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感染研\"/>
    </mc:Choice>
  </mc:AlternateContent>
  <bookViews>
    <workbookView xWindow="-108" yWindow="-108" windowWidth="23256" windowHeight="12576"/>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1" i="11" l="1"/>
  <c r="AY323" i="11"/>
  <c r="AY325" i="11"/>
  <c r="AY333" i="11"/>
  <c r="AY399" i="11"/>
  <c r="AY322" i="11"/>
  <c r="AY326" i="11"/>
  <c r="AY336" i="11"/>
  <c r="AY327" i="11"/>
  <c r="AY337" i="11"/>
  <c r="AY340" i="11"/>
  <c r="AY328" i="11"/>
  <c r="AY338" i="11"/>
  <c r="AY69" i="11"/>
  <c r="AY397" i="11"/>
  <c r="AY329" i="11"/>
  <c r="AY330" i="11"/>
  <c r="AY331" i="11"/>
  <c r="AY324" i="11"/>
  <c r="AY66" i="11"/>
  <c r="AY75" i="11"/>
  <c r="AY73" i="11"/>
  <c r="AY77" i="11"/>
  <c r="AY74" i="11"/>
  <c r="AY72" i="11"/>
  <c r="AY335" i="11"/>
  <c r="AY214" i="11"/>
  <c r="AY213" i="11"/>
  <c r="AY212" i="11"/>
  <c r="AY211" i="11"/>
  <c r="AY210" i="11"/>
  <c r="AY209" i="11"/>
  <c r="AY208" i="11"/>
  <c r="AY207" i="11"/>
  <c r="AY206" i="11"/>
  <c r="AY205" i="11"/>
  <c r="AY204" i="11"/>
  <c r="AY203" i="11"/>
  <c r="AY202" i="11"/>
  <c r="AY201" i="11"/>
  <c r="AY200" i="11"/>
  <c r="AY195" i="11"/>
  <c r="AY196" i="11" s="1"/>
  <c r="AY190" i="11"/>
  <c r="AY192" i="11" s="1"/>
  <c r="AY180" i="11"/>
  <c r="AY187" i="11" s="1"/>
  <c r="AY173" i="11"/>
  <c r="AY177" i="11" s="1"/>
  <c r="AY170" i="11"/>
  <c r="AY172" i="11" s="1"/>
  <c r="AY167" i="11"/>
  <c r="AY169" i="11" s="1"/>
  <c r="AY136" i="11"/>
  <c r="AY138" i="11" s="1"/>
  <c r="AY133" i="11"/>
  <c r="AY134" i="11" s="1"/>
  <c r="AY132" i="11"/>
  <c r="AY139" i="11"/>
  <c r="AY145" i="11" s="1"/>
  <c r="AY166" i="11"/>
  <c r="AY161" i="11"/>
  <c r="AY162" i="11" s="1"/>
  <c r="AY156" i="11"/>
  <c r="AY158" i="11" s="1"/>
  <c r="AY146" i="11"/>
  <c r="AY150" i="11" s="1"/>
  <c r="AY129" i="11"/>
  <c r="AY127" i="11"/>
  <c r="AY128" i="11" s="1"/>
  <c r="AY122" i="11"/>
  <c r="AY125" i="11" s="1"/>
  <c r="AY121" i="11"/>
  <c r="AY113" i="11"/>
  <c r="AY112" i="11"/>
  <c r="AY117" i="11" s="1"/>
  <c r="AY100" i="11"/>
  <c r="AY99" i="11"/>
  <c r="AY101" i="11" s="1"/>
  <c r="AY98" i="11"/>
  <c r="AY102" i="11"/>
  <c r="AY104" i="11" s="1"/>
  <c r="AY114" i="11" l="1"/>
  <c r="AY130" i="11"/>
  <c r="AY141" i="11"/>
  <c r="AY115" i="11"/>
  <c r="AY131" i="11"/>
  <c r="AY142" i="11"/>
  <c r="AY116" i="11"/>
  <c r="AY143" i="11"/>
  <c r="AY118" i="11"/>
  <c r="AY155" i="11"/>
  <c r="AY144" i="11"/>
  <c r="AY135" i="11"/>
  <c r="AY123" i="11"/>
  <c r="AY178" i="11"/>
  <c r="AY163" i="11"/>
  <c r="AY152" i="11"/>
  <c r="AY119" i="11"/>
  <c r="AY153" i="11"/>
  <c r="AY171" i="11"/>
  <c r="AY179" i="11"/>
  <c r="AY193" i="11"/>
  <c r="AY137" i="11"/>
  <c r="AY126" i="11"/>
  <c r="AY120" i="11"/>
  <c r="AY154" i="11"/>
  <c r="AY140" i="11"/>
  <c r="AY174" i="11"/>
  <c r="AY175" i="11"/>
  <c r="AY124" i="11"/>
  <c r="AY176" i="11"/>
  <c r="AY198"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2" i="11"/>
  <c r="AY88" i="11"/>
  <c r="AY91" i="11" s="1"/>
  <c r="AY85" i="11"/>
  <c r="AY84" i="11"/>
  <c r="AY83" i="11"/>
  <c r="AY82" i="11"/>
  <c r="AY78" i="11"/>
  <c r="AY87" i="11" s="1"/>
  <c r="AY44" i="11"/>
  <c r="AY52" i="11" s="1"/>
  <c r="AY49" i="11" l="1"/>
  <c r="AY55" i="11"/>
  <c r="AY89" i="11"/>
  <c r="AY80" i="11"/>
  <c r="AY90" i="11"/>
  <c r="AY81" i="11"/>
  <c r="AY96" i="11"/>
  <c r="AY97"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<sst xmlns="http://schemas.openxmlformats.org/spreadsheetml/2006/main" count="1336" uniqueCount="663">
  <si>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</si>
  <si>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</si>
  <si>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</si>
  <si>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</si>
  <si>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</si>
  <si>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</si>
  <si>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</si>
  <si>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</si>
  <si>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</si>
  <si>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</si>
  <si>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</si>
  <si>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</si>
  <si>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</si>
  <si>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</si>
  <si>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</si>
  <si>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</si>
  <si>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</si>
  <si>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</si>
  <si>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</si>
  <si>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</si>
  <si>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</si>
  <si>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</si>
  <si>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</si>
  <si>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</si>
  <si>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</si>
  <si>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</si>
  <si>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</si>
  <si>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</si>
  <si>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</si>
  <si>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</si>
  <si>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</si>
  <si>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</si>
  <si>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</si>
  <si>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</si>
  <si>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</si>
  <si>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</si>
  <si>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</si>
  <si>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</si>
  <si>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</si>
  <si>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</si>
  <si>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</si>
  <si>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</si>
  <si>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</si>
  <si>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</si>
  <si>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</si>
  <si>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</si>
  <si>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</si>
  <si>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</si>
  <si>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</si>
  <si>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</si>
  <si>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</si>
  <si>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</si>
  <si>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</si>
  <si>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</si>
  <si>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</si>
  <si>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</si>
  <si>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</si>
  <si>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</si>
  <si>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</si>
  <si>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</si>
  <si>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</si>
  <si>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</si>
  <si>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</si>
  <si>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</si>
  <si>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</si>
  <si>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</si>
  <si>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</si>
  <si>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</si>
  <si>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</si>
  <si>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</si>
  <si>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</si>
  <si>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</si>
  <si>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</si>
  <si>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</si>
  <si>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</si>
  <si>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</si>
  <si>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</si>
  <si>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</si>
  <si>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</si>
  <si>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</si>
  <si>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</si>
  <si>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</si>
  <si>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</si>
  <si>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</si>
  <si>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</si>
  <si>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</si>
  <si>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</si>
  <si>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</si>
  <si>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</si>
  <si>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</si>
  <si>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</si>
  <si>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</si>
  <si>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</si>
  <si>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</si>
  <si>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</si>
  <si>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</si>
  <si>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</si>
  <si>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</si>
  <si>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</si>
  <si>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</si>
  <si>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</si>
  <si>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</si>
  <si>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</si>
  <si>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</si>
  <si>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</si>
  <si>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</si>
  <si>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</si>
  <si>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</si>
  <si>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</si>
  <si>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</si>
  <si>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</si>
  <si>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</si>
  <si>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</si>
  <si>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</si>
  <si>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</si>
  <si>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</si>
  <si>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</si>
  <si>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</si>
  <si>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</si>
  <si>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</si>
  <si>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</si>
  <si>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</si>
  <si>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</si>
  <si>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</si>
  <si>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</si>
  <si>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</si>
  <si>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</si>
  <si>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</si>
  <si>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</si>
  <si>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</si>
  <si>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</si>
  <si>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</si>
  <si>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</si>
  <si>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</si>
  <si>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</si>
  <si>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</si>
  <si>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</si>
  <si>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</si>
  <si>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</si>
  <si>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</si>
  <si>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</si>
  <si>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</si>
  <si>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</si>
  <si>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</si>
  <si>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</si>
  <si>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</si>
  <si>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</si>
  <si>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</si>
  <si>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</si>
  <si>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</si>
  <si>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</si>
  <si>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</si>
  <si>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</si>
  <si>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</si>
  <si>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</si>
  <si>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</si>
  <si>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</si>
  <si>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</si>
  <si>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</si>
  <si>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</si>
  <si>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</si>
  <si>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</si>
  <si>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</si>
  <si>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</si>
  <si>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</si>
  <si>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</si>
  <si>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</si>
  <si>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</si>
  <si>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</si>
  <si>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</si>
  <si>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</si>
  <si>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</si>
  <si>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</si>
  <si>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</si>
  <si>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</si>
  <si>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</si>
  <si>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</si>
  <si>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</si>
  <si>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</si>
  <si>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</si>
  <si>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</si>
  <si>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</si>
  <si>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</si>
  <si>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</si>
  <si>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</si>
  <si>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</si>
  <si>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</si>
  <si>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</si>
  <si>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</si>
  <si>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</si>
  <si>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</si>
  <si>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</si>
  <si>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</si>
  <si>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</si>
  <si>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</si>
  <si>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</si>
  <si>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</si>
  <si>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</si>
  <si>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</si>
  <si>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</si>
  <si>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</si>
  <si>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</si>
  <si>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</si>
  <si>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</si>
  <si>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</si>
  <si>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</si>
  <si>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</si>
  <si>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</si>
  <si>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</si>
  <si>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</si>
  <si>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</si>
  <si>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</si>
  <si>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</si>
  <si>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</si>
  <si>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</si>
  <si>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</si>
  <si>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</si>
  <si>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</si>
  <si>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</si>
  <si>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</si>
  <si>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</si>
  <si>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</si>
  <si>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</si>
  <si>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</si>
  <si>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</si>
  <si>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</si>
  <si>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</si>
  <si>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</si>
  <si>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</si>
  <si>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</si>
  <si>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</si>
  <si>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</si>
  <si>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</si>
  <si>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</si>
  <si>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</si>
  <si>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</si>
  <si>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</si>
  <si>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</si>
  <si>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</si>
  <si>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</si>
  <si>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</si>
  <si>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</si>
  <si>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</si>
  <si>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</si>
  <si>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</si>
  <si>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</si>
  <si>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</si>
  <si>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</si>
  <si>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</si>
  <si>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</si>
  <si>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</si>
  <si>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</si>
  <si>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</si>
  <si>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</si>
  <si>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</si>
  <si>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</si>
  <si>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</si>
  <si>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</si>
  <si>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</si>
  <si>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</si>
  <si>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</si>
  <si>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</si>
  <si>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</si>
  <si>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</si>
  <si>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</si>
  <si>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</si>
  <si>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</si>
  <si>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</si>
  <si>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</si>
  <si>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</si>
  <si>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</si>
  <si>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</si>
  <si>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</si>
  <si>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</si>
  <si>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</si>
  <si>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</si>
  <si>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</si>
  <si>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</si>
  <si>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</si>
  <si>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</si>
  <si>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</si>
  <si>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</si>
  <si>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</si>
  <si>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</si>
  <si>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</si>
  <si>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</si>
  <si>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</si>
  <si>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</si>
  <si>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</si>
  <si>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</si>
  <si>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</si>
  <si>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</si>
  <si>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</si>
  <si>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</si>
  <si>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</si>
  <si>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</si>
  <si>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</si>
  <si>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</si>
  <si>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</si>
  <si>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</si>
  <si>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</si>
  <si>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</si>
  <si>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</si>
  <si>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</si>
  <si>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</si>
  <si>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</si>
  <si>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</si>
  <si>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</si>
  <si>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</si>
  <si>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</si>
  <si>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</si>
  <si>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</si>
  <si>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</si>
  <si>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</si>
  <si>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</si>
  <si>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</si>
  <si>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</si>
  <si>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</si>
  <si>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</si>
  <si>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</si>
  <si>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</si>
  <si>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</si>
  <si>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</si>
  <si>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</si>
  <si>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</si>
  <si>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</si>
  <si>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</si>
  <si>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</si>
  <si>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</si>
  <si>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</si>
  <si>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</si>
  <si>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</si>
  <si>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</si>
  <si>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</si>
  <si>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</si>
  <si>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</si>
  <si>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</si>
  <si>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</si>
  <si>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</si>
  <si>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</si>
  <si>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</si>
  <si>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</si>
  <si>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</si>
  <si>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</si>
  <si>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</si>
  <si>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</si>
  <si>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</si>
  <si>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</si>
  <si>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</si>
  <si>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</si>
  <si>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</si>
  <si>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</si>
  <si>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</si>
  <si>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</si>
  <si>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</si>
  <si>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</si>
  <si>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</si>
  <si>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</si>
  <si>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</si>
  <si>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</si>
  <si>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</si>
  <si>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</si>
  <si>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</si>
  <si>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</si>
  <si>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</si>
  <si>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</si>
  <si>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</si>
  <si>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</si>
  <si>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</si>
  <si>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</si>
  <si>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</si>
  <si>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</si>
  <si>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</si>
  <si>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</si>
  <si>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</si>
  <si>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</si>
  <si>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</si>
  <si>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</si>
  <si>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</si>
  <si>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</si>
  <si>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</si>
  <si>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</si>
  <si>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</si>
  <si>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</si>
  <si>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</si>
  <si>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</si>
  <si>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</si>
  <si>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</si>
  <si>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</si>
  <si>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</si>
  <si>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</si>
  <si>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</si>
  <si>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</si>
  <si>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</si>
  <si>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</si>
  <si>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</si>
  <si>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</si>
  <si>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</si>
  <si>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</si>
  <si>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</si>
  <si>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</si>
  <si>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</si>
  <si>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</si>
  <si>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</si>
  <si>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</si>
  <si>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</si>
  <si>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</si>
  <si>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</si>
  <si>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</si>
  <si>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</si>
  <si>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</si>
  <si>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</si>
  <si>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</si>
  <si>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</si>
  <si>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</si>
  <si>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</si>
  <si>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</si>
  <si>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</si>
  <si>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</si>
  <si>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</si>
  <si>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</si>
  <si>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</si>
  <si>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</si>
  <si>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</si>
  <si>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</si>
  <si>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</si>
  <si>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</si>
  <si>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</si>
  <si>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</si>
  <si>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</si>
  <si>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</si>
  <si>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</si>
  <si>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</si>
  <si>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</si>
  <si>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</si>
  <si>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</si>
  <si>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</si>
  <si>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</si>
  <si>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</si>
  <si>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</si>
  <si>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</si>
  <si>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</si>
  <si>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</si>
  <si>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</si>
  <si>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</si>
  <si>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</si>
  <si>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</si>
  <si>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</si>
  <si>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</si>
  <si>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</si>
  <si>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</si>
  <si>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</si>
  <si>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</si>
  <si>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</si>
  <si>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</si>
  <si>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</si>
  <si>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</si>
  <si>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</si>
  <si>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</si>
  <si>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</si>
  <si>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</si>
  <si>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</si>
  <si>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</si>
  <si>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</si>
  <si>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</si>
  <si>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</si>
  <si>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</si>
  <si>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</si>
  <si>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</si>
  <si>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</si>
  <si>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</si>
  <si>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</si>
  <si>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</si>
  <si>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</si>
  <si>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</si>
  <si>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</si>
  <si>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</si>
  <si>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</si>
  <si>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</si>
  <si>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</si>
  <si>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</si>
  <si>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</si>
  <si>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</si>
  <si>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</si>
  <si>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</si>
  <si>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</si>
  <si>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</si>
  <si>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</si>
  <si>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</si>
  <si>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</si>
  <si>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</si>
  <si>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</si>
  <si>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</si>
  <si>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</si>
  <si>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</si>
  <si>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</si>
  <si>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</si>
  <si>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</si>
  <si>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</si>
  <si>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</si>
  <si>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</si>
  <si>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</si>
  <si>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</si>
  <si>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</si>
  <si>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</si>
  <si>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</si>
  <si>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</si>
  <si>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</si>
  <si>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</si>
  <si>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</si>
  <si>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</si>
  <si>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</si>
  <si>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</si>
  <si>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</si>
  <si>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</si>
  <si>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</si>
  <si>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</si>
  <si>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</si>
  <si>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</si>
  <si>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</si>
  <si>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</si>
  <si>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</si>
  <si>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</si>
  <si>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</si>
  <si>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</si>
  <si>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</si>
  <si>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</si>
  <si>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</si>
  <si>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</si>
  <si>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</si>
  <si>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</si>
  <si>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</si>
  <si>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</si>
  <si>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</si>
  <si>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</si>
  <si>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</si>
  <si>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</si>
  <si>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</si>
  <si>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</si>
  <si>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</si>
  <si>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</si>
  <si>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</si>
  <si>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</si>
  <si>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</si>
  <si>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</si>
  <si>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</si>
  <si>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</si>
  <si>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</si>
  <si>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</si>
  <si>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</si>
  <si>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</si>
  <si>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</si>
  <si>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</si>
  <si>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</si>
  <si>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</si>
  <si>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</si>
  <si>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</si>
  <si>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</si>
  <si>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</si>
  <si>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</si>
  <si>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</si>
  <si>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</si>
  <si>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</si>
  <si>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</si>
  <si>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</si>
  <si>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</si>
  <si>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</si>
  <si>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</si>
  <si>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</si>
  <si>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</si>
  <si>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</si>
  <si>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</si>
  <si>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</si>
  <si>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</si>
  <si>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</si>
  <si>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</si>
  <si>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</si>
  <si>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</si>
  <si>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</si>
  <si>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</si>
  <si>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</si>
  <si>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</si>
  <si>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</si>
  <si>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</si>
  <si>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</si>
  <si>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</si>
  <si>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</si>
  <si>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</si>
  <si>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</si>
  <si>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</si>
  <si>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</si>
  <si>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</si>
  <si>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</si>
  <si>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</si>
  <si>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</si>
  <si>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</si>
  <si>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</si>
  <si>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</si>
  <si>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</si>
  <si>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</si>
  <si>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</si>
  <si>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</si>
  <si>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</si>
  <si>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</si>
  <si>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</si>
  <si>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</si>
  <si>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</si>
  <si>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</si>
  <si>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</si>
  <si>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t>
  </si>
  <si>
    <t>藤谷　正</t>
  </si>
  <si>
    <t>令和3年度</t>
  </si>
  <si>
    <t>総務部会計課</t>
  </si>
  <si>
    <t>-</t>
  </si>
  <si>
    <t>中国および韓国の中核の感染症対策研究機関である中国CDC及び韓国CDCと合同会議を開催し、新型コロナウイルス感染症等、３国に共通する感染症の情報や技術を共有し、その対応の検討を行う。</t>
  </si>
  <si>
    <t>試験研究費</t>
  </si>
  <si>
    <t>－</t>
  </si>
  <si>
    <t>国立感染症研究所調</t>
  </si>
  <si>
    <t>件</t>
  </si>
  <si>
    <t>X執行額/Y討議件数</t>
    <phoneticPr fontId="5"/>
  </si>
  <si>
    <t>円</t>
  </si>
  <si>
    <t>　　X/Y</t>
    <phoneticPr fontId="5"/>
  </si>
  <si>
    <t>／　</t>
    <phoneticPr fontId="5"/>
  </si>
  <si>
    <t>新03</t>
  </si>
  <si>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</si>
  <si>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</si>
  <si>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</si>
  <si>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</si>
  <si>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</si>
  <si>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</si>
  <si>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国民の健康を守るための国際協力体制の推進を行うものであり、優先度は高い。</t>
    <phoneticPr fontId="5"/>
  </si>
  <si>
    <t>‐</t>
  </si>
  <si>
    <t>-</t>
    <phoneticPr fontId="5"/>
  </si>
  <si>
    <t>日中韓の感染症対策研究機関で合同会議を開催し、３国に共通する感染症の情報や技術の共有とその対応についての検討を行う。</t>
    <phoneticPr fontId="5"/>
  </si>
  <si>
    <t>-</t>
    <phoneticPr fontId="5"/>
  </si>
  <si>
    <t>令和3年度限りの経費のため廃止。</t>
    <phoneticPr fontId="5"/>
  </si>
  <si>
    <t>-</t>
    <phoneticPr fontId="5"/>
  </si>
  <si>
    <t>https://www.mhlw.go.jp/wp/seisaku/hyouka/dl/r03_jizenbunseki/XIII-1-1.pdf</t>
    <phoneticPr fontId="5"/>
  </si>
  <si>
    <t>8頁</t>
    <rPh sb="1" eb="2">
      <t>ページ</t>
    </rPh>
    <phoneticPr fontId="5"/>
  </si>
  <si>
    <t>株式会社大塚商会</t>
    <phoneticPr fontId="5"/>
  </si>
  <si>
    <t>株式会社トレード</t>
    <phoneticPr fontId="5"/>
  </si>
  <si>
    <t>備品購入</t>
    <rPh sb="0" eb="4">
      <t>ビヒンコウニュウ</t>
    </rPh>
    <phoneticPr fontId="5"/>
  </si>
  <si>
    <t>備品購入</t>
    <phoneticPr fontId="5"/>
  </si>
  <si>
    <t>無</t>
  </si>
  <si>
    <t>少額の随意契約であっても複数社から見積書を徴収し、最も安価な業者を選定する等会計法に基づき適切に契約を行っている。</t>
    <rPh sb="0" eb="2">
      <t>ショウガク</t>
    </rPh>
    <rPh sb="3" eb="7">
      <t>ズイイケイヤク</t>
    </rPh>
    <rPh sb="12" eb="15">
      <t>フクスウシャ</t>
    </rPh>
    <rPh sb="17" eb="20">
      <t>ミツモリショ</t>
    </rPh>
    <rPh sb="21" eb="23">
      <t>チョウシュウ</t>
    </rPh>
    <rPh sb="25" eb="26">
      <t>モット</t>
    </rPh>
    <rPh sb="27" eb="29">
      <t>アンカ</t>
    </rPh>
    <rPh sb="30" eb="32">
      <t>ギョウシャ</t>
    </rPh>
    <rPh sb="33" eb="35">
      <t>センテイ</t>
    </rPh>
    <rPh sb="37" eb="38">
      <t>トウ</t>
    </rPh>
    <rPh sb="38" eb="41">
      <t>カイケイホウ</t>
    </rPh>
    <rPh sb="42" eb="43">
      <t>モト</t>
    </rPh>
    <rPh sb="45" eb="47">
      <t>テキセツ</t>
    </rPh>
    <rPh sb="48" eb="50">
      <t>ケイヤク</t>
    </rPh>
    <rPh sb="51" eb="52">
      <t>オコナ</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</si>
  <si>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</si>
  <si>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成果実績が成果目標に達しているので見合っている。</t>
    <rPh sb="0" eb="4">
      <t>セイカジッセキ</t>
    </rPh>
    <rPh sb="5" eb="9">
      <t>セイカモクヒョウ</t>
    </rPh>
    <rPh sb="10" eb="11">
      <t>タッ</t>
    </rPh>
    <rPh sb="17" eb="19">
      <t>ミア</t>
    </rPh>
    <phoneticPr fontId="5"/>
  </si>
  <si>
    <t>日中韓の３国間では、保健大臣会合が毎年開かれ感染症に関する協力について話し合われているが、同様に中核研究機関でも平成19年度から毎年持ち回りで合同会議を開催している。令和３年度は、国立感染症研究所が東京に於いて合同会議を開催する.</t>
    <phoneticPr fontId="5"/>
  </si>
  <si>
    <t>日中韓感染症会議経費</t>
    <phoneticPr fontId="5"/>
  </si>
  <si>
    <t>0.4百万円
/3件</t>
    <rPh sb="3" eb="6">
      <t>ヒャクマンエン</t>
    </rPh>
    <rPh sb="9" eb="10">
      <t>ケン</t>
    </rPh>
    <phoneticPr fontId="5"/>
  </si>
  <si>
    <t>令和３年度の日中韓感染症会議は新型コロナウイルス感染症の世界的な蔓延と日本政府の検疫対応等の影響から、東京での現地開催ではなく、インターネットを利用したWEB開催により実施された。ＷＥＢ開催となったことで、会場借料や会議費の使用がなくなり予算の執行額が少額となっている。
会議では新型コロナウイルス感染症及びワクチン接種、薬剤耐性等について各機関の取り組み状況の発表・討議が行われ、今後の３国の一層の協力体制強化と、日本の感染症対策に資するものとなった。</t>
    <rPh sb="0" eb="2">
      <t>レイワ</t>
    </rPh>
    <rPh sb="3" eb="5">
      <t>ネンド</t>
    </rPh>
    <rPh sb="15" eb="17">
      <t>シンガタ</t>
    </rPh>
    <rPh sb="24" eb="26">
      <t>カンセン</t>
    </rPh>
    <rPh sb="26" eb="27">
      <t>ショウ</t>
    </rPh>
    <rPh sb="28" eb="30">
      <t>セカイ</t>
    </rPh>
    <rPh sb="30" eb="31">
      <t>テキ</t>
    </rPh>
    <rPh sb="32" eb="34">
      <t>マンエン</t>
    </rPh>
    <rPh sb="35" eb="37">
      <t>ニホン</t>
    </rPh>
    <rPh sb="37" eb="39">
      <t>セイフ</t>
    </rPh>
    <rPh sb="40" eb="42">
      <t>ケンエキ</t>
    </rPh>
    <rPh sb="42" eb="44">
      <t>タイオウ</t>
    </rPh>
    <rPh sb="44" eb="45">
      <t>トウ</t>
    </rPh>
    <rPh sb="46" eb="48">
      <t>エイキョウ</t>
    </rPh>
    <rPh sb="51" eb="53">
      <t>トウキョウ</t>
    </rPh>
    <rPh sb="55" eb="57">
      <t>ゲンチ</t>
    </rPh>
    <rPh sb="57" eb="59">
      <t>カイサイ</t>
    </rPh>
    <rPh sb="72" eb="74">
      <t>リヨウ</t>
    </rPh>
    <rPh sb="79" eb="81">
      <t>カイサイ</t>
    </rPh>
    <rPh sb="84" eb="86">
      <t>ジッシカイサイカイジョウシャクリョウカイギヒシヨウヨサンシッコウガクショウガク</t>
    </rPh>
    <phoneticPr fontId="5"/>
  </si>
  <si>
    <t>新型コロナウイルス感染症の世界的なまん延と日本政府の検疫対応等を考慮し、現地開催をやめ、ＷＥＢ開催に切り替えたことにより、開催費用が減少した。</t>
    <rPh sb="0" eb="2">
      <t>シンガタ</t>
    </rPh>
    <rPh sb="9" eb="12">
      <t>カンセンショウ</t>
    </rPh>
    <rPh sb="13" eb="16">
      <t>セカイテキ</t>
    </rPh>
    <rPh sb="19" eb="20">
      <t>エン</t>
    </rPh>
    <rPh sb="21" eb="23">
      <t>ニホン</t>
    </rPh>
    <rPh sb="23" eb="25">
      <t>セイフ</t>
    </rPh>
    <rPh sb="26" eb="28">
      <t>ケンエキ</t>
    </rPh>
    <rPh sb="28" eb="30">
      <t>タイオウ</t>
    </rPh>
    <rPh sb="30" eb="31">
      <t>トウ</t>
    </rPh>
    <rPh sb="32" eb="34">
      <t>コウリョ</t>
    </rPh>
    <rPh sb="36" eb="38">
      <t>ゲンチ</t>
    </rPh>
    <rPh sb="38" eb="40">
      <t>カイサイ</t>
    </rPh>
    <rPh sb="47" eb="49">
      <t>カイサイ</t>
    </rPh>
    <rPh sb="50" eb="51">
      <t>キ</t>
    </rPh>
    <rPh sb="52" eb="53">
      <t>カ</t>
    </rPh>
    <rPh sb="61" eb="63">
      <t>カイサイ</t>
    </rPh>
    <rPh sb="63" eb="65">
      <t>ヒヨウ</t>
    </rPh>
    <rPh sb="66" eb="68">
      <t>ゲンショウ</t>
    </rPh>
    <phoneticPr fontId="5"/>
  </si>
  <si>
    <t>新型コロナウイルス感染症の世界的なまん延のため、現地開催は出来なかったが、WEB開催により実施され、会場費のコストを削減しながらも、当初予定の活動も行い成果を上げることが出来たため、実施活動実績は見込みに見合ったものになっている。</t>
    <phoneticPr fontId="5"/>
  </si>
  <si>
    <t>少額の随意契約であっても複数社から見積書を徴収し、最も安価な業者を選定する等、コスト削減努めているため、妥当である。</t>
    <rPh sb="37" eb="38">
      <t>トウ</t>
    </rPh>
    <rPh sb="42" eb="44">
      <t>サクゲン</t>
    </rPh>
    <phoneticPr fontId="5"/>
  </si>
  <si>
    <t>少額の随意契約であっても複数社から見積書を徴収し、最も安価な業者を選定する等、コスト削減に努めている。</t>
    <rPh sb="45" eb="46">
      <t>ツト</t>
    </rPh>
    <phoneticPr fontId="5"/>
  </si>
  <si>
    <t>事業の効果測定を適切に行えるよう、新たな成果指標を設定すること。</t>
    <phoneticPr fontId="5"/>
  </si>
  <si>
    <t>-</t>
    <phoneticPr fontId="5"/>
  </si>
  <si>
    <t>日中韓感染症会議の開催</t>
    <phoneticPr fontId="5"/>
  </si>
  <si>
    <t>日中韓感染症会議開催数</t>
    <phoneticPr fontId="5"/>
  </si>
  <si>
    <t>会議における感染症に係る情報・技術共有及び課題の検討</t>
    <phoneticPr fontId="5"/>
  </si>
  <si>
    <t>日中韓感染症会議における感染症研究に関する討議件数</t>
    <phoneticPr fontId="5"/>
  </si>
  <si>
    <t>ご指摘のとおり、アウトプットとアウトカムの指標が逆となっている。アウトプットが「日中韓感染症会議開催数」、アウトカムが「日中韓感染症会議における感染症研究に関する討議件数」であると捉えると、当初の予定通りの成果を達成したと言える。令和３年度の単発事業であり、当初の予定通りの成果を達成したため、令和３年度をもって終了するが、当該事業で得られたノウハウを他の事業にも活用するよう努める。</t>
    <phoneticPr fontId="5"/>
  </si>
  <si>
    <t>アウトプットとアウトカム指標が逆ではないか。令和３年度の単発事業であるが、改善の方向性には、ここで得られたノウハウで、他の国際会議に活用できる運営上の留意点、ノウハウを記しておくことが期待される。（元吉　由紀子）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</si>
</sst>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170329</xdr:colOff>
      <xdr:row>270</xdr:row>
      <xdr:rowOff>143436</xdr:rowOff>
    </xdr:from>
    <xdr:to>
      <xdr:col>32</xdr:col>
      <xdr:colOff>176597</xdr:colOff>
      <xdr:row>274</xdr:row>
      <xdr:rowOff>289242</xdr:rowOff>
    </xdr:to>
    <xdr:sp macro="" textlink="">
      <xdr:nvSpPr>
        <xdr:cNvPr id="2" name="正方形/長方形 1">
          <a:extLst>
            <a:ext uri="{FF2B5EF4-FFF2-40B4-BE49-F238E27FC236}">
              <a16:creationId xmlns:a16="http://schemas.microsoft.com/office/drawing/2014/main" id="{3313759A-29CD-47F2-BF56-8F75679BAE30}"/>
            </a:ext>
          </a:extLst>
        </xdr:cNvPr>
        <xdr:cNvSpPr/>
      </xdr:nvSpPr>
      <xdr:spPr>
        <a:xfrm>
          <a:off x="3218329" y="38082071"/>
          <a:ext cx="2695680" cy="15711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0.4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日中韓感染症会議経費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125507</xdr:colOff>
      <xdr:row>276</xdr:row>
      <xdr:rowOff>340659</xdr:rowOff>
    </xdr:from>
    <xdr:to>
      <xdr:col>32</xdr:col>
      <xdr:colOff>76210</xdr:colOff>
      <xdr:row>280</xdr:row>
      <xdr:rowOff>181576</xdr:rowOff>
    </xdr:to>
    <xdr:sp macro="" textlink="">
      <xdr:nvSpPr>
        <xdr:cNvPr id="3" name="正方形/長方形 2">
          <a:extLst>
            <a:ext uri="{FF2B5EF4-FFF2-40B4-BE49-F238E27FC236}">
              <a16:creationId xmlns:a16="http://schemas.microsoft.com/office/drawing/2014/main" id="{964EC6AC-1542-418A-A469-965B438BCD8A}"/>
            </a:ext>
          </a:extLst>
        </xdr:cNvPr>
        <xdr:cNvSpPr/>
      </xdr:nvSpPr>
      <xdr:spPr>
        <a:xfrm>
          <a:off x="3352801" y="40412894"/>
          <a:ext cx="2460821" cy="127527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株式会社大塚商会　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備品購入　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89647</xdr:colOff>
      <xdr:row>274</xdr:row>
      <xdr:rowOff>304800</xdr:rowOff>
    </xdr:from>
    <xdr:to>
      <xdr:col>25</xdr:col>
      <xdr:colOff>90850</xdr:colOff>
      <xdr:row>276</xdr:row>
      <xdr:rowOff>349579</xdr:rowOff>
    </xdr:to>
    <xdr:cxnSp macro="">
      <xdr:nvCxnSpPr>
        <xdr:cNvPr id="4" name="直線コネクタ 3">
          <a:extLst>
            <a:ext uri="{FF2B5EF4-FFF2-40B4-BE49-F238E27FC236}">
              <a16:creationId xmlns:a16="http://schemas.microsoft.com/office/drawing/2014/main" id="{A0E779FD-35EF-4F99-A446-11977B6AD701}"/>
            </a:ext>
          </a:extLst>
        </xdr:cNvPr>
        <xdr:cNvCxnSpPr/>
      </xdr:nvCxnSpPr>
      <xdr:spPr>
        <a:xfrm flipH="1">
          <a:off x="4572000" y="39668824"/>
          <a:ext cx="1203" cy="75299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143436</xdr:colOff>
      <xdr:row>275</xdr:row>
      <xdr:rowOff>206188</xdr:rowOff>
    </xdr:from>
    <xdr:to>
      <xdr:col>31</xdr:col>
      <xdr:colOff>69283</xdr:colOff>
      <xdr:row>276</xdr:row>
      <xdr:rowOff>130629</xdr:rowOff>
    </xdr:to>
    <xdr:sp macro="" textlink="">
      <xdr:nvSpPr>
        <xdr:cNvPr id="5" name="テキスト ボックス 4">
          <a:extLst>
            <a:ext uri="{FF2B5EF4-FFF2-40B4-BE49-F238E27FC236}">
              <a16:creationId xmlns:a16="http://schemas.microsoft.com/office/drawing/2014/main" id="{4008D241-A915-434E-97D0-0EF40892DC47}"/>
            </a:ext>
          </a:extLst>
        </xdr:cNvPr>
        <xdr:cNvSpPr txBox="1"/>
      </xdr:nvSpPr>
      <xdr:spPr>
        <a:xfrm rot="10800000" flipV="1">
          <a:off x="3659522" y="40211188"/>
          <a:ext cx="2146532" cy="272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随意契約（少額）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0" zoomScaleNormal="75" zoomScaleSheetLayoutView="80" zoomScalePageLayoutView="85" workbookViewId="0">
      <selection activeCell="A251" sqref="A251:AX25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625</v>
      </c>
      <c r="AK2" s="172"/>
      <c r="AL2" s="172"/>
      <c r="AM2" s="172"/>
      <c r="AN2" s="75" t="s">
        <v>285</v>
      </c>
      <c r="AO2" s="172">
        <v>21</v>
      </c>
      <c r="AP2" s="172"/>
      <c r="AQ2" s="172"/>
      <c r="AR2" s="76" t="s">
        <v>285</v>
      </c>
      <c r="AS2" s="173">
        <v>1006</v>
      </c>
      <c r="AT2" s="173"/>
      <c r="AU2" s="173"/>
      <c r="AV2" s="75" t="str">
        <f>IF(AW2="","","-")</f>
        <v/>
      </c>
      <c r="AW2" s="174"/>
      <c r="AX2" s="174"/>
    </row>
    <row r="3" spans="1:50" ht="21" customHeight="1" thickBot="1" x14ac:dyDescent="0.25">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648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611</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610</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647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614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t="s">
        <v>613</v>
      </c>
      <c r="Q13" s="217"/>
      <c r="R13" s="217"/>
      <c r="S13" s="217"/>
      <c r="T13" s="217"/>
      <c r="U13" s="217"/>
      <c r="V13" s="218"/>
      <c r="W13" s="216" t="s">
        <v>613</v>
      </c>
      <c r="X13" s="217"/>
      <c r="Y13" s="217"/>
      <c r="Z13" s="217"/>
      <c r="AA13" s="217"/>
      <c r="AB13" s="217"/>
      <c r="AC13" s="218"/>
      <c r="AD13" s="216">
        <v>5</v>
      </c>
      <c r="AE13" s="217"/>
      <c r="AF13" s="217"/>
      <c r="AG13" s="217"/>
      <c r="AH13" s="217"/>
      <c r="AI13" s="217"/>
      <c r="AJ13" s="218"/>
      <c r="AK13" s="216" t="s">
        <v>285</v>
      </c>
      <c r="AL13" s="217"/>
      <c r="AM13" s="217"/>
      <c r="AN13" s="217"/>
      <c r="AO13" s="217"/>
      <c r="AP13" s="217"/>
      <c r="AQ13" s="218"/>
      <c r="AR13" s="228" t="s">
        <v>285</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636</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636</v>
      </c>
      <c r="AL15" s="217"/>
      <c r="AM15" s="217"/>
      <c r="AN15" s="217"/>
      <c r="AO15" s="217"/>
      <c r="AP15" s="217"/>
      <c r="AQ15" s="218"/>
      <c r="AR15" s="216" t="s">
        <v>285</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636</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636</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5</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0.08</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0.08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615</v>
      </c>
      <c r="H23" s="278"/>
      <c r="I23" s="278"/>
      <c r="J23" s="278"/>
      <c r="K23" s="278"/>
      <c r="L23" s="278"/>
      <c r="M23" s="278"/>
      <c r="N23" s="278"/>
      <c r="O23" s="279"/>
      <c r="P23" s="228" t="s">
        <v>656</v>
      </c>
      <c r="Q23" s="229"/>
      <c r="R23" s="229"/>
      <c r="S23" s="229"/>
      <c r="T23" s="229"/>
      <c r="U23" s="229"/>
      <c r="V23" s="280"/>
      <c r="W23" s="228" t="s">
        <v>656</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t="s">
        <v>656</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580</v>
      </c>
      <c r="B30" s="337"/>
      <c r="C30" s="337"/>
      <c r="D30" s="337"/>
      <c r="E30" s="337"/>
      <c r="F30" s="338"/>
      <c r="G30" s="339" t="s">
        <v>633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2">
      <c r="A32" s="348"/>
      <c r="B32" s="317"/>
      <c r="C32" s="317"/>
      <c r="D32" s="317"/>
      <c r="E32" s="317"/>
      <c r="F32" s="318"/>
      <c r="G32" s="357" t="s">
        <v>657</v>
      </c>
      <c r="H32" s="358"/>
      <c r="I32" s="358"/>
      <c r="J32" s="358"/>
      <c r="K32" s="358"/>
      <c r="L32" s="358"/>
      <c r="M32" s="358"/>
      <c r="N32" s="358"/>
      <c r="O32" s="358"/>
      <c r="P32" s="361" t="s">
        <v>658</v>
      </c>
      <c r="Q32" s="362"/>
      <c r="R32" s="362"/>
      <c r="S32" s="362"/>
      <c r="T32" s="362"/>
      <c r="U32" s="362"/>
      <c r="V32" s="362"/>
      <c r="W32" s="362"/>
      <c r="X32" s="363"/>
      <c r="Y32" s="367" t="s">
        <v>51</v>
      </c>
      <c r="Z32" s="368"/>
      <c r="AA32" s="369"/>
      <c r="AB32" s="370" t="s">
        <v>618</v>
      </c>
      <c r="AC32" s="370"/>
      <c r="AD32" s="370"/>
      <c r="AE32" s="371" t="s">
        <v>613</v>
      </c>
      <c r="AF32" s="371"/>
      <c r="AG32" s="371"/>
      <c r="AH32" s="371"/>
      <c r="AI32" s="371" t="s">
        <v>613</v>
      </c>
      <c r="AJ32" s="371"/>
      <c r="AK32" s="371"/>
      <c r="AL32" s="371"/>
      <c r="AM32" s="371">
        <v>1</v>
      </c>
      <c r="AN32" s="371"/>
      <c r="AO32" s="371"/>
      <c r="AP32" s="371"/>
      <c r="AQ32" s="398" t="s">
        <v>285</v>
      </c>
      <c r="AR32" s="371"/>
      <c r="AS32" s="371"/>
      <c r="AT32" s="371"/>
      <c r="AU32" s="389" t="s">
        <v>285</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0"/>
      <c r="AD33" s="370"/>
      <c r="AE33" s="371" t="s">
        <v>613</v>
      </c>
      <c r="AF33" s="371"/>
      <c r="AG33" s="371"/>
      <c r="AH33" s="371"/>
      <c r="AI33" s="371" t="s">
        <v>613</v>
      </c>
      <c r="AJ33" s="371"/>
      <c r="AK33" s="371"/>
      <c r="AL33" s="371"/>
      <c r="AM33" s="371">
        <v>1</v>
      </c>
      <c r="AN33" s="371"/>
      <c r="AO33" s="371"/>
      <c r="AP33" s="371"/>
      <c r="AQ33" s="398" t="s">
        <v>285</v>
      </c>
      <c r="AR33" s="371"/>
      <c r="AS33" s="371"/>
      <c r="AT33" s="371"/>
      <c r="AU33" s="389" t="s">
        <v>285</v>
      </c>
      <c r="AV33" s="405"/>
      <c r="AW33" s="405"/>
      <c r="AX33" s="406"/>
    </row>
    <row r="34" spans="1:51" ht="23.25" customHeight="1" x14ac:dyDescent="0.2">
      <c r="A34" s="438" t="s">
        <v>582</v>
      </c>
      <c r="B34" s="439"/>
      <c r="C34" s="439"/>
      <c r="D34" s="439"/>
      <c r="E34" s="439"/>
      <c r="F34" s="440"/>
      <c r="G34" s="223" t="s">
        <v>583</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2">
      <c r="A35" s="441"/>
      <c r="B35" s="442"/>
      <c r="C35" s="442"/>
      <c r="D35" s="442"/>
      <c r="E35" s="442"/>
      <c r="F35" s="443"/>
      <c r="G35" s="394" t="s">
        <v>619</v>
      </c>
      <c r="H35" s="395"/>
      <c r="I35" s="395"/>
      <c r="J35" s="395"/>
      <c r="K35" s="395"/>
      <c r="L35" s="395"/>
      <c r="M35" s="395"/>
      <c r="N35" s="395"/>
      <c r="O35" s="395"/>
      <c r="P35" s="395"/>
      <c r="Q35" s="395"/>
      <c r="R35" s="395"/>
      <c r="S35" s="395"/>
      <c r="T35" s="395"/>
      <c r="U35" s="395"/>
      <c r="V35" s="395"/>
      <c r="W35" s="395"/>
      <c r="X35" s="395"/>
      <c r="Y35" s="419" t="s">
        <v>582</v>
      </c>
      <c r="Z35" s="420"/>
      <c r="AA35" s="421"/>
      <c r="AB35" s="422" t="s">
        <v>620</v>
      </c>
      <c r="AC35" s="423"/>
      <c r="AD35" s="424"/>
      <c r="AE35" s="398" t="s">
        <v>613</v>
      </c>
      <c r="AF35" s="398"/>
      <c r="AG35" s="398"/>
      <c r="AH35" s="398"/>
      <c r="AI35" s="398" t="s">
        <v>613</v>
      </c>
      <c r="AJ35" s="398"/>
      <c r="AK35" s="398"/>
      <c r="AL35" s="398"/>
      <c r="AM35" s="398">
        <v>141533</v>
      </c>
      <c r="AN35" s="398"/>
      <c r="AO35" s="398"/>
      <c r="AP35" s="398"/>
      <c r="AQ35" s="389" t="s">
        <v>285</v>
      </c>
      <c r="AR35" s="372"/>
      <c r="AS35" s="372"/>
      <c r="AT35" s="372"/>
      <c r="AU35" s="372"/>
      <c r="AV35" s="372"/>
      <c r="AW35" s="372"/>
      <c r="AX35" s="373"/>
    </row>
    <row r="36" spans="1:51" ht="46.5" customHeight="1" x14ac:dyDescent="0.2">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621</v>
      </c>
      <c r="AC36" s="426"/>
      <c r="AD36" s="427"/>
      <c r="AE36" s="428" t="s">
        <v>613</v>
      </c>
      <c r="AF36" s="428"/>
      <c r="AG36" s="428"/>
      <c r="AH36" s="428"/>
      <c r="AI36" s="428" t="s">
        <v>613</v>
      </c>
      <c r="AJ36" s="428"/>
      <c r="AK36" s="428"/>
      <c r="AL36" s="428"/>
      <c r="AM36" s="431" t="s">
        <v>649</v>
      </c>
      <c r="AN36" s="428"/>
      <c r="AO36" s="428"/>
      <c r="AP36" s="428"/>
      <c r="AQ36" s="428" t="s">
        <v>285</v>
      </c>
      <c r="AR36" s="428"/>
      <c r="AS36" s="428"/>
      <c r="AT36" s="428"/>
      <c r="AU36" s="428"/>
      <c r="AV36" s="428"/>
      <c r="AW36" s="428"/>
      <c r="AX36" s="432"/>
    </row>
    <row r="37" spans="1:51" ht="18.75" customHeight="1" x14ac:dyDescent="0.2">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2" t="s">
        <v>128</v>
      </c>
      <c r="AV37" s="322"/>
      <c r="AW37" s="322"/>
      <c r="AX37" s="327"/>
    </row>
    <row r="38" spans="1:51" ht="18.75" customHeight="1" x14ac:dyDescent="0.2">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3" t="s">
        <v>613</v>
      </c>
      <c r="AR38" s="434"/>
      <c r="AS38" s="435" t="s">
        <v>175</v>
      </c>
      <c r="AT38" s="436"/>
      <c r="AU38" s="437">
        <v>3</v>
      </c>
      <c r="AV38" s="437"/>
      <c r="AW38" s="324" t="s">
        <v>166</v>
      </c>
      <c r="AX38" s="329"/>
    </row>
    <row r="39" spans="1:51" ht="23.25" customHeight="1" x14ac:dyDescent="0.2">
      <c r="A39" s="474"/>
      <c r="B39" s="472"/>
      <c r="C39" s="472"/>
      <c r="D39" s="472"/>
      <c r="E39" s="472"/>
      <c r="F39" s="473"/>
      <c r="G39" s="374" t="s">
        <v>659</v>
      </c>
      <c r="H39" s="375"/>
      <c r="I39" s="375"/>
      <c r="J39" s="375"/>
      <c r="K39" s="375"/>
      <c r="L39" s="375"/>
      <c r="M39" s="375"/>
      <c r="N39" s="375"/>
      <c r="O39" s="376"/>
      <c r="P39" s="139" t="s">
        <v>660</v>
      </c>
      <c r="Q39" s="139"/>
      <c r="R39" s="139"/>
      <c r="S39" s="139"/>
      <c r="T39" s="139"/>
      <c r="U39" s="139"/>
      <c r="V39" s="139"/>
      <c r="W39" s="139"/>
      <c r="X39" s="140"/>
      <c r="Y39" s="385" t="s">
        <v>12</v>
      </c>
      <c r="Z39" s="386"/>
      <c r="AA39" s="387"/>
      <c r="AB39" s="388" t="s">
        <v>616</v>
      </c>
      <c r="AC39" s="388"/>
      <c r="AD39" s="388"/>
      <c r="AE39" s="389" t="s">
        <v>613</v>
      </c>
      <c r="AF39" s="372"/>
      <c r="AG39" s="372"/>
      <c r="AH39" s="372"/>
      <c r="AI39" s="389" t="s">
        <v>613</v>
      </c>
      <c r="AJ39" s="372"/>
      <c r="AK39" s="372"/>
      <c r="AL39" s="372"/>
      <c r="AM39" s="389">
        <v>3</v>
      </c>
      <c r="AN39" s="372"/>
      <c r="AO39" s="372"/>
      <c r="AP39" s="372"/>
      <c r="AQ39" s="391" t="s">
        <v>613</v>
      </c>
      <c r="AR39" s="392"/>
      <c r="AS39" s="392"/>
      <c r="AT39" s="393"/>
      <c r="AU39" s="372">
        <v>1</v>
      </c>
      <c r="AV39" s="372"/>
      <c r="AW39" s="372"/>
      <c r="AX39" s="373"/>
    </row>
    <row r="40" spans="1:51" ht="23.25" customHeight="1" x14ac:dyDescent="0.2">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616</v>
      </c>
      <c r="AC40" s="449"/>
      <c r="AD40" s="449"/>
      <c r="AE40" s="389" t="s">
        <v>613</v>
      </c>
      <c r="AF40" s="372"/>
      <c r="AG40" s="372"/>
      <c r="AH40" s="372"/>
      <c r="AI40" s="389" t="s">
        <v>613</v>
      </c>
      <c r="AJ40" s="372"/>
      <c r="AK40" s="372"/>
      <c r="AL40" s="372"/>
      <c r="AM40" s="389">
        <v>3</v>
      </c>
      <c r="AN40" s="372"/>
      <c r="AO40" s="372"/>
      <c r="AP40" s="372"/>
      <c r="AQ40" s="391" t="s">
        <v>613</v>
      </c>
      <c r="AR40" s="392"/>
      <c r="AS40" s="392"/>
      <c r="AT40" s="393"/>
      <c r="AU40" s="372">
        <v>1</v>
      </c>
      <c r="AV40" s="372"/>
      <c r="AW40" s="372"/>
      <c r="AX40" s="373"/>
    </row>
    <row r="41" spans="1:51" ht="23.25" customHeight="1" x14ac:dyDescent="0.2">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613</v>
      </c>
      <c r="AF41" s="372"/>
      <c r="AG41" s="372"/>
      <c r="AH41" s="372"/>
      <c r="AI41" s="389" t="s">
        <v>613</v>
      </c>
      <c r="AJ41" s="372"/>
      <c r="AK41" s="372"/>
      <c r="AL41" s="372"/>
      <c r="AM41" s="389">
        <v>100</v>
      </c>
      <c r="AN41" s="372"/>
      <c r="AO41" s="372"/>
      <c r="AP41" s="372"/>
      <c r="AQ41" s="391" t="s">
        <v>613</v>
      </c>
      <c r="AR41" s="392"/>
      <c r="AS41" s="392"/>
      <c r="AT41" s="393"/>
      <c r="AU41" s="372" t="s">
        <v>613</v>
      </c>
      <c r="AV41" s="372"/>
      <c r="AW41" s="372"/>
      <c r="AX41" s="373"/>
    </row>
    <row r="42" spans="1:51" ht="33" customHeight="1" x14ac:dyDescent="0.2">
      <c r="A42" s="462" t="s">
        <v>261</v>
      </c>
      <c r="B42" s="457"/>
      <c r="C42" s="457"/>
      <c r="D42" s="457"/>
      <c r="E42" s="457"/>
      <c r="F42" s="458"/>
      <c r="G42" s="498" t="s">
        <v>617</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5">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2">
      <c r="A44" s="890"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2">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2">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2">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7" t="s">
        <v>11</v>
      </c>
      <c r="AC49" s="888"/>
      <c r="AD49" s="889"/>
      <c r="AE49" s="415" t="s">
        <v>417</v>
      </c>
      <c r="AF49" s="415"/>
      <c r="AG49" s="415"/>
      <c r="AH49" s="415"/>
      <c r="AI49" s="415" t="s">
        <v>569</v>
      </c>
      <c r="AJ49" s="415"/>
      <c r="AK49" s="415"/>
      <c r="AL49" s="415"/>
      <c r="AM49" s="415" t="s">
        <v>385</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7"/>
      <c r="AS50" s="435" t="s">
        <v>175</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1" t="s">
        <v>57</v>
      </c>
      <c r="Z51" s="892"/>
      <c r="AA51" s="893"/>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894"/>
      <c r="H52" s="383"/>
      <c r="I52" s="383"/>
      <c r="J52" s="383"/>
      <c r="K52" s="383"/>
      <c r="L52" s="383"/>
      <c r="M52" s="383"/>
      <c r="N52" s="383"/>
      <c r="O52" s="384"/>
      <c r="P52" s="452"/>
      <c r="Q52" s="452"/>
      <c r="R52" s="452"/>
      <c r="S52" s="452"/>
      <c r="T52" s="452"/>
      <c r="U52" s="452"/>
      <c r="V52" s="452"/>
      <c r="W52" s="452"/>
      <c r="X52" s="453"/>
      <c r="Y52" s="895" t="s">
        <v>50</v>
      </c>
      <c r="Z52" s="786"/>
      <c r="AA52" s="787"/>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5" t="s">
        <v>13</v>
      </c>
      <c r="Z53" s="786"/>
      <c r="AA53" s="787"/>
      <c r="AB53" s="896" t="s">
        <v>14</v>
      </c>
      <c r="AC53" s="896"/>
      <c r="AD53" s="896"/>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7" t="s">
        <v>11</v>
      </c>
      <c r="AC54" s="888"/>
      <c r="AD54" s="889"/>
      <c r="AE54" s="415" t="s">
        <v>417</v>
      </c>
      <c r="AF54" s="415"/>
      <c r="AG54" s="415"/>
      <c r="AH54" s="415"/>
      <c r="AI54" s="415" t="s">
        <v>569</v>
      </c>
      <c r="AJ54" s="415"/>
      <c r="AK54" s="415"/>
      <c r="AL54" s="415"/>
      <c r="AM54" s="415" t="s">
        <v>385</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1" t="s">
        <v>57</v>
      </c>
      <c r="Z56" s="892"/>
      <c r="AA56" s="893"/>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894"/>
      <c r="H57" s="383"/>
      <c r="I57" s="383"/>
      <c r="J57" s="383"/>
      <c r="K57" s="383"/>
      <c r="L57" s="383"/>
      <c r="M57" s="383"/>
      <c r="N57" s="383"/>
      <c r="O57" s="384"/>
      <c r="P57" s="452"/>
      <c r="Q57" s="452"/>
      <c r="R57" s="452"/>
      <c r="S57" s="452"/>
      <c r="T57" s="452"/>
      <c r="U57" s="452"/>
      <c r="V57" s="452"/>
      <c r="W57" s="452"/>
      <c r="X57" s="453"/>
      <c r="Y57" s="895" t="s">
        <v>50</v>
      </c>
      <c r="Z57" s="786"/>
      <c r="AA57" s="787"/>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5" t="s">
        <v>13</v>
      </c>
      <c r="Z58" s="786"/>
      <c r="AA58" s="787"/>
      <c r="AB58" s="896" t="s">
        <v>14</v>
      </c>
      <c r="AC58" s="896"/>
      <c r="AD58" s="896"/>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7" t="s">
        <v>11</v>
      </c>
      <c r="AC59" s="888"/>
      <c r="AD59" s="889"/>
      <c r="AE59" s="415" t="s">
        <v>417</v>
      </c>
      <c r="AF59" s="415"/>
      <c r="AG59" s="415"/>
      <c r="AH59" s="415"/>
      <c r="AI59" s="415" t="s">
        <v>569</v>
      </c>
      <c r="AJ59" s="415"/>
      <c r="AK59" s="415"/>
      <c r="AL59" s="415"/>
      <c r="AM59" s="415" t="s">
        <v>385</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1" t="s">
        <v>57</v>
      </c>
      <c r="Z61" s="892"/>
      <c r="AA61" s="893"/>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894"/>
      <c r="H62" s="383"/>
      <c r="I62" s="383"/>
      <c r="J62" s="383"/>
      <c r="K62" s="383"/>
      <c r="L62" s="383"/>
      <c r="M62" s="383"/>
      <c r="N62" s="383"/>
      <c r="O62" s="384"/>
      <c r="P62" s="452"/>
      <c r="Q62" s="452"/>
      <c r="R62" s="452"/>
      <c r="S62" s="452"/>
      <c r="T62" s="452"/>
      <c r="U62" s="452"/>
      <c r="V62" s="452"/>
      <c r="W62" s="452"/>
      <c r="X62" s="453"/>
      <c r="Y62" s="895" t="s">
        <v>50</v>
      </c>
      <c r="Z62" s="786"/>
      <c r="AA62" s="787"/>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84"/>
      <c r="C63" s="885"/>
      <c r="D63" s="885"/>
      <c r="E63" s="885"/>
      <c r="F63" s="886"/>
      <c r="G63" s="141"/>
      <c r="H63" s="142"/>
      <c r="I63" s="142"/>
      <c r="J63" s="142"/>
      <c r="K63" s="142"/>
      <c r="L63" s="142"/>
      <c r="M63" s="142"/>
      <c r="N63" s="142"/>
      <c r="O63" s="143"/>
      <c r="P63" s="454"/>
      <c r="Q63" s="454"/>
      <c r="R63" s="454"/>
      <c r="S63" s="454"/>
      <c r="T63" s="454"/>
      <c r="U63" s="454"/>
      <c r="V63" s="454"/>
      <c r="W63" s="454"/>
      <c r="X63" s="455"/>
      <c r="Y63" s="895" t="s">
        <v>13</v>
      </c>
      <c r="Z63" s="786"/>
      <c r="AA63" s="787"/>
      <c r="AB63" s="896" t="s">
        <v>14</v>
      </c>
      <c r="AC63" s="896"/>
      <c r="AD63" s="896"/>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2">
      <c r="A68" s="438" t="s">
        <v>582</v>
      </c>
      <c r="B68" s="439"/>
      <c r="C68" s="439"/>
      <c r="D68" s="439"/>
      <c r="E68" s="439"/>
      <c r="F68" s="440"/>
      <c r="G68" s="223" t="s">
        <v>583</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2">
      <c r="A69" s="441"/>
      <c r="B69" s="442"/>
      <c r="C69" s="442"/>
      <c r="D69" s="442"/>
      <c r="E69" s="442"/>
      <c r="F69" s="443"/>
      <c r="G69" s="394" t="s">
        <v>622</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2"/>
      <c r="AY70">
        <f>$AY$68</f>
        <v>0</v>
      </c>
    </row>
    <row r="71" spans="1:51" ht="18.75" hidden="1" customHeight="1" x14ac:dyDescent="0.2">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417</v>
      </c>
      <c r="AF71" s="415"/>
      <c r="AG71" s="415"/>
      <c r="AH71" s="415"/>
      <c r="AI71" s="415" t="s">
        <v>569</v>
      </c>
      <c r="AJ71" s="415"/>
      <c r="AK71" s="415"/>
      <c r="AL71" s="415"/>
      <c r="AM71" s="415" t="s">
        <v>385</v>
      </c>
      <c r="AN71" s="415"/>
      <c r="AO71" s="415"/>
      <c r="AP71" s="415"/>
      <c r="AQ71" s="459" t="s">
        <v>174</v>
      </c>
      <c r="AR71" s="460"/>
      <c r="AS71" s="460"/>
      <c r="AT71" s="461"/>
      <c r="AU71" s="322" t="s">
        <v>128</v>
      </c>
      <c r="AV71" s="322"/>
      <c r="AW71" s="322"/>
      <c r="AX71" s="327"/>
      <c r="AY71">
        <f>COUNTA($G$73)</f>
        <v>0</v>
      </c>
    </row>
    <row r="72" spans="1:51" ht="18.75" hidden="1" customHeight="1" x14ac:dyDescent="0.2">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3"/>
      <c r="AR72" s="434"/>
      <c r="AS72" s="435" t="s">
        <v>175</v>
      </c>
      <c r="AT72" s="436"/>
      <c r="AU72" s="437"/>
      <c r="AV72" s="437"/>
      <c r="AW72" s="324" t="s">
        <v>166</v>
      </c>
      <c r="AX72" s="329"/>
      <c r="AY72">
        <f t="shared" ref="AY72:AY77" si="1">$AY$71</f>
        <v>0</v>
      </c>
    </row>
    <row r="73" spans="1:51" ht="23.25" hidden="1" customHeight="1" x14ac:dyDescent="0.2">
      <c r="A73" s="510"/>
      <c r="B73" s="508"/>
      <c r="C73" s="508"/>
      <c r="D73" s="508"/>
      <c r="E73" s="508"/>
      <c r="F73" s="509"/>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9"/>
      <c r="AC74" s="449"/>
      <c r="AD74" s="449"/>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2" t="s">
        <v>261</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2">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2">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2">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2">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2">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7" t="s">
        <v>11</v>
      </c>
      <c r="AC83" s="888"/>
      <c r="AD83" s="889"/>
      <c r="AE83" s="415" t="s">
        <v>417</v>
      </c>
      <c r="AF83" s="415"/>
      <c r="AG83" s="415"/>
      <c r="AH83" s="415"/>
      <c r="AI83" s="415" t="s">
        <v>569</v>
      </c>
      <c r="AJ83" s="415"/>
      <c r="AK83" s="415"/>
      <c r="AL83" s="415"/>
      <c r="AM83" s="415" t="s">
        <v>385</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1" t="s">
        <v>57</v>
      </c>
      <c r="Z85" s="892"/>
      <c r="AA85" s="893"/>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894"/>
      <c r="H86" s="383"/>
      <c r="I86" s="383"/>
      <c r="J86" s="383"/>
      <c r="K86" s="383"/>
      <c r="L86" s="383"/>
      <c r="M86" s="383"/>
      <c r="N86" s="383"/>
      <c r="O86" s="384"/>
      <c r="P86" s="452"/>
      <c r="Q86" s="452"/>
      <c r="R86" s="452"/>
      <c r="S86" s="452"/>
      <c r="T86" s="452"/>
      <c r="U86" s="452"/>
      <c r="V86" s="452"/>
      <c r="W86" s="452"/>
      <c r="X86" s="453"/>
      <c r="Y86" s="895" t="s">
        <v>50</v>
      </c>
      <c r="Z86" s="786"/>
      <c r="AA86" s="787"/>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5" t="s">
        <v>13</v>
      </c>
      <c r="Z87" s="786"/>
      <c r="AA87" s="787"/>
      <c r="AB87" s="896" t="s">
        <v>14</v>
      </c>
      <c r="AC87" s="896"/>
      <c r="AD87" s="896"/>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7" t="s">
        <v>11</v>
      </c>
      <c r="AC88" s="888"/>
      <c r="AD88" s="889"/>
      <c r="AE88" s="415" t="s">
        <v>417</v>
      </c>
      <c r="AF88" s="415"/>
      <c r="AG88" s="415"/>
      <c r="AH88" s="415"/>
      <c r="AI88" s="415" t="s">
        <v>569</v>
      </c>
      <c r="AJ88" s="415"/>
      <c r="AK88" s="415"/>
      <c r="AL88" s="415"/>
      <c r="AM88" s="415" t="s">
        <v>385</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1" t="s">
        <v>57</v>
      </c>
      <c r="Z90" s="892"/>
      <c r="AA90" s="893"/>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894"/>
      <c r="H91" s="383"/>
      <c r="I91" s="383"/>
      <c r="J91" s="383"/>
      <c r="K91" s="383"/>
      <c r="L91" s="383"/>
      <c r="M91" s="383"/>
      <c r="N91" s="383"/>
      <c r="O91" s="384"/>
      <c r="P91" s="452"/>
      <c r="Q91" s="452"/>
      <c r="R91" s="452"/>
      <c r="S91" s="452"/>
      <c r="T91" s="452"/>
      <c r="U91" s="452"/>
      <c r="V91" s="452"/>
      <c r="W91" s="452"/>
      <c r="X91" s="453"/>
      <c r="Y91" s="895" t="s">
        <v>50</v>
      </c>
      <c r="Z91" s="786"/>
      <c r="AA91" s="787"/>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5" t="s">
        <v>13</v>
      </c>
      <c r="Z92" s="786"/>
      <c r="AA92" s="787"/>
      <c r="AB92" s="896" t="s">
        <v>14</v>
      </c>
      <c r="AC92" s="896"/>
      <c r="AD92" s="896"/>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7" t="s">
        <v>11</v>
      </c>
      <c r="AC93" s="888"/>
      <c r="AD93" s="889"/>
      <c r="AE93" s="415" t="s">
        <v>417</v>
      </c>
      <c r="AF93" s="415"/>
      <c r="AG93" s="415"/>
      <c r="AH93" s="415"/>
      <c r="AI93" s="415" t="s">
        <v>569</v>
      </c>
      <c r="AJ93" s="415"/>
      <c r="AK93" s="415"/>
      <c r="AL93" s="415"/>
      <c r="AM93" s="415" t="s">
        <v>385</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1" t="s">
        <v>57</v>
      </c>
      <c r="Z95" s="892"/>
      <c r="AA95" s="893"/>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894"/>
      <c r="H96" s="383"/>
      <c r="I96" s="383"/>
      <c r="J96" s="383"/>
      <c r="K96" s="383"/>
      <c r="L96" s="383"/>
      <c r="M96" s="383"/>
      <c r="N96" s="383"/>
      <c r="O96" s="384"/>
      <c r="P96" s="452"/>
      <c r="Q96" s="452"/>
      <c r="R96" s="452"/>
      <c r="S96" s="452"/>
      <c r="T96" s="452"/>
      <c r="U96" s="452"/>
      <c r="V96" s="452"/>
      <c r="W96" s="452"/>
      <c r="X96" s="453"/>
      <c r="Y96" s="895" t="s">
        <v>50</v>
      </c>
      <c r="Z96" s="786"/>
      <c r="AA96" s="787"/>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84"/>
      <c r="C97" s="885"/>
      <c r="D97" s="885"/>
      <c r="E97" s="885"/>
      <c r="F97" s="886"/>
      <c r="G97" s="141"/>
      <c r="H97" s="142"/>
      <c r="I97" s="142"/>
      <c r="J97" s="142"/>
      <c r="K97" s="142"/>
      <c r="L97" s="142"/>
      <c r="M97" s="142"/>
      <c r="N97" s="142"/>
      <c r="O97" s="143"/>
      <c r="P97" s="454"/>
      <c r="Q97" s="454"/>
      <c r="R97" s="454"/>
      <c r="S97" s="454"/>
      <c r="T97" s="454"/>
      <c r="U97" s="454"/>
      <c r="V97" s="454"/>
      <c r="W97" s="454"/>
      <c r="X97" s="455"/>
      <c r="Y97" s="895" t="s">
        <v>13</v>
      </c>
      <c r="Z97" s="786"/>
      <c r="AA97" s="787"/>
      <c r="AB97" s="896" t="s">
        <v>14</v>
      </c>
      <c r="AC97" s="896"/>
      <c r="AD97" s="896"/>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2">
      <c r="A102" s="462" t="s">
        <v>582</v>
      </c>
      <c r="B102" s="341"/>
      <c r="C102" s="341"/>
      <c r="D102" s="341"/>
      <c r="E102" s="341"/>
      <c r="F102" s="463"/>
      <c r="G102" s="223" t="s">
        <v>583</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2">
      <c r="A103" s="464"/>
      <c r="B103" s="322"/>
      <c r="C103" s="322"/>
      <c r="D103" s="322"/>
      <c r="E103" s="322"/>
      <c r="F103" s="465"/>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2"/>
      <c r="AY104">
        <f>$AY$102</f>
        <v>0</v>
      </c>
    </row>
    <row r="105" spans="1:60" ht="18.75" hidden="1" customHeight="1" x14ac:dyDescent="0.2">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417</v>
      </c>
      <c r="AF105" s="415"/>
      <c r="AG105" s="415"/>
      <c r="AH105" s="415"/>
      <c r="AI105" s="415" t="s">
        <v>569</v>
      </c>
      <c r="AJ105" s="415"/>
      <c r="AK105" s="415"/>
      <c r="AL105" s="415"/>
      <c r="AM105" s="415" t="s">
        <v>385</v>
      </c>
      <c r="AN105" s="415"/>
      <c r="AO105" s="415"/>
      <c r="AP105" s="415"/>
      <c r="AQ105" s="459" t="s">
        <v>174</v>
      </c>
      <c r="AR105" s="460"/>
      <c r="AS105" s="460"/>
      <c r="AT105" s="461"/>
      <c r="AU105" s="322" t="s">
        <v>128</v>
      </c>
      <c r="AV105" s="322"/>
      <c r="AW105" s="322"/>
      <c r="AX105" s="327"/>
      <c r="AY105">
        <f>COUNTA($G$107)</f>
        <v>0</v>
      </c>
    </row>
    <row r="106" spans="1:60" ht="18.75" hidden="1" customHeight="1" x14ac:dyDescent="0.2">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3"/>
      <c r="AR106" s="434"/>
      <c r="AS106" s="435" t="s">
        <v>175</v>
      </c>
      <c r="AT106" s="436"/>
      <c r="AU106" s="437"/>
      <c r="AV106" s="437"/>
      <c r="AW106" s="324" t="s">
        <v>166</v>
      </c>
      <c r="AX106" s="329"/>
      <c r="AY106">
        <f t="shared" ref="AY106:AY111" si="3">$AY$105</f>
        <v>0</v>
      </c>
    </row>
    <row r="107" spans="1:60" ht="23.25" hidden="1" customHeight="1" x14ac:dyDescent="0.2">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2" t="s">
        <v>261</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2">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2">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2">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2">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2">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7" t="s">
        <v>11</v>
      </c>
      <c r="AC117" s="888"/>
      <c r="AD117" s="889"/>
      <c r="AE117" s="415" t="s">
        <v>417</v>
      </c>
      <c r="AF117" s="415"/>
      <c r="AG117" s="415"/>
      <c r="AH117" s="415"/>
      <c r="AI117" s="415" t="s">
        <v>569</v>
      </c>
      <c r="AJ117" s="415"/>
      <c r="AK117" s="415"/>
      <c r="AL117" s="415"/>
      <c r="AM117" s="415" t="s">
        <v>385</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1" t="s">
        <v>57</v>
      </c>
      <c r="Z119" s="892"/>
      <c r="AA119" s="893"/>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894"/>
      <c r="H120" s="383"/>
      <c r="I120" s="383"/>
      <c r="J120" s="383"/>
      <c r="K120" s="383"/>
      <c r="L120" s="383"/>
      <c r="M120" s="383"/>
      <c r="N120" s="383"/>
      <c r="O120" s="384"/>
      <c r="P120" s="452"/>
      <c r="Q120" s="452"/>
      <c r="R120" s="452"/>
      <c r="S120" s="452"/>
      <c r="T120" s="452"/>
      <c r="U120" s="452"/>
      <c r="V120" s="452"/>
      <c r="W120" s="452"/>
      <c r="X120" s="453"/>
      <c r="Y120" s="895" t="s">
        <v>50</v>
      </c>
      <c r="Z120" s="786"/>
      <c r="AA120" s="787"/>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5" t="s">
        <v>13</v>
      </c>
      <c r="Z121" s="786"/>
      <c r="AA121" s="787"/>
      <c r="AB121" s="896" t="s">
        <v>14</v>
      </c>
      <c r="AC121" s="896"/>
      <c r="AD121" s="896"/>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7" t="s">
        <v>11</v>
      </c>
      <c r="AC122" s="888"/>
      <c r="AD122" s="889"/>
      <c r="AE122" s="415" t="s">
        <v>417</v>
      </c>
      <c r="AF122" s="415"/>
      <c r="AG122" s="415"/>
      <c r="AH122" s="415"/>
      <c r="AI122" s="415" t="s">
        <v>569</v>
      </c>
      <c r="AJ122" s="415"/>
      <c r="AK122" s="415"/>
      <c r="AL122" s="415"/>
      <c r="AM122" s="415" t="s">
        <v>385</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1" t="s">
        <v>57</v>
      </c>
      <c r="Z124" s="892"/>
      <c r="AA124" s="893"/>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894"/>
      <c r="H125" s="383"/>
      <c r="I125" s="383"/>
      <c r="J125" s="383"/>
      <c r="K125" s="383"/>
      <c r="L125" s="383"/>
      <c r="M125" s="383"/>
      <c r="N125" s="383"/>
      <c r="O125" s="384"/>
      <c r="P125" s="452"/>
      <c r="Q125" s="452"/>
      <c r="R125" s="452"/>
      <c r="S125" s="452"/>
      <c r="T125" s="452"/>
      <c r="U125" s="452"/>
      <c r="V125" s="452"/>
      <c r="W125" s="452"/>
      <c r="X125" s="453"/>
      <c r="Y125" s="895" t="s">
        <v>50</v>
      </c>
      <c r="Z125" s="786"/>
      <c r="AA125" s="787"/>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5" t="s">
        <v>13</v>
      </c>
      <c r="Z126" s="786"/>
      <c r="AA126" s="787"/>
      <c r="AB126" s="896" t="s">
        <v>14</v>
      </c>
      <c r="AC126" s="896"/>
      <c r="AD126" s="896"/>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7" t="s">
        <v>11</v>
      </c>
      <c r="AC127" s="888"/>
      <c r="AD127" s="889"/>
      <c r="AE127" s="415" t="s">
        <v>417</v>
      </c>
      <c r="AF127" s="415"/>
      <c r="AG127" s="415"/>
      <c r="AH127" s="415"/>
      <c r="AI127" s="415" t="s">
        <v>569</v>
      </c>
      <c r="AJ127" s="415"/>
      <c r="AK127" s="415"/>
      <c r="AL127" s="415"/>
      <c r="AM127" s="415" t="s">
        <v>385</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1" t="s">
        <v>57</v>
      </c>
      <c r="Z129" s="892"/>
      <c r="AA129" s="893"/>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894"/>
      <c r="H130" s="383"/>
      <c r="I130" s="383"/>
      <c r="J130" s="383"/>
      <c r="K130" s="383"/>
      <c r="L130" s="383"/>
      <c r="M130" s="383"/>
      <c r="N130" s="383"/>
      <c r="O130" s="384"/>
      <c r="P130" s="452"/>
      <c r="Q130" s="452"/>
      <c r="R130" s="452"/>
      <c r="S130" s="452"/>
      <c r="T130" s="452"/>
      <c r="U130" s="452"/>
      <c r="V130" s="452"/>
      <c r="W130" s="452"/>
      <c r="X130" s="453"/>
      <c r="Y130" s="895" t="s">
        <v>50</v>
      </c>
      <c r="Z130" s="786"/>
      <c r="AA130" s="787"/>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84"/>
      <c r="C131" s="885"/>
      <c r="D131" s="885"/>
      <c r="E131" s="885"/>
      <c r="F131" s="886"/>
      <c r="G131" s="141"/>
      <c r="H131" s="142"/>
      <c r="I131" s="142"/>
      <c r="J131" s="142"/>
      <c r="K131" s="142"/>
      <c r="L131" s="142"/>
      <c r="M131" s="142"/>
      <c r="N131" s="142"/>
      <c r="O131" s="143"/>
      <c r="P131" s="454"/>
      <c r="Q131" s="454"/>
      <c r="R131" s="454"/>
      <c r="S131" s="454"/>
      <c r="T131" s="454"/>
      <c r="U131" s="454"/>
      <c r="V131" s="454"/>
      <c r="W131" s="454"/>
      <c r="X131" s="455"/>
      <c r="Y131" s="895" t="s">
        <v>13</v>
      </c>
      <c r="Z131" s="786"/>
      <c r="AA131" s="787"/>
      <c r="AB131" s="896" t="s">
        <v>14</v>
      </c>
      <c r="AC131" s="896"/>
      <c r="AD131" s="896"/>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2">
      <c r="A136" s="462" t="s">
        <v>582</v>
      </c>
      <c r="B136" s="341"/>
      <c r="C136" s="341"/>
      <c r="D136" s="341"/>
      <c r="E136" s="341"/>
      <c r="F136" s="463"/>
      <c r="G136" s="223" t="s">
        <v>583</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2">
      <c r="A137" s="464"/>
      <c r="B137" s="322"/>
      <c r="C137" s="322"/>
      <c r="D137" s="322"/>
      <c r="E137" s="322"/>
      <c r="F137" s="465"/>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2"/>
      <c r="AY138">
        <f>$AY$136</f>
        <v>0</v>
      </c>
    </row>
    <row r="139" spans="1:60" ht="18.75" hidden="1" customHeight="1" x14ac:dyDescent="0.2">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417</v>
      </c>
      <c r="AF139" s="415"/>
      <c r="AG139" s="415"/>
      <c r="AH139" s="415"/>
      <c r="AI139" s="415" t="s">
        <v>569</v>
      </c>
      <c r="AJ139" s="415"/>
      <c r="AK139" s="415"/>
      <c r="AL139" s="415"/>
      <c r="AM139" s="415" t="s">
        <v>385</v>
      </c>
      <c r="AN139" s="415"/>
      <c r="AO139" s="415"/>
      <c r="AP139" s="415"/>
      <c r="AQ139" s="459" t="s">
        <v>174</v>
      </c>
      <c r="AR139" s="460"/>
      <c r="AS139" s="460"/>
      <c r="AT139" s="461"/>
      <c r="AU139" s="322" t="s">
        <v>128</v>
      </c>
      <c r="AV139" s="322"/>
      <c r="AW139" s="322"/>
      <c r="AX139" s="327"/>
      <c r="AY139">
        <f>COUNTA($G$141)</f>
        <v>0</v>
      </c>
    </row>
    <row r="140" spans="1:60" ht="18.75" hidden="1" customHeight="1" x14ac:dyDescent="0.2">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3"/>
      <c r="AR140" s="434"/>
      <c r="AS140" s="435" t="s">
        <v>175</v>
      </c>
      <c r="AT140" s="436"/>
      <c r="AU140" s="437"/>
      <c r="AV140" s="437"/>
      <c r="AW140" s="324" t="s">
        <v>166</v>
      </c>
      <c r="AX140" s="329"/>
      <c r="AY140">
        <f t="shared" ref="AY140:AY145" si="5">$AY$139</f>
        <v>0</v>
      </c>
    </row>
    <row r="141" spans="1:60" ht="23.25" hidden="1" customHeight="1" x14ac:dyDescent="0.2">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2" t="s">
        <v>261</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2">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2">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2">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2">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2">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7" t="s">
        <v>11</v>
      </c>
      <c r="AC151" s="888"/>
      <c r="AD151" s="889"/>
      <c r="AE151" s="415" t="s">
        <v>417</v>
      </c>
      <c r="AF151" s="415"/>
      <c r="AG151" s="415"/>
      <c r="AH151" s="415"/>
      <c r="AI151" s="415" t="s">
        <v>569</v>
      </c>
      <c r="AJ151" s="415"/>
      <c r="AK151" s="415"/>
      <c r="AL151" s="415"/>
      <c r="AM151" s="415" t="s">
        <v>385</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1" t="s">
        <v>57</v>
      </c>
      <c r="Z153" s="892"/>
      <c r="AA153" s="893"/>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894"/>
      <c r="H154" s="383"/>
      <c r="I154" s="383"/>
      <c r="J154" s="383"/>
      <c r="K154" s="383"/>
      <c r="L154" s="383"/>
      <c r="M154" s="383"/>
      <c r="N154" s="383"/>
      <c r="O154" s="384"/>
      <c r="P154" s="452"/>
      <c r="Q154" s="452"/>
      <c r="R154" s="452"/>
      <c r="S154" s="452"/>
      <c r="T154" s="452"/>
      <c r="U154" s="452"/>
      <c r="V154" s="452"/>
      <c r="W154" s="452"/>
      <c r="X154" s="453"/>
      <c r="Y154" s="895" t="s">
        <v>50</v>
      </c>
      <c r="Z154" s="786"/>
      <c r="AA154" s="787"/>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5" t="s">
        <v>13</v>
      </c>
      <c r="Z155" s="786"/>
      <c r="AA155" s="787"/>
      <c r="AB155" s="896" t="s">
        <v>14</v>
      </c>
      <c r="AC155" s="896"/>
      <c r="AD155" s="896"/>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7" t="s">
        <v>11</v>
      </c>
      <c r="AC156" s="888"/>
      <c r="AD156" s="889"/>
      <c r="AE156" s="415" t="s">
        <v>417</v>
      </c>
      <c r="AF156" s="415"/>
      <c r="AG156" s="415"/>
      <c r="AH156" s="415"/>
      <c r="AI156" s="415" t="s">
        <v>569</v>
      </c>
      <c r="AJ156" s="415"/>
      <c r="AK156" s="415"/>
      <c r="AL156" s="415"/>
      <c r="AM156" s="415" t="s">
        <v>385</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1" t="s">
        <v>57</v>
      </c>
      <c r="Z158" s="892"/>
      <c r="AA158" s="893"/>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894"/>
      <c r="H159" s="383"/>
      <c r="I159" s="383"/>
      <c r="J159" s="383"/>
      <c r="K159" s="383"/>
      <c r="L159" s="383"/>
      <c r="M159" s="383"/>
      <c r="N159" s="383"/>
      <c r="O159" s="384"/>
      <c r="P159" s="452"/>
      <c r="Q159" s="452"/>
      <c r="R159" s="452"/>
      <c r="S159" s="452"/>
      <c r="T159" s="452"/>
      <c r="U159" s="452"/>
      <c r="V159" s="452"/>
      <c r="W159" s="452"/>
      <c r="X159" s="453"/>
      <c r="Y159" s="895" t="s">
        <v>50</v>
      </c>
      <c r="Z159" s="786"/>
      <c r="AA159" s="787"/>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5" t="s">
        <v>13</v>
      </c>
      <c r="Z160" s="786"/>
      <c r="AA160" s="787"/>
      <c r="AB160" s="896" t="s">
        <v>14</v>
      </c>
      <c r="AC160" s="896"/>
      <c r="AD160" s="896"/>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7" t="s">
        <v>11</v>
      </c>
      <c r="AC161" s="888"/>
      <c r="AD161" s="889"/>
      <c r="AE161" s="415" t="s">
        <v>417</v>
      </c>
      <c r="AF161" s="415"/>
      <c r="AG161" s="415"/>
      <c r="AH161" s="415"/>
      <c r="AI161" s="415" t="s">
        <v>569</v>
      </c>
      <c r="AJ161" s="415"/>
      <c r="AK161" s="415"/>
      <c r="AL161" s="415"/>
      <c r="AM161" s="415" t="s">
        <v>385</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1" t="s">
        <v>57</v>
      </c>
      <c r="Z163" s="892"/>
      <c r="AA163" s="893"/>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894"/>
      <c r="H164" s="383"/>
      <c r="I164" s="383"/>
      <c r="J164" s="383"/>
      <c r="K164" s="383"/>
      <c r="L164" s="383"/>
      <c r="M164" s="383"/>
      <c r="N164" s="383"/>
      <c r="O164" s="384"/>
      <c r="P164" s="452"/>
      <c r="Q164" s="452"/>
      <c r="R164" s="452"/>
      <c r="S164" s="452"/>
      <c r="T164" s="452"/>
      <c r="U164" s="452"/>
      <c r="V164" s="452"/>
      <c r="W164" s="452"/>
      <c r="X164" s="453"/>
      <c r="Y164" s="895" t="s">
        <v>50</v>
      </c>
      <c r="Z164" s="786"/>
      <c r="AA164" s="787"/>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2">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2">
      <c r="A170" s="462" t="s">
        <v>582</v>
      </c>
      <c r="B170" s="341"/>
      <c r="C170" s="341"/>
      <c r="D170" s="341"/>
      <c r="E170" s="341"/>
      <c r="F170" s="463"/>
      <c r="G170" s="223" t="s">
        <v>583</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2">
      <c r="A171" s="464"/>
      <c r="B171" s="322"/>
      <c r="C171" s="322"/>
      <c r="D171" s="322"/>
      <c r="E171" s="322"/>
      <c r="F171" s="465"/>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2"/>
      <c r="AY172">
        <f>$AY$170</f>
        <v>0</v>
      </c>
    </row>
    <row r="173" spans="1:60" ht="18.75" hidden="1" customHeight="1" x14ac:dyDescent="0.2">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417</v>
      </c>
      <c r="AF173" s="415"/>
      <c r="AG173" s="415"/>
      <c r="AH173" s="415"/>
      <c r="AI173" s="415" t="s">
        <v>569</v>
      </c>
      <c r="AJ173" s="415"/>
      <c r="AK173" s="415"/>
      <c r="AL173" s="415"/>
      <c r="AM173" s="415" t="s">
        <v>385</v>
      </c>
      <c r="AN173" s="415"/>
      <c r="AO173" s="415"/>
      <c r="AP173" s="415"/>
      <c r="AQ173" s="459" t="s">
        <v>174</v>
      </c>
      <c r="AR173" s="460"/>
      <c r="AS173" s="460"/>
      <c r="AT173" s="461"/>
      <c r="AU173" s="322" t="s">
        <v>128</v>
      </c>
      <c r="AV173" s="322"/>
      <c r="AW173" s="322"/>
      <c r="AX173" s="327"/>
      <c r="AY173">
        <f>COUNTA($G$175)</f>
        <v>0</v>
      </c>
    </row>
    <row r="174" spans="1:60" ht="18.75" hidden="1" customHeight="1" x14ac:dyDescent="0.2">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3"/>
      <c r="AR174" s="434"/>
      <c r="AS174" s="435" t="s">
        <v>175</v>
      </c>
      <c r="AT174" s="436"/>
      <c r="AU174" s="437"/>
      <c r="AV174" s="437"/>
      <c r="AW174" s="324" t="s">
        <v>166</v>
      </c>
      <c r="AX174" s="329"/>
      <c r="AY174">
        <f t="shared" ref="AY174:AY179" si="7">$AY$173</f>
        <v>0</v>
      </c>
    </row>
    <row r="175" spans="1:60" ht="23.25" hidden="1" customHeight="1" x14ac:dyDescent="0.2">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2" t="s">
        <v>261</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2">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2">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2">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2">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2">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7" t="s">
        <v>11</v>
      </c>
      <c r="AC185" s="888"/>
      <c r="AD185" s="889"/>
      <c r="AE185" s="415" t="s">
        <v>417</v>
      </c>
      <c r="AF185" s="415"/>
      <c r="AG185" s="415"/>
      <c r="AH185" s="415"/>
      <c r="AI185" s="415" t="s">
        <v>569</v>
      </c>
      <c r="AJ185" s="415"/>
      <c r="AK185" s="415"/>
      <c r="AL185" s="415"/>
      <c r="AM185" s="415" t="s">
        <v>385</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1" t="s">
        <v>57</v>
      </c>
      <c r="Z187" s="892"/>
      <c r="AA187" s="893"/>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894"/>
      <c r="H188" s="383"/>
      <c r="I188" s="383"/>
      <c r="J188" s="383"/>
      <c r="K188" s="383"/>
      <c r="L188" s="383"/>
      <c r="M188" s="383"/>
      <c r="N188" s="383"/>
      <c r="O188" s="384"/>
      <c r="P188" s="452"/>
      <c r="Q188" s="452"/>
      <c r="R188" s="452"/>
      <c r="S188" s="452"/>
      <c r="T188" s="452"/>
      <c r="U188" s="452"/>
      <c r="V188" s="452"/>
      <c r="W188" s="452"/>
      <c r="X188" s="453"/>
      <c r="Y188" s="895" t="s">
        <v>50</v>
      </c>
      <c r="Z188" s="786"/>
      <c r="AA188" s="787"/>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5" t="s">
        <v>13</v>
      </c>
      <c r="Z189" s="786"/>
      <c r="AA189" s="787"/>
      <c r="AB189" s="896" t="s">
        <v>14</v>
      </c>
      <c r="AC189" s="896"/>
      <c r="AD189" s="896"/>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7" t="s">
        <v>11</v>
      </c>
      <c r="AC190" s="888"/>
      <c r="AD190" s="889"/>
      <c r="AE190" s="415" t="s">
        <v>417</v>
      </c>
      <c r="AF190" s="415"/>
      <c r="AG190" s="415"/>
      <c r="AH190" s="415"/>
      <c r="AI190" s="415" t="s">
        <v>569</v>
      </c>
      <c r="AJ190" s="415"/>
      <c r="AK190" s="415"/>
      <c r="AL190" s="415"/>
      <c r="AM190" s="415" t="s">
        <v>385</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1" t="s">
        <v>57</v>
      </c>
      <c r="Z192" s="892"/>
      <c r="AA192" s="893"/>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894"/>
      <c r="H193" s="383"/>
      <c r="I193" s="383"/>
      <c r="J193" s="383"/>
      <c r="K193" s="383"/>
      <c r="L193" s="383"/>
      <c r="M193" s="383"/>
      <c r="N193" s="383"/>
      <c r="O193" s="384"/>
      <c r="P193" s="452"/>
      <c r="Q193" s="452"/>
      <c r="R193" s="452"/>
      <c r="S193" s="452"/>
      <c r="T193" s="452"/>
      <c r="U193" s="452"/>
      <c r="V193" s="452"/>
      <c r="W193" s="452"/>
      <c r="X193" s="453"/>
      <c r="Y193" s="895" t="s">
        <v>50</v>
      </c>
      <c r="Z193" s="786"/>
      <c r="AA193" s="787"/>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5" t="s">
        <v>13</v>
      </c>
      <c r="Z194" s="786"/>
      <c r="AA194" s="787"/>
      <c r="AB194" s="896" t="s">
        <v>14</v>
      </c>
      <c r="AC194" s="896"/>
      <c r="AD194" s="896"/>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7" t="s">
        <v>11</v>
      </c>
      <c r="AC195" s="888"/>
      <c r="AD195" s="889"/>
      <c r="AE195" s="415" t="s">
        <v>417</v>
      </c>
      <c r="AF195" s="415"/>
      <c r="AG195" s="415"/>
      <c r="AH195" s="415"/>
      <c r="AI195" s="415" t="s">
        <v>569</v>
      </c>
      <c r="AJ195" s="415"/>
      <c r="AK195" s="415"/>
      <c r="AL195" s="415"/>
      <c r="AM195" s="415" t="s">
        <v>385</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1" t="s">
        <v>57</v>
      </c>
      <c r="Z197" s="892"/>
      <c r="AA197" s="893"/>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894"/>
      <c r="H198" s="383"/>
      <c r="I198" s="383"/>
      <c r="J198" s="383"/>
      <c r="K198" s="383"/>
      <c r="L198" s="383"/>
      <c r="M198" s="383"/>
      <c r="N198" s="383"/>
      <c r="O198" s="384"/>
      <c r="P198" s="452"/>
      <c r="Q198" s="452"/>
      <c r="R198" s="452"/>
      <c r="S198" s="452"/>
      <c r="T198" s="452"/>
      <c r="U198" s="452"/>
      <c r="V198" s="452"/>
      <c r="W198" s="452"/>
      <c r="X198" s="453"/>
      <c r="Y198" s="895" t="s">
        <v>50</v>
      </c>
      <c r="Z198" s="786"/>
      <c r="AA198" s="787"/>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2">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417</v>
      </c>
      <c r="AF200" s="415"/>
      <c r="AG200" s="415"/>
      <c r="AH200" s="415"/>
      <c r="AI200" s="415" t="s">
        <v>569</v>
      </c>
      <c r="AJ200" s="415"/>
      <c r="AK200" s="415"/>
      <c r="AL200" s="415"/>
      <c r="AM200" s="415" t="s">
        <v>385</v>
      </c>
      <c r="AN200" s="415"/>
      <c r="AO200" s="415"/>
      <c r="AP200" s="415"/>
      <c r="AQ200" s="492" t="s">
        <v>174</v>
      </c>
      <c r="AR200" s="493"/>
      <c r="AS200" s="493"/>
      <c r="AT200" s="494"/>
      <c r="AU200" s="544" t="s">
        <v>128</v>
      </c>
      <c r="AV200" s="544"/>
      <c r="AW200" s="544"/>
      <c r="AX200" s="545"/>
      <c r="AY200">
        <f>COUNTA($H$202)</f>
        <v>0</v>
      </c>
    </row>
    <row r="201" spans="1:60" ht="18.75" hidden="1" customHeight="1" x14ac:dyDescent="0.2">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3"/>
      <c r="AR201" s="434"/>
      <c r="AS201" s="435" t="s">
        <v>175</v>
      </c>
      <c r="AT201" s="436"/>
      <c r="AU201" s="437"/>
      <c r="AV201" s="437"/>
      <c r="AW201" s="546" t="s">
        <v>166</v>
      </c>
      <c r="AX201" s="547"/>
      <c r="AY201">
        <f t="shared" ref="AY201:AY207" si="10">$AY$200</f>
        <v>0</v>
      </c>
    </row>
    <row r="202" spans="1:60" ht="23.25" hidden="1" customHeight="1" x14ac:dyDescent="0.2">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251</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2">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251</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2">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252</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2">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250</v>
      </c>
      <c r="X205" s="577"/>
      <c r="Y205" s="541" t="s">
        <v>12</v>
      </c>
      <c r="Z205" s="541"/>
      <c r="AA205" s="542"/>
      <c r="AB205" s="543" t="s">
        <v>251</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2">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251</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2">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252</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2">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417</v>
      </c>
      <c r="AF208" s="136"/>
      <c r="AG208" s="136"/>
      <c r="AH208" s="136"/>
      <c r="AI208" s="415" t="s">
        <v>569</v>
      </c>
      <c r="AJ208" s="415"/>
      <c r="AK208" s="415"/>
      <c r="AL208" s="415"/>
      <c r="AM208" s="415" t="s">
        <v>385</v>
      </c>
      <c r="AN208" s="415"/>
      <c r="AO208" s="415"/>
      <c r="AP208" s="415"/>
      <c r="AQ208" s="492" t="s">
        <v>174</v>
      </c>
      <c r="AR208" s="493"/>
      <c r="AS208" s="493"/>
      <c r="AT208" s="494"/>
      <c r="AU208" s="587" t="s">
        <v>128</v>
      </c>
      <c r="AV208" s="588"/>
      <c r="AW208" s="588"/>
      <c r="AX208" s="589"/>
      <c r="AY208">
        <f>COUNTA($H$210)</f>
        <v>0</v>
      </c>
    </row>
    <row r="209" spans="1:51" ht="18.75" hidden="1" customHeight="1" x14ac:dyDescent="0.2">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8"/>
      <c r="AC209" s="324"/>
      <c r="AD209" s="325"/>
      <c r="AE209" s="136"/>
      <c r="AF209" s="136"/>
      <c r="AG209" s="136"/>
      <c r="AH209" s="136"/>
      <c r="AI209" s="415"/>
      <c r="AJ209" s="415"/>
      <c r="AK209" s="415"/>
      <c r="AL209" s="415"/>
      <c r="AM209" s="415"/>
      <c r="AN209" s="415"/>
      <c r="AO209" s="415"/>
      <c r="AP209" s="415"/>
      <c r="AQ209" s="433"/>
      <c r="AR209" s="434"/>
      <c r="AS209" s="435" t="s">
        <v>175</v>
      </c>
      <c r="AT209" s="436"/>
      <c r="AU209" s="433"/>
      <c r="AV209" s="434"/>
      <c r="AW209" s="435" t="s">
        <v>166</v>
      </c>
      <c r="AX209" s="590"/>
      <c r="AY209">
        <f>$AY$208</f>
        <v>0</v>
      </c>
    </row>
    <row r="210" spans="1:51" ht="23.25" hidden="1" customHeight="1" x14ac:dyDescent="0.2">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2">
      <c r="A213" s="646" t="s">
        <v>264</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5">
      <c r="A214" s="504" t="s">
        <v>577</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t="s">
        <v>231</v>
      </c>
      <c r="AS214" s="662"/>
      <c r="AT214" s="663"/>
      <c r="AU214" s="663"/>
      <c r="AV214" s="663"/>
      <c r="AW214" s="663"/>
      <c r="AX214" s="664"/>
      <c r="AY214">
        <f>COUNTIF($AR$214,"☑")</f>
        <v>0</v>
      </c>
    </row>
    <row r="215" spans="1:51" ht="45" customHeight="1" x14ac:dyDescent="0.2">
      <c r="A215" s="652" t="s">
        <v>284</v>
      </c>
      <c r="B215" s="653"/>
      <c r="C215" s="655" t="s">
        <v>178</v>
      </c>
      <c r="D215" s="653"/>
      <c r="E215" s="656" t="s">
        <v>194</v>
      </c>
      <c r="F215" s="657"/>
      <c r="G215" s="658" t="s">
        <v>626</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2">
      <c r="A216" s="654"/>
      <c r="B216" s="642"/>
      <c r="C216" s="641"/>
      <c r="D216" s="642"/>
      <c r="E216" s="456" t="s">
        <v>193</v>
      </c>
      <c r="F216" s="458"/>
      <c r="G216" s="138" t="s">
        <v>627</v>
      </c>
      <c r="H216" s="139"/>
      <c r="I216" s="139"/>
      <c r="J216" s="139"/>
      <c r="K216" s="139"/>
      <c r="L216" s="139"/>
      <c r="M216" s="139"/>
      <c r="N216" s="139"/>
      <c r="O216" s="139"/>
      <c r="P216" s="139"/>
      <c r="Q216" s="139"/>
      <c r="R216" s="139"/>
      <c r="S216" s="139"/>
      <c r="T216" s="139"/>
      <c r="U216" s="139"/>
      <c r="V216" s="140"/>
      <c r="W216" s="630" t="s">
        <v>587</v>
      </c>
      <c r="X216" s="631"/>
      <c r="Y216" s="631"/>
      <c r="Z216" s="631"/>
      <c r="AA216" s="632"/>
      <c r="AB216" s="633" t="s">
        <v>637</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2">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588</v>
      </c>
      <c r="X217" s="637"/>
      <c r="Y217" s="637"/>
      <c r="Z217" s="637"/>
      <c r="AA217" s="638"/>
      <c r="AB217" s="633" t="s">
        <v>638</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2">
      <c r="A218" s="654"/>
      <c r="B218" s="642"/>
      <c r="C218" s="639" t="s">
        <v>600</v>
      </c>
      <c r="D218" s="640"/>
      <c r="E218" s="456" t="s">
        <v>280</v>
      </c>
      <c r="F218" s="458"/>
      <c r="G218" s="620" t="s">
        <v>181</v>
      </c>
      <c r="H218" s="621"/>
      <c r="I218" s="621"/>
      <c r="J218" s="643" t="s">
        <v>613</v>
      </c>
      <c r="K218" s="644"/>
      <c r="L218" s="644"/>
      <c r="M218" s="644"/>
      <c r="N218" s="644"/>
      <c r="O218" s="644"/>
      <c r="P218" s="644"/>
      <c r="Q218" s="644"/>
      <c r="R218" s="644"/>
      <c r="S218" s="644"/>
      <c r="T218" s="645"/>
      <c r="U218" s="618" t="s">
        <v>634</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2">
      <c r="A219" s="654"/>
      <c r="B219" s="642"/>
      <c r="C219" s="641"/>
      <c r="D219" s="642"/>
      <c r="E219" s="316"/>
      <c r="F219" s="318"/>
      <c r="G219" s="620" t="s">
        <v>601</v>
      </c>
      <c r="H219" s="621"/>
      <c r="I219" s="621"/>
      <c r="J219" s="621"/>
      <c r="K219" s="621"/>
      <c r="L219" s="621"/>
      <c r="M219" s="621"/>
      <c r="N219" s="621"/>
      <c r="O219" s="621"/>
      <c r="P219" s="621"/>
      <c r="Q219" s="621"/>
      <c r="R219" s="621"/>
      <c r="S219" s="621"/>
      <c r="T219" s="621"/>
      <c r="U219" s="617" t="s">
        <v>634</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5">
      <c r="A220" s="654"/>
      <c r="B220" s="642"/>
      <c r="C220" s="641"/>
      <c r="D220" s="642"/>
      <c r="E220" s="319"/>
      <c r="F220" s="321"/>
      <c r="G220" s="620" t="s">
        <v>588</v>
      </c>
      <c r="H220" s="621"/>
      <c r="I220" s="621"/>
      <c r="J220" s="621"/>
      <c r="K220" s="621"/>
      <c r="L220" s="621"/>
      <c r="M220" s="621"/>
      <c r="N220" s="621"/>
      <c r="O220" s="621"/>
      <c r="P220" s="621"/>
      <c r="Q220" s="621"/>
      <c r="R220" s="621"/>
      <c r="S220" s="621"/>
      <c r="T220" s="621"/>
      <c r="U220" s="144" t="s">
        <v>634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2">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27" customHeight="1" x14ac:dyDescent="0.2">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624</v>
      </c>
      <c r="AE223" s="707"/>
      <c r="AF223" s="707"/>
      <c r="AG223" s="708" t="s">
        <v>628</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2">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624</v>
      </c>
      <c r="AE224" s="688"/>
      <c r="AF224" s="688"/>
      <c r="AG224" s="714" t="s">
        <v>629</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2">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624</v>
      </c>
      <c r="AE225" s="721"/>
      <c r="AF225" s="721"/>
      <c r="AG225" s="678" t="s">
        <v>630</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2">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624</v>
      </c>
      <c r="AE226" s="676"/>
      <c r="AF226" s="676"/>
      <c r="AG226" s="361" t="s">
        <v>644</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2">
      <c r="A227" s="666"/>
      <c r="B227" s="667"/>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643</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2">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643</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2">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631</v>
      </c>
      <c r="AE229" s="740"/>
      <c r="AF229" s="740"/>
      <c r="AG229" s="741" t="s">
        <v>632</v>
      </c>
      <c r="AH229" s="742"/>
      <c r="AI229" s="742"/>
      <c r="AJ229" s="742"/>
      <c r="AK229" s="742"/>
      <c r="AL229" s="742"/>
      <c r="AM229" s="742"/>
      <c r="AN229" s="742"/>
      <c r="AO229" s="742"/>
      <c r="AP229" s="742"/>
      <c r="AQ229" s="742"/>
      <c r="AR229" s="742"/>
      <c r="AS229" s="742"/>
      <c r="AT229" s="742"/>
      <c r="AU229" s="742"/>
      <c r="AV229" s="742"/>
      <c r="AW229" s="742"/>
      <c r="AX229" s="743"/>
    </row>
    <row r="230" spans="1:50" ht="40.5" customHeight="1" x14ac:dyDescent="0.2">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624</v>
      </c>
      <c r="AE230" s="688"/>
      <c r="AF230" s="688"/>
      <c r="AG230" s="714" t="s">
        <v>653</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2">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631</v>
      </c>
      <c r="AE231" s="688"/>
      <c r="AF231" s="688"/>
      <c r="AG231" s="714" t="s">
        <v>632</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2">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624</v>
      </c>
      <c r="AE232" s="688"/>
      <c r="AF232" s="688"/>
      <c r="AG232" s="714" t="s">
        <v>645</v>
      </c>
      <c r="AH232" s="715"/>
      <c r="AI232" s="715"/>
      <c r="AJ232" s="715"/>
      <c r="AK232" s="715"/>
      <c r="AL232" s="715"/>
      <c r="AM232" s="715"/>
      <c r="AN232" s="715"/>
      <c r="AO232" s="715"/>
      <c r="AP232" s="715"/>
      <c r="AQ232" s="715"/>
      <c r="AR232" s="715"/>
      <c r="AS232" s="715"/>
      <c r="AT232" s="715"/>
      <c r="AU232" s="715"/>
      <c r="AV232" s="715"/>
      <c r="AW232" s="715"/>
      <c r="AX232" s="716"/>
    </row>
    <row r="233" spans="1:50" ht="50.25" customHeight="1" x14ac:dyDescent="0.2">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624</v>
      </c>
      <c r="AE233" s="721"/>
      <c r="AF233" s="721"/>
      <c r="AG233" s="736" t="s">
        <v>651</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2">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631</v>
      </c>
      <c r="AE234" s="688"/>
      <c r="AF234" s="689"/>
      <c r="AG234" s="714" t="s">
        <v>632</v>
      </c>
      <c r="AH234" s="715"/>
      <c r="AI234" s="715"/>
      <c r="AJ234" s="715"/>
      <c r="AK234" s="715"/>
      <c r="AL234" s="715"/>
      <c r="AM234" s="715"/>
      <c r="AN234" s="715"/>
      <c r="AO234" s="715"/>
      <c r="AP234" s="715"/>
      <c r="AQ234" s="715"/>
      <c r="AR234" s="715"/>
      <c r="AS234" s="715"/>
      <c r="AT234" s="715"/>
      <c r="AU234" s="715"/>
      <c r="AV234" s="715"/>
      <c r="AW234" s="715"/>
      <c r="AX234" s="716"/>
    </row>
    <row r="235" spans="1:50" ht="32.25" customHeight="1" x14ac:dyDescent="0.2">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624</v>
      </c>
      <c r="AE235" s="729"/>
      <c r="AF235" s="730"/>
      <c r="AG235" s="731" t="s">
        <v>654</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2">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624</v>
      </c>
      <c r="AE236" s="740"/>
      <c r="AF236" s="750"/>
      <c r="AG236" s="741" t="s">
        <v>646</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2">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631</v>
      </c>
      <c r="AE237" s="755"/>
      <c r="AF237" s="755"/>
      <c r="AG237" s="714" t="s">
        <v>632</v>
      </c>
      <c r="AH237" s="715"/>
      <c r="AI237" s="715"/>
      <c r="AJ237" s="715"/>
      <c r="AK237" s="715"/>
      <c r="AL237" s="715"/>
      <c r="AM237" s="715"/>
      <c r="AN237" s="715"/>
      <c r="AO237" s="715"/>
      <c r="AP237" s="715"/>
      <c r="AQ237" s="715"/>
      <c r="AR237" s="715"/>
      <c r="AS237" s="715"/>
      <c r="AT237" s="715"/>
      <c r="AU237" s="715"/>
      <c r="AV237" s="715"/>
      <c r="AW237" s="715"/>
      <c r="AX237" s="716"/>
    </row>
    <row r="238" spans="1:50" ht="64.5" customHeight="1" x14ac:dyDescent="0.2">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624</v>
      </c>
      <c r="AE238" s="688"/>
      <c r="AF238" s="688"/>
      <c r="AG238" s="714" t="s">
        <v>652</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2">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631</v>
      </c>
      <c r="AE239" s="688"/>
      <c r="AF239" s="688"/>
      <c r="AG239" s="744" t="s">
        <v>632</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2">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631</v>
      </c>
      <c r="AE240" s="676"/>
      <c r="AF240" s="767"/>
      <c r="AG240" s="361" t="s">
        <v>632</v>
      </c>
      <c r="AH240" s="139"/>
      <c r="AI240" s="139"/>
      <c r="AJ240" s="139"/>
      <c r="AK240" s="139"/>
      <c r="AL240" s="139"/>
      <c r="AM240" s="139"/>
      <c r="AN240" s="139"/>
      <c r="AO240" s="139"/>
      <c r="AP240" s="139"/>
      <c r="AQ240" s="139"/>
      <c r="AR240" s="139"/>
      <c r="AS240" s="139"/>
      <c r="AT240" s="139"/>
      <c r="AU240" s="139"/>
      <c r="AV240" s="139"/>
      <c r="AW240" s="139"/>
      <c r="AX240" s="677"/>
    </row>
    <row r="241" spans="1:50" ht="19.649999999999999" customHeight="1" x14ac:dyDescent="0.2">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2">
      <c r="A242" s="761"/>
      <c r="B242" s="762"/>
      <c r="C242" s="86"/>
      <c r="D242" s="87"/>
      <c r="E242" s="88"/>
      <c r="F242" s="88"/>
      <c r="G242" s="88"/>
      <c r="H242" s="89"/>
      <c r="I242" s="89"/>
      <c r="J242" s="90"/>
      <c r="K242" s="90"/>
      <c r="L242" s="90"/>
      <c r="M242" s="89"/>
      <c r="N242" s="91"/>
      <c r="O242" s="92" t="s">
        <v>613</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2">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2">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2">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2">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2">
      <c r="A247" s="122" t="s">
        <v>45</v>
      </c>
      <c r="B247" s="123"/>
      <c r="C247" s="126" t="s">
        <v>49</v>
      </c>
      <c r="D247" s="127"/>
      <c r="E247" s="127"/>
      <c r="F247" s="128"/>
      <c r="G247" s="129" t="s">
        <v>650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635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662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131</v>
      </c>
      <c r="B252" s="119"/>
      <c r="C252" s="119"/>
      <c r="D252" s="119"/>
      <c r="E252" s="120"/>
      <c r="F252" s="121" t="s">
        <v>655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263</v>
      </c>
      <c r="B254" s="119"/>
      <c r="C254" s="119"/>
      <c r="D254" s="119"/>
      <c r="E254" s="120"/>
      <c r="F254" s="775" t="s">
        <v>661</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2">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5.4" customHeight="1" thickBot="1" x14ac:dyDescent="0.25">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2">
      <c r="A258" s="785" t="s">
        <v>278</v>
      </c>
      <c r="B258" s="786"/>
      <c r="C258" s="786"/>
      <c r="D258" s="787"/>
      <c r="E258" s="771" t="s">
        <v>613</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2">
      <c r="A259" s="136" t="s">
        <v>277</v>
      </c>
      <c r="B259" s="136"/>
      <c r="C259" s="136"/>
      <c r="D259" s="136"/>
      <c r="E259" s="771" t="s">
        <v>613</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2">
      <c r="A260" s="136" t="s">
        <v>276</v>
      </c>
      <c r="B260" s="136"/>
      <c r="C260" s="136"/>
      <c r="D260" s="136"/>
      <c r="E260" s="771" t="s">
        <v>613</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2">
      <c r="A261" s="136" t="s">
        <v>275</v>
      </c>
      <c r="B261" s="136"/>
      <c r="C261" s="136"/>
      <c r="D261" s="136"/>
      <c r="E261" s="771" t="s">
        <v>613</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2">
      <c r="A262" s="136" t="s">
        <v>274</v>
      </c>
      <c r="B262" s="136"/>
      <c r="C262" s="136"/>
      <c r="D262" s="136"/>
      <c r="E262" s="771" t="s">
        <v>613</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2">
      <c r="A263" s="136" t="s">
        <v>273</v>
      </c>
      <c r="B263" s="136"/>
      <c r="C263" s="136"/>
      <c r="D263" s="136"/>
      <c r="E263" s="771" t="s">
        <v>613</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2">
      <c r="A264" s="136" t="s">
        <v>272</v>
      </c>
      <c r="B264" s="136"/>
      <c r="C264" s="136"/>
      <c r="D264" s="136"/>
      <c r="E264" s="771" t="s">
        <v>613</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2">
      <c r="A265" s="136" t="s">
        <v>271</v>
      </c>
      <c r="B265" s="136"/>
      <c r="C265" s="136"/>
      <c r="D265" s="136"/>
      <c r="E265" s="771" t="s">
        <v>613</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2">
      <c r="A266" s="136" t="s">
        <v>417</v>
      </c>
      <c r="B266" s="136"/>
      <c r="C266" s="136"/>
      <c r="D266" s="136"/>
      <c r="E266" s="790"/>
      <c r="F266" s="791"/>
      <c r="G266" s="791"/>
      <c r="H266" s="77" t="str">
        <f>IF(E266="","","-")</f>
        <v/>
      </c>
      <c r="I266" s="791"/>
      <c r="J266" s="791"/>
      <c r="K266" s="77" t="str">
        <f>IF(I266="","","-")</f>
        <v/>
      </c>
      <c r="L266" s="106"/>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2">
      <c r="A267" s="136" t="s">
        <v>597</v>
      </c>
      <c r="B267" s="136"/>
      <c r="C267" s="136"/>
      <c r="D267" s="136"/>
      <c r="E267" s="790" t="s">
        <v>608</v>
      </c>
      <c r="F267" s="791"/>
      <c r="G267" s="791"/>
      <c r="H267" s="77"/>
      <c r="I267" s="791" t="s">
        <v>623</v>
      </c>
      <c r="J267" s="791"/>
      <c r="K267" s="77"/>
      <c r="L267" s="106">
        <v>75</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2">
      <c r="A268" s="136" t="s">
        <v>385</v>
      </c>
      <c r="B268" s="136"/>
      <c r="C268" s="136"/>
      <c r="D268" s="136"/>
      <c r="E268" s="793">
        <v>2021</v>
      </c>
      <c r="F268" s="137"/>
      <c r="G268" s="791" t="s">
        <v>625</v>
      </c>
      <c r="H268" s="791"/>
      <c r="I268" s="791"/>
      <c r="J268" s="137" t="s">
        <v>543</v>
      </c>
      <c r="K268" s="137"/>
      <c r="L268" s="106">
        <v>51</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2">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3.2"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13.8" customHeight="1" thickBot="1" x14ac:dyDescent="0.2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6" customHeight="1" x14ac:dyDescent="0.2">
      <c r="A308" s="797" t="s">
        <v>267</v>
      </c>
      <c r="B308" s="798"/>
      <c r="C308" s="798"/>
      <c r="D308" s="798"/>
      <c r="E308" s="798"/>
      <c r="F308" s="799"/>
      <c r="G308" s="803" t="s">
        <v>243</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30.75" customHeight="1" x14ac:dyDescent="0.2">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7.75" hidden="1" customHeight="1" x14ac:dyDescent="0.2">
      <c r="A310" s="800"/>
      <c r="B310" s="801"/>
      <c r="C310" s="801"/>
      <c r="D310" s="801"/>
      <c r="E310" s="801"/>
      <c r="F310" s="802"/>
      <c r="G310" s="824"/>
      <c r="H310" s="825"/>
      <c r="I310" s="825"/>
      <c r="J310" s="825"/>
      <c r="K310" s="826"/>
      <c r="L310" s="827"/>
      <c r="M310" s="828"/>
      <c r="N310" s="828"/>
      <c r="O310" s="828"/>
      <c r="P310" s="828"/>
      <c r="Q310" s="828"/>
      <c r="R310" s="828"/>
      <c r="S310" s="828"/>
      <c r="T310" s="828"/>
      <c r="U310" s="828"/>
      <c r="V310" s="828"/>
      <c r="W310" s="828"/>
      <c r="X310" s="829"/>
      <c r="Y310" s="830"/>
      <c r="Z310" s="831"/>
      <c r="AA310" s="831"/>
      <c r="AB310" s="832"/>
      <c r="AC310" s="824"/>
      <c r="AD310" s="825"/>
      <c r="AE310" s="825"/>
      <c r="AF310" s="825"/>
      <c r="AG310" s="826"/>
      <c r="AH310" s="827"/>
      <c r="AI310" s="828"/>
      <c r="AJ310" s="828"/>
      <c r="AK310" s="828"/>
      <c r="AL310" s="828"/>
      <c r="AM310" s="828"/>
      <c r="AN310" s="828"/>
      <c r="AO310" s="828"/>
      <c r="AP310" s="828"/>
      <c r="AQ310" s="828"/>
      <c r="AR310" s="828"/>
      <c r="AS310" s="828"/>
      <c r="AT310" s="829"/>
      <c r="AU310" s="830"/>
      <c r="AV310" s="831"/>
      <c r="AW310" s="831"/>
      <c r="AX310" s="833"/>
    </row>
    <row r="311" spans="1:50" ht="24.75" hidden="1" customHeight="1" x14ac:dyDescent="0.2">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2">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2">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2">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2">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2">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2">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2">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2">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66" customHeight="1" x14ac:dyDescent="0.2">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0</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2">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2">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2">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2">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2">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2">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2">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2">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2">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2">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2">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2">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5">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2">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2">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2">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2">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2">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2">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2">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2">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2">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2">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2">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2">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5">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2">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2">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2">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2">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2">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2">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2">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2">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2">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2">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2">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2">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2">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5">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8"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x14ac:dyDescent="0.2">
      <c r="A366" s="859">
        <v>1</v>
      </c>
      <c r="B366" s="859">
        <v>1</v>
      </c>
      <c r="C366" s="860" t="s">
        <v>639</v>
      </c>
      <c r="D366" s="861"/>
      <c r="E366" s="861"/>
      <c r="F366" s="861"/>
      <c r="G366" s="861"/>
      <c r="H366" s="861"/>
      <c r="I366" s="861"/>
      <c r="J366" s="862">
        <v>1010001012983</v>
      </c>
      <c r="K366" s="863"/>
      <c r="L366" s="863"/>
      <c r="M366" s="863"/>
      <c r="N366" s="863"/>
      <c r="O366" s="863"/>
      <c r="P366" s="864" t="s">
        <v>641</v>
      </c>
      <c r="Q366" s="865"/>
      <c r="R366" s="865"/>
      <c r="S366" s="865"/>
      <c r="T366" s="865"/>
      <c r="U366" s="865"/>
      <c r="V366" s="865"/>
      <c r="W366" s="865"/>
      <c r="X366" s="865"/>
      <c r="Y366" s="866">
        <v>0.3</v>
      </c>
      <c r="Z366" s="867"/>
      <c r="AA366" s="867"/>
      <c r="AB366" s="868"/>
      <c r="AC366" s="869" t="s">
        <v>259</v>
      </c>
      <c r="AD366" s="870"/>
      <c r="AE366" s="870"/>
      <c r="AF366" s="870"/>
      <c r="AG366" s="870"/>
      <c r="AH366" s="853" t="s">
        <v>285</v>
      </c>
      <c r="AI366" s="854"/>
      <c r="AJ366" s="854"/>
      <c r="AK366" s="854"/>
      <c r="AL366" s="855" t="s">
        <v>285</v>
      </c>
      <c r="AM366" s="856"/>
      <c r="AN366" s="856"/>
      <c r="AO366" s="857"/>
      <c r="AP366" s="858" t="s">
        <v>285</v>
      </c>
      <c r="AQ366" s="858"/>
      <c r="AR366" s="858"/>
      <c r="AS366" s="858"/>
      <c r="AT366" s="858"/>
      <c r="AU366" s="858"/>
      <c r="AV366" s="858"/>
      <c r="AW366" s="858"/>
      <c r="AX366" s="858"/>
    </row>
    <row r="367" spans="1:51" ht="30" customHeight="1" x14ac:dyDescent="0.2">
      <c r="A367" s="859">
        <v>2</v>
      </c>
      <c r="B367" s="859">
        <v>1</v>
      </c>
      <c r="C367" s="860" t="s">
        <v>640</v>
      </c>
      <c r="D367" s="861"/>
      <c r="E367" s="861"/>
      <c r="F367" s="861"/>
      <c r="G367" s="861"/>
      <c r="H367" s="861"/>
      <c r="I367" s="861"/>
      <c r="J367" s="862">
        <v>9290001009111</v>
      </c>
      <c r="K367" s="863"/>
      <c r="L367" s="863"/>
      <c r="M367" s="863"/>
      <c r="N367" s="863"/>
      <c r="O367" s="863"/>
      <c r="P367" s="864" t="s">
        <v>642</v>
      </c>
      <c r="Q367" s="865"/>
      <c r="R367" s="865"/>
      <c r="S367" s="865"/>
      <c r="T367" s="865"/>
      <c r="U367" s="865"/>
      <c r="V367" s="865"/>
      <c r="W367" s="865"/>
      <c r="X367" s="865"/>
      <c r="Y367" s="866">
        <v>0.1</v>
      </c>
      <c r="Z367" s="867"/>
      <c r="AA367" s="867"/>
      <c r="AB367" s="868"/>
      <c r="AC367" s="869" t="s">
        <v>259</v>
      </c>
      <c r="AD367" s="870"/>
      <c r="AE367" s="870"/>
      <c r="AF367" s="870"/>
      <c r="AG367" s="870"/>
      <c r="AH367" s="853" t="s">
        <v>285</v>
      </c>
      <c r="AI367" s="854"/>
      <c r="AJ367" s="854"/>
      <c r="AK367" s="854"/>
      <c r="AL367" s="855" t="s">
        <v>285</v>
      </c>
      <c r="AM367" s="856"/>
      <c r="AN367" s="856"/>
      <c r="AO367" s="857"/>
      <c r="AP367" s="858" t="s">
        <v>285</v>
      </c>
      <c r="AQ367" s="858"/>
      <c r="AR367" s="858"/>
      <c r="AS367" s="858"/>
      <c r="AT367" s="858"/>
      <c r="AU367" s="858"/>
      <c r="AV367" s="858"/>
      <c r="AW367" s="858"/>
      <c r="AX367" s="858"/>
      <c r="AY367">
        <f>COUNTA($C$367)</f>
        <v>1</v>
      </c>
    </row>
    <row r="368" spans="1:51" ht="30" hidden="1" customHeight="1" x14ac:dyDescent="0.2">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2">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2">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2">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2">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2">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2">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2">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2">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2">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2">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2">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2">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2">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2">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2">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2">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2">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2">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2">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2">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2">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2">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2">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2">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2">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2">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2">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73" t="s">
        <v>198</v>
      </c>
      <c r="AQ398" s="873"/>
      <c r="AR398" s="873"/>
      <c r="AS398" s="873"/>
      <c r="AT398" s="873"/>
      <c r="AU398" s="873"/>
      <c r="AV398" s="873"/>
      <c r="AW398" s="873"/>
      <c r="AX398" s="873"/>
      <c r="AY398">
        <f>$AY$396</f>
        <v>0</v>
      </c>
    </row>
    <row r="399" spans="1:51" ht="30" hidden="1" customHeight="1" x14ac:dyDescent="0.2">
      <c r="A399" s="859">
        <v>1</v>
      </c>
      <c r="B399" s="859">
        <v>1</v>
      </c>
      <c r="C399" s="861"/>
      <c r="D399" s="861"/>
      <c r="E399" s="861"/>
      <c r="F399" s="861"/>
      <c r="G399" s="861"/>
      <c r="H399" s="861"/>
      <c r="I399" s="861"/>
      <c r="J399" s="862"/>
      <c r="K399" s="863"/>
      <c r="L399" s="863"/>
      <c r="M399" s="863"/>
      <c r="N399" s="863"/>
      <c r="O399" s="863"/>
      <c r="P399" s="865"/>
      <c r="Q399" s="865"/>
      <c r="R399" s="865"/>
      <c r="S399" s="865"/>
      <c r="T399" s="865"/>
      <c r="U399" s="865"/>
      <c r="V399" s="865"/>
      <c r="W399" s="865"/>
      <c r="X399" s="865"/>
      <c r="Y399" s="866"/>
      <c r="Z399" s="867"/>
      <c r="AA399" s="867"/>
      <c r="AB399" s="868"/>
      <c r="AC399" s="869"/>
      <c r="AD399" s="870"/>
      <c r="AE399" s="870"/>
      <c r="AF399" s="870"/>
      <c r="AG399" s="870"/>
      <c r="AH399" s="853"/>
      <c r="AI399" s="854"/>
      <c r="AJ399" s="854"/>
      <c r="AK399" s="854"/>
      <c r="AL399" s="855"/>
      <c r="AM399" s="856"/>
      <c r="AN399" s="856"/>
      <c r="AO399" s="857"/>
      <c r="AP399" s="858"/>
      <c r="AQ399" s="858"/>
      <c r="AR399" s="858"/>
      <c r="AS399" s="858"/>
      <c r="AT399" s="858"/>
      <c r="AU399" s="858"/>
      <c r="AV399" s="858"/>
      <c r="AW399" s="858"/>
      <c r="AX399" s="858"/>
      <c r="AY399">
        <f>$AY$396</f>
        <v>0</v>
      </c>
    </row>
    <row r="400" spans="1:51" ht="30" hidden="1" customHeight="1" x14ac:dyDescent="0.2">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2">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2">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2">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2">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2">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2">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2">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2">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2">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2">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2">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2">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2">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2">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2">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2">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2">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2">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2">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2">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2">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2">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2">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2">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2">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2">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2">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2">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2">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2">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2">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2">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2">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2">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2">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2">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2">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2">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2">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2">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2">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2">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2">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2">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2">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2">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2">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2">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2">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2">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2">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2">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2">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2">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2">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2">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2">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2">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2">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2">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2">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2">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2">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2">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2">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2">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2">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2">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2">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2">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2">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2">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2">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2">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2">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2">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2">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2">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2">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2">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2">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2">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2">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2">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2">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2">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2">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2">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2">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2">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2">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2">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2">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2">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2">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2">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2">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2">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2">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2">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2">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2">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2">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2">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2">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2">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2">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2">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2">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2">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2">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2">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2">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2">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2">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2">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2">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2">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2">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2">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2">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2">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2">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2">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2">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2">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2">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2">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2">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2">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2">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2">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2">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2">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2">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2">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2">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2">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2">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2">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2">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2">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2">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2">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2">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2">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2">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2">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2">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2">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2">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2">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2">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2">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2">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2">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2">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2">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2">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2">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2">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2">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2">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2">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2">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2">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2">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2">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2">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2">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2">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2">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2">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2">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2">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2">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2">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2">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2">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2">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2">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2">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2">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2">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2">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2">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2">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2">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2">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2">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2">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2">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2">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2">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2">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2">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2">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2">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2">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2">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2">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2">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2">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2">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2">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2">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2">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2">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2">
      <c r="A627" s="874" t="s">
        <v>579</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2">
      <c r="A631" s="859">
        <v>1</v>
      </c>
      <c r="B631" s="859">
        <v>1</v>
      </c>
      <c r="C631" s="881"/>
      <c r="D631" s="881"/>
      <c r="E631" s="883" t="s">
        <v>285</v>
      </c>
      <c r="F631" s="882"/>
      <c r="G631" s="882"/>
      <c r="H631" s="882"/>
      <c r="I631" s="882"/>
      <c r="J631" s="862" t="s">
        <v>285</v>
      </c>
      <c r="K631" s="863"/>
      <c r="L631" s="863"/>
      <c r="M631" s="863"/>
      <c r="N631" s="863"/>
      <c r="O631" s="863"/>
      <c r="P631" s="864" t="s">
        <v>285</v>
      </c>
      <c r="Q631" s="865"/>
      <c r="R631" s="865"/>
      <c r="S631" s="865"/>
      <c r="T631" s="865"/>
      <c r="U631" s="865"/>
      <c r="V631" s="865"/>
      <c r="W631" s="865"/>
      <c r="X631" s="865"/>
      <c r="Y631" s="866" t="s">
        <v>285</v>
      </c>
      <c r="Z631" s="867"/>
      <c r="AA631" s="867"/>
      <c r="AB631" s="868"/>
      <c r="AC631" s="869"/>
      <c r="AD631" s="870"/>
      <c r="AE631" s="870"/>
      <c r="AF631" s="870"/>
      <c r="AG631" s="870"/>
      <c r="AH631" s="871" t="s">
        <v>285</v>
      </c>
      <c r="AI631" s="872"/>
      <c r="AJ631" s="872"/>
      <c r="AK631" s="872"/>
      <c r="AL631" s="855" t="s">
        <v>285</v>
      </c>
      <c r="AM631" s="856"/>
      <c r="AN631" s="856"/>
      <c r="AO631" s="857"/>
      <c r="AP631" s="858" t="s">
        <v>285</v>
      </c>
      <c r="AQ631" s="858"/>
      <c r="AR631" s="858"/>
      <c r="AS631" s="858"/>
      <c r="AT631" s="858"/>
      <c r="AU631" s="858"/>
      <c r="AV631" s="858"/>
      <c r="AW631" s="858"/>
      <c r="AX631" s="858"/>
    </row>
    <row r="632" spans="1:51" ht="30" hidden="1" customHeight="1" x14ac:dyDescent="0.2">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2">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2">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2">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2">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2">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2">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2">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2">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2">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2">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2">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2">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2">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2">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2">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2">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2">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2">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2">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2">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2">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2">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2">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2">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2">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2">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2">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2">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1" manualBreakCount="1">
    <brk id="25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t="s">
        <v>624</v>
      </c>
      <c r="C2" s="13" t="str">
        <f>IF(B2="","",A2)</f>
        <v>医療分野の研究開発関連</v>
      </c>
      <c r="D2" s="13" t="str">
        <f>IF(C2="","",IF(D1&lt;&gt;"",CONCATENATE(D1,"、",C2),C2))</f>
        <v>医療分野の研究開発関連</v>
      </c>
      <c r="F2" s="12" t="s">
        <v>67</v>
      </c>
      <c r="G2" s="17" t="s">
        <v>624</v>
      </c>
      <c r="H2" s="13" t="str">
        <f>IF(G2="","",F2)</f>
        <v>一般会計</v>
      </c>
      <c r="I2" s="13" t="str">
        <f>IF(H2="","",IF(I1&lt;&gt;"",CONCATENATE(I1,"、",H2),H2))</f>
        <v>一般会計</v>
      </c>
      <c r="K2" s="14" t="s">
        <v>97</v>
      </c>
      <c r="L2" s="15"/>
      <c r="M2" s="13" t="str">
        <f>IF(L2="","",K2)</f>
        <v/>
      </c>
      <c r="N2" s="13" t="str">
        <f>IF(M2="","",IF(N1&lt;&gt;"",CONCATENATE(N1,"、",M2),M2))</f>
        <v/>
      </c>
      <c r="O2" s="13"/>
      <c r="P2" s="12" t="s">
        <v>69</v>
      </c>
      <c r="Q2" s="17" t="s">
        <v>624</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624</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t="s">
        <v>624</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2022-08-17T01:55:38Z</cp:lastPrinted>
  <dcterms:created xsi:type="dcterms:W3CDTF">2012-03-13T00:50:25Z</dcterms:created>
  <dcterms:modified xsi:type="dcterms:W3CDTF">2022-08-25T07:07:11Z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