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修正依頼）FW （行革点検結果の送付） 【作業依頼】①行政事業レビューシート（最終公表版）、②概算要求反映状況調（事業単位整理表）\レビューシート\"/>
    </mc:Choice>
  </mc:AlternateContent>
  <xr:revisionPtr revIDLastSave="0" documentId="13_ncr:1_{80EC0884-13F7-418F-AD55-79BB20F17196}" xr6:coauthVersionLast="47" xr6:coauthVersionMax="47" xr10:uidLastSave="{00000000-0000-0000-0000-000000000000}"/>
  <bookViews>
    <workbookView xWindow="768" yWindow="768" windowWidth="21024" windowHeight="1170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28" i="11" l="1"/>
  <c r="AY338" i="11"/>
  <c r="AY340" i="11"/>
  <c r="AY322" i="11"/>
  <c r="AY341" i="11"/>
  <c r="AY69" i="11"/>
  <c r="AY331" i="11"/>
  <c r="AY325" i="11"/>
  <c r="AY333" i="11"/>
  <c r="AY399" i="11"/>
  <c r="AY329" i="11"/>
  <c r="AY326" i="11"/>
  <c r="AY336" i="11"/>
  <c r="AY330" i="11"/>
  <c r="AY397" i="11"/>
  <c r="AY327" i="11"/>
  <c r="AY337" i="11"/>
  <c r="AY323" i="11"/>
  <c r="AY324" i="11"/>
  <c r="AY66" i="11"/>
  <c r="AY75" i="11"/>
  <c r="AY73" i="11"/>
  <c r="AY77" i="11"/>
  <c r="AY74" i="11"/>
  <c r="AY72" i="11"/>
  <c r="AY335" i="11"/>
  <c r="AY214" i="11"/>
  <c r="AY208" i="11"/>
  <c r="AY213" i="11" s="1"/>
  <c r="AY200" i="11"/>
  <c r="AY205" i="11" s="1"/>
  <c r="AY195" i="11"/>
  <c r="AY196" i="11" s="1"/>
  <c r="AY190" i="11"/>
  <c r="AY192" i="11" s="1"/>
  <c r="AY180" i="11"/>
  <c r="AY187" i="11" s="1"/>
  <c r="AY178" i="11"/>
  <c r="AY173" i="11"/>
  <c r="AY174"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5" i="11" s="1"/>
  <c r="AY112" i="11"/>
  <c r="AY114" i="11" s="1"/>
  <c r="AY99" i="11"/>
  <c r="AY100" i="11" s="1"/>
  <c r="AY98" i="11"/>
  <c r="AY102" i="11"/>
  <c r="AY104" i="11" s="1"/>
  <c r="AY118" i="11" l="1"/>
  <c r="AY209" i="11"/>
  <c r="AY210" i="11"/>
  <c r="AY211" i="11"/>
  <c r="AY203" i="11"/>
  <c r="AY101" i="11"/>
  <c r="AY126" i="11"/>
  <c r="AY212" i="11"/>
  <c r="AY206" i="11"/>
  <c r="AY152" i="11"/>
  <c r="AY179" i="11"/>
  <c r="AY204" i="11"/>
  <c r="AY153" i="11"/>
  <c r="AY119" i="11"/>
  <c r="AY154" i="11"/>
  <c r="AY155" i="11"/>
  <c r="AY137" i="11"/>
  <c r="AY123" i="11"/>
  <c r="AY201" i="11"/>
  <c r="AY202" i="11"/>
  <c r="AY134" i="11"/>
  <c r="AY131" i="11"/>
  <c r="AY143" i="11"/>
  <c r="AY116" i="11"/>
  <c r="AY124" i="11"/>
  <c r="AY163" i="11"/>
  <c r="AY144" i="11"/>
  <c r="AY176" i="11"/>
  <c r="AY198" i="11"/>
  <c r="AY207" i="11"/>
  <c r="AY128" i="11"/>
  <c r="AY113" i="11"/>
  <c r="AY115" i="11"/>
  <c r="AY175" i="11"/>
  <c r="AY117" i="11"/>
  <c r="AY151" i="11"/>
  <c r="AY164" i="11"/>
  <c r="AY145" i="11"/>
  <c r="AY177" i="11"/>
  <c r="AY171" i="11"/>
  <c r="AY120" i="11"/>
  <c r="AY140" i="11"/>
  <c r="AY121" i="11"/>
  <c r="AY129" i="11"/>
  <c r="AY141"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49" i="11" l="1"/>
  <c r="AY82" i="11"/>
  <c r="AY83" i="11"/>
  <c r="AY85" i="11"/>
  <c r="AY92" i="11"/>
  <c r="AY84" i="11"/>
  <c r="AY55" i="11"/>
  <c r="AY89" i="11"/>
  <c r="AY80" i="11"/>
  <c r="AY90" i="11"/>
  <c r="AY63" i="11"/>
  <c r="AY81" i="11"/>
  <c r="AY96" i="11"/>
  <c r="AY97"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<sst xmlns="http://schemas.openxmlformats.org/spreadsheetml/2006/main" count="1519" uniqueCount="691">
  <si>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</si>
  <si>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</si>
  <si>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</si>
  <si>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</si>
  <si>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</si>
  <si>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</si>
  <si>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</si>
  <si>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</si>
  <si>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</si>
  <si>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</si>
  <si>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</si>
  <si>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</si>
  <si>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</si>
  <si>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</si>
  <si>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</si>
  <si>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</si>
  <si>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</si>
  <si>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</si>
  <si>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</si>
  <si>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</si>
  <si>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</si>
  <si>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</si>
  <si>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</si>
  <si>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</si>
  <si>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</si>
  <si>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</si>
  <si>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</si>
  <si>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</si>
  <si>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</si>
  <si>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</si>
  <si>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</si>
  <si>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</si>
  <si>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</si>
  <si>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</si>
  <si>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</si>
  <si>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</si>
  <si>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</si>
  <si>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</si>
  <si>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</si>
  <si>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</si>
  <si>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</si>
  <si>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</si>
  <si>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</si>
  <si>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</si>
  <si>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</si>
  <si>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</si>
  <si>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</si>
  <si>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</si>
  <si>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</si>
  <si>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</si>
  <si>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</si>
  <si>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</si>
  <si>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</si>
  <si>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</si>
  <si>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</si>
  <si>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</si>
  <si>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</si>
  <si>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</si>
  <si>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</si>
  <si>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</si>
  <si>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</si>
  <si>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</si>
  <si>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</si>
  <si>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</si>
  <si>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</si>
  <si>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</si>
  <si>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</si>
  <si>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</si>
  <si>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</si>
  <si>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</si>
  <si>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</si>
  <si>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</si>
  <si>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</si>
  <si>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</si>
  <si>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</si>
  <si>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</si>
  <si>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</si>
  <si>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</si>
  <si>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</si>
  <si>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</si>
  <si>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</si>
  <si>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</si>
  <si>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</si>
  <si>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</si>
  <si>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</si>
  <si>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</si>
  <si>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</si>
  <si>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</si>
  <si>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</si>
  <si>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</si>
  <si>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</si>
  <si>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</si>
  <si>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</si>
  <si>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</si>
  <si>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</si>
  <si>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</si>
  <si>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</si>
  <si>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</si>
  <si>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</si>
  <si>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</si>
  <si>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</si>
  <si>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</si>
  <si>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</si>
  <si>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</si>
  <si>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</si>
  <si>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</si>
  <si>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</si>
  <si>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</si>
  <si>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</si>
  <si>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</si>
  <si>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</si>
  <si>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</si>
  <si>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</si>
  <si>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</si>
  <si>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</si>
  <si>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</si>
  <si>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</si>
  <si>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</si>
  <si>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</si>
  <si>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</si>
  <si>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</si>
  <si>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</si>
  <si>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</si>
  <si>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</si>
  <si>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</si>
  <si>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</si>
  <si>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</si>
  <si>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</si>
  <si>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</si>
  <si>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</si>
  <si>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</si>
  <si>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</si>
  <si>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</si>
  <si>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</si>
  <si>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</si>
  <si>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</si>
  <si>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</si>
  <si>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</si>
  <si>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</si>
  <si>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</si>
  <si>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</si>
  <si>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</si>
  <si>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</si>
  <si>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</si>
  <si>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</si>
  <si>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</si>
  <si>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</si>
  <si>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</si>
  <si>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</si>
  <si>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</si>
  <si>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</si>
  <si>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</si>
  <si>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</si>
  <si>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</si>
  <si>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</si>
  <si>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</si>
  <si>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</si>
  <si>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</si>
  <si>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</si>
  <si>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</si>
  <si>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</si>
  <si>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</si>
  <si>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</si>
  <si>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</si>
  <si>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</si>
  <si>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</si>
  <si>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</si>
  <si>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</si>
  <si>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</si>
  <si>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</si>
  <si>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</si>
  <si>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</si>
  <si>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</si>
  <si>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</si>
  <si>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</si>
  <si>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</si>
  <si>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</si>
  <si>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</si>
  <si>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</si>
  <si>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</si>
  <si>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</si>
  <si>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</si>
  <si>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</si>
  <si>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</si>
  <si>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</si>
  <si>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</si>
  <si>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</si>
  <si>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</si>
  <si>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</si>
  <si>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</si>
  <si>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</si>
  <si>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</si>
  <si>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</si>
  <si>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</si>
  <si>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</si>
  <si>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</si>
  <si>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</si>
  <si>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</si>
  <si>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</si>
  <si>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</si>
  <si>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</si>
  <si>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</si>
  <si>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</si>
  <si>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</si>
  <si>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</si>
  <si>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</si>
  <si>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</si>
  <si>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</si>
  <si>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</si>
  <si>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</si>
  <si>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</si>
  <si>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</si>
  <si>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</si>
  <si>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</si>
  <si>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</si>
  <si>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</si>
  <si>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</si>
  <si>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</si>
  <si>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</si>
  <si>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</si>
  <si>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</si>
  <si>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</si>
  <si>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</si>
  <si>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</si>
  <si>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</si>
  <si>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</si>
  <si>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</si>
  <si>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</si>
  <si>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</si>
  <si>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</si>
  <si>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</si>
  <si>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</si>
  <si>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</si>
  <si>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</si>
  <si>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</si>
  <si>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</si>
  <si>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</si>
  <si>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</si>
  <si>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</si>
  <si>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</si>
  <si>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</si>
  <si>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</si>
  <si>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</si>
  <si>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</si>
  <si>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</si>
  <si>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</si>
  <si>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</si>
  <si>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</si>
  <si>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</si>
  <si>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</si>
  <si>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</si>
  <si>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</si>
  <si>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</si>
  <si>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</si>
  <si>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</si>
  <si>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</si>
  <si>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</si>
  <si>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</si>
  <si>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</si>
  <si>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</si>
  <si>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</si>
  <si>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</si>
  <si>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</si>
  <si>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</si>
  <si>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</si>
  <si>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</si>
  <si>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</si>
  <si>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</si>
  <si>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</si>
  <si>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</si>
  <si>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</si>
  <si>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</si>
  <si>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</si>
  <si>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</si>
  <si>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</si>
  <si>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</si>
  <si>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</si>
  <si>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</si>
  <si>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</si>
  <si>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</si>
  <si>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</si>
  <si>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</si>
  <si>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</si>
  <si>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</si>
  <si>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</si>
  <si>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</si>
  <si>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</si>
  <si>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</si>
  <si>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</si>
  <si>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</si>
  <si>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</si>
  <si>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</si>
  <si>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</si>
  <si>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</si>
  <si>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</si>
  <si>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</si>
  <si>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</si>
  <si>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</si>
  <si>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</si>
  <si>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</si>
  <si>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</si>
  <si>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</si>
  <si>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</si>
  <si>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</si>
  <si>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</si>
  <si>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</si>
  <si>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</si>
  <si>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</si>
  <si>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</si>
  <si>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</si>
  <si>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</si>
  <si>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</si>
  <si>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</si>
  <si>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</si>
  <si>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</si>
  <si>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</si>
  <si>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</si>
  <si>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</si>
  <si>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</si>
  <si>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</si>
  <si>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</si>
  <si>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</si>
  <si>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</si>
  <si>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</si>
  <si>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</si>
  <si>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</si>
  <si>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</si>
  <si>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</si>
  <si>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</si>
  <si>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</si>
  <si>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</si>
  <si>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</si>
  <si>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</si>
  <si>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</si>
  <si>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</si>
  <si>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</si>
  <si>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</si>
  <si>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</si>
  <si>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</si>
  <si>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</si>
  <si>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</si>
  <si>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</si>
  <si>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</si>
  <si>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</si>
  <si>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</si>
  <si>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</si>
  <si>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</si>
  <si>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</si>
  <si>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</si>
  <si>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</si>
  <si>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</si>
  <si>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</si>
  <si>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</si>
  <si>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</si>
  <si>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</si>
  <si>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</si>
  <si>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</si>
  <si>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</si>
  <si>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</si>
  <si>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</si>
  <si>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</si>
  <si>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</si>
  <si>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</si>
  <si>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</si>
  <si>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</si>
  <si>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</si>
  <si>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</si>
  <si>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</si>
  <si>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</si>
  <si>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</si>
  <si>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</si>
  <si>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</si>
  <si>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</si>
  <si>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</si>
  <si>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</si>
  <si>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</si>
  <si>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</si>
  <si>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</si>
  <si>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</si>
  <si>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</si>
  <si>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</si>
  <si>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</si>
  <si>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</si>
  <si>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</si>
  <si>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</si>
  <si>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</si>
  <si>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</si>
  <si>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</si>
  <si>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</si>
  <si>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</si>
  <si>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</si>
  <si>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</si>
  <si>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</si>
  <si>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</si>
  <si>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</si>
  <si>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</si>
  <si>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</si>
  <si>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</si>
  <si>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</si>
  <si>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</si>
  <si>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</si>
  <si>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</si>
  <si>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</si>
  <si>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</si>
  <si>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</si>
  <si>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</si>
  <si>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</si>
  <si>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</si>
  <si>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</si>
  <si>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</si>
  <si>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</si>
  <si>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</si>
  <si>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</si>
  <si>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</si>
  <si>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</si>
  <si>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</si>
  <si>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</si>
  <si>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</si>
  <si>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</si>
  <si>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</si>
  <si>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</si>
  <si>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</si>
  <si>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</si>
  <si>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</si>
  <si>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</si>
  <si>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</si>
  <si>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</si>
  <si>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</si>
  <si>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</si>
  <si>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</si>
  <si>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</si>
  <si>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</si>
  <si>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</si>
  <si>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</si>
  <si>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</si>
  <si>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</si>
  <si>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</si>
  <si>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</si>
  <si>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</si>
  <si>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</si>
  <si>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</si>
  <si>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</si>
  <si>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</si>
  <si>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</si>
  <si>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</si>
  <si>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</si>
  <si>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</si>
  <si>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</si>
  <si>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</si>
  <si>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</si>
  <si>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</si>
  <si>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</si>
  <si>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</si>
  <si>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</si>
  <si>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</si>
  <si>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</si>
  <si>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</si>
  <si>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</si>
  <si>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</si>
  <si>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</si>
  <si>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</si>
  <si>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</si>
  <si>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</si>
  <si>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</si>
  <si>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</si>
  <si>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</si>
  <si>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</si>
  <si>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</si>
  <si>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</si>
  <si>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</si>
  <si>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</si>
  <si>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</si>
  <si>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</si>
  <si>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</si>
  <si>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</si>
  <si>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</si>
  <si>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</si>
  <si>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</si>
  <si>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</si>
  <si>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</si>
  <si>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</si>
  <si>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</si>
  <si>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</si>
  <si>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</si>
  <si>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</si>
  <si>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</si>
  <si>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</si>
  <si>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</si>
  <si>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</si>
  <si>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</si>
  <si>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</si>
  <si>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</si>
  <si>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</si>
  <si>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</si>
  <si>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</si>
  <si>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</si>
  <si>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</si>
  <si>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</si>
  <si>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</si>
  <si>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</si>
  <si>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</si>
  <si>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</si>
  <si>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</si>
  <si>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</si>
  <si>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</si>
  <si>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</si>
  <si>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</si>
  <si>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</si>
  <si>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</si>
  <si>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</si>
  <si>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</si>
  <si>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</si>
  <si>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</si>
  <si>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</si>
  <si>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</si>
  <si>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</si>
  <si>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</si>
  <si>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</si>
  <si>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</si>
  <si>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</si>
  <si>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</si>
  <si>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</si>
  <si>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</si>
  <si>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</si>
  <si>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</si>
  <si>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</si>
  <si>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</si>
  <si>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</si>
  <si>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</si>
  <si>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</si>
  <si>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</si>
  <si>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</si>
  <si>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</si>
  <si>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</si>
  <si>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</si>
  <si>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</si>
  <si>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</si>
  <si>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</si>
  <si>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</si>
  <si>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</si>
  <si>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</si>
  <si>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</si>
  <si>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</si>
  <si>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</si>
  <si>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</si>
  <si>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</si>
  <si>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</si>
  <si>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</si>
  <si>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</si>
  <si>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</si>
  <si>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</si>
  <si>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</si>
  <si>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</si>
  <si>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</si>
  <si>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</si>
  <si>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</si>
  <si>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</si>
  <si>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</si>
  <si>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</si>
  <si>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</si>
  <si>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</si>
  <si>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</si>
  <si>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</si>
  <si>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</si>
  <si>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</si>
  <si>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</si>
  <si>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</si>
  <si>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</si>
  <si>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</si>
  <si>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</si>
  <si>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</si>
  <si>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</si>
  <si>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</si>
  <si>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</si>
  <si>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</si>
  <si>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</si>
  <si>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</si>
  <si>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</si>
  <si>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</si>
  <si>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</si>
  <si>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</si>
  <si>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</si>
  <si>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</si>
  <si>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</si>
  <si>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</si>
  <si>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</si>
  <si>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</si>
  <si>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</si>
  <si>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</si>
  <si>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</si>
  <si>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</si>
  <si>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</si>
  <si>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</si>
  <si>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</si>
  <si>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</si>
  <si>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</si>
  <si>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</si>
  <si>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</si>
  <si>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</si>
  <si>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</si>
  <si>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</si>
  <si>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</si>
  <si>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</si>
  <si>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</si>
  <si>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</si>
  <si>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</si>
  <si>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</si>
  <si>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</si>
  <si>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一種病原体等の取扱に伴う高度安全試験検査施設の管理強化及び人材育成</t>
  </si>
  <si>
    <t>国立感染症研究所</t>
  </si>
  <si>
    <t>藤谷　正</t>
  </si>
  <si>
    <t>令和2年度</t>
  </si>
  <si>
    <t>終了予定なし</t>
  </si>
  <si>
    <t>総務部会計課</t>
  </si>
  <si>
    <t>-</t>
  </si>
  <si>
    <t>これまで以上に高度安全試験検査施設施設（BSL-4）をより高いレベルで、より安全に運営と稼働を行う。また、人材面で一層の管理強化を図る。それらにより地域住民をはじめ国民に安全・安心に一種病原体等を取扱うことを示す。</t>
  </si>
  <si>
    <t>試験研究費</t>
  </si>
  <si>
    <t>高度安全試験検査施設におけるウイルスを取扱った延べ人数</t>
  </si>
  <si>
    <t>人</t>
  </si>
  <si>
    <t>高度安全試験検査施設　実験室使用日誌、BSL４実験施設利用状況（国立感染症研究所村山庁舎施設運営連絡協議会資料）</t>
  </si>
  <si>
    <t>日</t>
  </si>
  <si>
    <t>万円</t>
  </si>
  <si>
    <t>　Ｘ/Ｙ</t>
    <phoneticPr fontId="5"/>
  </si>
  <si>
    <t>176百万円/100日</t>
  </si>
  <si>
    <t>／　</t>
    <phoneticPr fontId="5"/>
  </si>
  <si>
    <t>新02</t>
  </si>
  <si>
    <t>○</t>
  </si>
  <si>
    <t>厚労</t>
  </si>
  <si>
    <t>148百万円/80日</t>
    <rPh sb="3" eb="6">
      <t>ヒャクマンエン</t>
    </rPh>
    <rPh sb="9" eb="10">
      <t>ニチ</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</si>
  <si>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</si>
  <si>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</si>
  <si>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t>
    <phoneticPr fontId="5"/>
  </si>
  <si>
    <t>有</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</si>
  <si>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</si>
  <si>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</si>
  <si>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</si>
  <si>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国民の健康を守るための検査体制の強化を行うものであり、優先度は高い。</t>
    <phoneticPr fontId="5"/>
  </si>
  <si>
    <t>一般競争入札の実施や契約金額が少額であっても見積もり合わせの実施により、競争性を確保している。数年前から引き続き３庁舎によ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</si>
  <si>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</si>
  <si>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</si>
  <si>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感染症における唯一の国立試験研究機関として質の高い業務を行っている。</t>
    <phoneticPr fontId="5"/>
  </si>
  <si>
    <t>高度安全試験検査施設の管理強化において施設管理の維持及び人材育成に十分活用されている。</t>
    <phoneticPr fontId="5"/>
  </si>
  <si>
    <t>本事業により、高度安全試験検査施設（BSL-4施設）の設備・機器類の保守、点検、改善を遅滞無く実施し、施設の管理をより高いレベルで維持することが可能となっていることから、引き続き継続的に運用してまいりたい。</t>
    <phoneticPr fontId="5"/>
  </si>
  <si>
    <t>このまま継続して本事業を実施し、施設の管理をより高いレベルでより安全に運営することに努め、地域住民をはじめ国民の安全・安心の確保に万全を期す。</t>
    <phoneticPr fontId="5"/>
  </si>
  <si>
    <t>https://www.mhlw.go.jp/wp/seisaku/hyouka/dl/r03_jizenbunseki/XIII-1-1.pdf</t>
    <phoneticPr fontId="5"/>
  </si>
  <si>
    <t>8頁</t>
    <rPh sb="1" eb="2">
      <t>ページ</t>
    </rPh>
    <phoneticPr fontId="5"/>
  </si>
  <si>
    <t>株式会社日立プラントサービス</t>
    <phoneticPr fontId="5"/>
  </si>
  <si>
    <t>株式会社ＪＶＣケンウッド・公共産業システム</t>
    <phoneticPr fontId="5"/>
  </si>
  <si>
    <t>株式会社チヨダサイエンス</t>
    <phoneticPr fontId="5"/>
  </si>
  <si>
    <t>大成温調株式会社</t>
    <phoneticPr fontId="5"/>
  </si>
  <si>
    <t>雑役務費</t>
    <rPh sb="0" eb="4">
      <t>ザツエキムヒ</t>
    </rPh>
    <phoneticPr fontId="5"/>
  </si>
  <si>
    <t>備品購入</t>
    <rPh sb="0" eb="2">
      <t>ビヒン</t>
    </rPh>
    <rPh sb="2" eb="4">
      <t>コウニュウ</t>
    </rPh>
    <phoneticPr fontId="5"/>
  </si>
  <si>
    <t>設備点検</t>
    <rPh sb="0" eb="4">
      <t>セツビテンケン</t>
    </rPh>
    <phoneticPr fontId="5"/>
  </si>
  <si>
    <t>備品購入</t>
    <rPh sb="0" eb="4">
      <t>ビヒンコウニュウ</t>
    </rPh>
    <phoneticPr fontId="5"/>
  </si>
  <si>
    <t>富士防災設備株式会社　</t>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</si>
  <si>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</si>
  <si>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</si>
  <si>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</si>
  <si>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</si>
  <si>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</si>
  <si>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</si>
  <si>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</si>
  <si>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</si>
  <si>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</si>
  <si>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</si>
  <si>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賃金</t>
    <rPh sb="0" eb="2">
      <t>チンギン</t>
    </rPh>
    <phoneticPr fontId="5"/>
  </si>
  <si>
    <t>B.非常勤職員A</t>
    <rPh sb="2" eb="7">
      <t>ヒジョウキンショクイン</t>
    </rPh>
    <phoneticPr fontId="5"/>
  </si>
  <si>
    <t>173百万円/48日</t>
    <rPh sb="3" eb="6">
      <t>ヒャクマンエン</t>
    </rPh>
    <rPh sb="9" eb="10">
      <t>ニチ</t>
    </rPh>
    <phoneticPr fontId="5"/>
  </si>
  <si>
    <t>-</t>
    <phoneticPr fontId="5"/>
  </si>
  <si>
    <t>-</t>
    <phoneticPr fontId="5"/>
  </si>
  <si>
    <t>高度安全試験検査施設（BSL-4施設）の設備・機器類の保守、点検、改善を遅滞無く実施し、施設の管理をより高いレベルで維持する。また、人材面においても、高病原性病原体の取扱、BSL-4病原体の取扱経験、高病原性微生物の動物実験、病理検査、BSL-4施設管理を経験する人材育成を体系的に実施し、高度な技術を有する研究者の育成を行う。</t>
    <phoneticPr fontId="5"/>
  </si>
  <si>
    <t>高度安全試験検査施設（BSL-4施設）の設備・機器類の保守、点検、改善を遅滞無く実施し、施設の管理をより高いレベルで維持する。</t>
    <phoneticPr fontId="5"/>
  </si>
  <si>
    <t>高度安全試験検査施設（BSL-4施設）の適切な施設管理</t>
    <rPh sb="20" eb="22">
      <t>テキセツ</t>
    </rPh>
    <rPh sb="23" eb="27">
      <t>シセツカンリ</t>
    </rPh>
    <phoneticPr fontId="5"/>
  </si>
  <si>
    <t>-</t>
    <phoneticPr fontId="5"/>
  </si>
  <si>
    <t>△</t>
  </si>
  <si>
    <t>実験使用日数としては当初見込みよりも少なかった。</t>
    <rPh sb="0" eb="2">
      <t>ジッケン</t>
    </rPh>
    <rPh sb="2" eb="4">
      <t>シヨウ</t>
    </rPh>
    <rPh sb="4" eb="6">
      <t>ニッスウ</t>
    </rPh>
    <rPh sb="10" eb="12">
      <t>トウショ</t>
    </rPh>
    <rPh sb="18" eb="19">
      <t>スク</t>
    </rPh>
    <phoneticPr fontId="5"/>
  </si>
  <si>
    <t>成長戦略フォローアップ
経済財政運営と改革の基本方針2021</t>
    <phoneticPr fontId="5"/>
  </si>
  <si>
    <t>成果実績が成果目標以上に達しているので見合っている。</t>
    <phoneticPr fontId="5"/>
  </si>
  <si>
    <t>実験使用日数としては当初見込みよりも少なくなったため、単位当たりのコストは高くなってしまったが、執行額は前年度より下がっておりコスト削減に努めているため、妥当である。</t>
    <rPh sb="0" eb="2">
      <t>ジッケン</t>
    </rPh>
    <rPh sb="27" eb="29">
      <t>タンイ</t>
    </rPh>
    <rPh sb="29" eb="30">
      <t>ア</t>
    </rPh>
    <rPh sb="37" eb="38">
      <t>タカ</t>
    </rPh>
    <rPh sb="48" eb="50">
      <t>シッコウ</t>
    </rPh>
    <rPh sb="50" eb="51">
      <t>ガク</t>
    </rPh>
    <rPh sb="52" eb="55">
      <t>ゼンネンド</t>
    </rPh>
    <rPh sb="57" eb="58">
      <t>サ</t>
    </rPh>
    <rPh sb="77" eb="79">
      <t>ダトウ</t>
    </rPh>
    <phoneticPr fontId="5"/>
  </si>
  <si>
    <t>高度安全試験検査施設を稼働した検査及び実験使用日数</t>
    <phoneticPr fontId="5"/>
  </si>
  <si>
    <t>X: 執行額／Y：施設使用日数　　　　　　　　　　　　　</t>
    <rPh sb="11" eb="13">
      <t>シヨウ</t>
    </rPh>
    <rPh sb="13" eb="15">
      <t>ニッスウ</t>
    </rPh>
    <phoneticPr fontId="5"/>
  </si>
  <si>
    <t>高度安全試験検査施設を使用した人材の育成</t>
    <rPh sb="11" eb="13">
      <t>シヨウ</t>
    </rPh>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</si>
  <si>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</si>
  <si>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</si>
  <si>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</si>
  <si>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</si>
  <si>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A.株式会社日立産機システム　東京中央サービスグループ</t>
    <rPh sb="2" eb="6">
      <t>カブシキガイシャ</t>
    </rPh>
    <phoneticPr fontId="5"/>
  </si>
  <si>
    <t>株式会社日立産機システム　東京中央サービスグループ</t>
    <rPh sb="0" eb="4">
      <t>カブシキガイシャ</t>
    </rPh>
    <phoneticPr fontId="5"/>
  </si>
  <si>
    <t>株式会社池田理化</t>
    <rPh sb="0" eb="4">
      <t>カブシキガイシャ</t>
    </rPh>
    <phoneticPr fontId="5"/>
  </si>
  <si>
    <t>イカリ消毒株式会社</t>
    <rPh sb="5" eb="9">
      <t>カブシキガイシャ</t>
    </rPh>
    <phoneticPr fontId="5"/>
  </si>
  <si>
    <t>セオービット株式会社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</si>
</sst>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26"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 xfId="0"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23"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6"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37</xdr:col>
      <xdr:colOff>24024</xdr:colOff>
      <xdr:row>274</xdr:row>
      <xdr:rowOff>294521</xdr:rowOff>
    </xdr:to>
    <xdr:sp macro="" textlink="">
      <xdr:nvSpPr>
        <xdr:cNvPr id="2" name="正方形/長方形 1">
          <a:extLst>
            <a:ext uri="{FF2B5EF4-FFF2-40B4-BE49-F238E27FC236}">
              <a16:creationId xmlns:a16="http://schemas.microsoft.com/office/drawing/2014/main" id="{89F07252-570A-44ED-913A-EF10D99DF359}"/>
            </a:ext>
          </a:extLst>
        </xdr:cNvPr>
        <xdr:cNvSpPr/>
      </xdr:nvSpPr>
      <xdr:spPr>
        <a:xfrm>
          <a:off x="3585882" y="38162753"/>
          <a:ext cx="3072024" cy="17199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一種病原体等の取扱に伴う高度安全試験検査施設の管理強化及び人材育成</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89647</xdr:colOff>
      <xdr:row>274</xdr:row>
      <xdr:rowOff>313764</xdr:rowOff>
    </xdr:from>
    <xdr:to>
      <xdr:col>28</xdr:col>
      <xdr:colOff>100230</xdr:colOff>
      <xdr:row>277</xdr:row>
      <xdr:rowOff>41628</xdr:rowOff>
    </xdr:to>
    <xdr:cxnSp macro="">
      <xdr:nvCxnSpPr>
        <xdr:cNvPr id="3" name="直線コネクタ 2">
          <a:extLst>
            <a:ext uri="{FF2B5EF4-FFF2-40B4-BE49-F238E27FC236}">
              <a16:creationId xmlns:a16="http://schemas.microsoft.com/office/drawing/2014/main" id="{E376FD5F-42AB-4530-BFA9-0D01F264D77A}"/>
            </a:ext>
          </a:extLst>
        </xdr:cNvPr>
        <xdr:cNvCxnSpPr/>
      </xdr:nvCxnSpPr>
      <xdr:spPr>
        <a:xfrm>
          <a:off x="5109882" y="39901905"/>
          <a:ext cx="10583" cy="79466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143436</xdr:colOff>
      <xdr:row>277</xdr:row>
      <xdr:rowOff>44824</xdr:rowOff>
    </xdr:from>
    <xdr:to>
      <xdr:col>20</xdr:col>
      <xdr:colOff>154019</xdr:colOff>
      <xdr:row>279</xdr:row>
      <xdr:rowOff>122311</xdr:rowOff>
    </xdr:to>
    <xdr:cxnSp macro="">
      <xdr:nvCxnSpPr>
        <xdr:cNvPr id="4" name="直線コネクタ 3">
          <a:extLst>
            <a:ext uri="{FF2B5EF4-FFF2-40B4-BE49-F238E27FC236}">
              <a16:creationId xmlns:a16="http://schemas.microsoft.com/office/drawing/2014/main" id="{7F7AE38E-ED75-4D35-9381-73B1A7338A58}"/>
            </a:ext>
          </a:extLst>
        </xdr:cNvPr>
        <xdr:cNvCxnSpPr/>
      </xdr:nvCxnSpPr>
      <xdr:spPr>
        <a:xfrm>
          <a:off x="3729318" y="40699765"/>
          <a:ext cx="10583" cy="79466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26895</xdr:colOff>
      <xdr:row>277</xdr:row>
      <xdr:rowOff>35859</xdr:rowOff>
    </xdr:from>
    <xdr:to>
      <xdr:col>36</xdr:col>
      <xdr:colOff>37478</xdr:colOff>
      <xdr:row>279</xdr:row>
      <xdr:rowOff>113346</xdr:rowOff>
    </xdr:to>
    <xdr:cxnSp macro="">
      <xdr:nvCxnSpPr>
        <xdr:cNvPr id="5" name="直線コネクタ 4">
          <a:extLst>
            <a:ext uri="{FF2B5EF4-FFF2-40B4-BE49-F238E27FC236}">
              <a16:creationId xmlns:a16="http://schemas.microsoft.com/office/drawing/2014/main" id="{5CF037A9-5F24-4C34-9F79-78C5870778E5}"/>
            </a:ext>
          </a:extLst>
        </xdr:cNvPr>
        <xdr:cNvCxnSpPr/>
      </xdr:nvCxnSpPr>
      <xdr:spPr>
        <a:xfrm>
          <a:off x="6481483" y="40690800"/>
          <a:ext cx="10583" cy="79466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134471</xdr:colOff>
      <xdr:row>277</xdr:row>
      <xdr:rowOff>53788</xdr:rowOff>
    </xdr:from>
    <xdr:to>
      <xdr:col>36</xdr:col>
      <xdr:colOff>12479</xdr:colOff>
      <xdr:row>277</xdr:row>
      <xdr:rowOff>53788</xdr:rowOff>
    </xdr:to>
    <xdr:cxnSp macro="">
      <xdr:nvCxnSpPr>
        <xdr:cNvPr id="6" name="直線コネクタ 5">
          <a:extLst>
            <a:ext uri="{FF2B5EF4-FFF2-40B4-BE49-F238E27FC236}">
              <a16:creationId xmlns:a16="http://schemas.microsoft.com/office/drawing/2014/main" id="{A524E67F-583A-411E-B194-FDE4EDE14F8D}"/>
            </a:ext>
          </a:extLst>
        </xdr:cNvPr>
        <xdr:cNvCxnSpPr/>
      </xdr:nvCxnSpPr>
      <xdr:spPr>
        <a:xfrm flipH="1">
          <a:off x="3720353" y="40708729"/>
          <a:ext cx="274671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104775</xdr:colOff>
      <xdr:row>279</xdr:row>
      <xdr:rowOff>125505</xdr:rowOff>
    </xdr:from>
    <xdr:to>
      <xdr:col>27</xdr:col>
      <xdr:colOff>30967</xdr:colOff>
      <xdr:row>283</xdr:row>
      <xdr:rowOff>49060</xdr:rowOff>
    </xdr:to>
    <xdr:sp macro="" textlink="">
      <xdr:nvSpPr>
        <xdr:cNvPr id="7" name="テキスト ボックス 6">
          <a:extLst>
            <a:ext uri="{FF2B5EF4-FFF2-40B4-BE49-F238E27FC236}">
              <a16:creationId xmlns:a16="http://schemas.microsoft.com/office/drawing/2014/main" id="{310647B2-13B1-4062-B84C-CC78FAB1B8AF}"/>
            </a:ext>
          </a:extLst>
        </xdr:cNvPr>
        <xdr:cNvSpPr txBox="1"/>
      </xdr:nvSpPr>
      <xdr:spPr>
        <a:xfrm>
          <a:off x="2638425" y="41559255"/>
          <a:ext cx="2278867" cy="13618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株式会社日立産機システム　東京中央サービスグループ　他</a:t>
          </a:r>
          <a:r>
            <a:rPr kumimoji="1" lang="en-US" altLang="ja-JP" sz="1100"/>
            <a:t>36</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138.1</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備品の購入、設備点検</a:t>
          </a:r>
          <a:endParaRPr kumimoji="1" lang="en-US" altLang="ja-JP" sz="1100"/>
        </a:p>
        <a:p>
          <a:pPr algn="ctr"/>
          <a:endParaRPr kumimoji="1" lang="en-US" altLang="ja-JP" sz="1100"/>
        </a:p>
      </xdr:txBody>
    </xdr:sp>
    <xdr:clientData/>
  </xdr:twoCellAnchor>
  <xdr:twoCellAnchor>
    <xdr:from>
      <xdr:col>30</xdr:col>
      <xdr:colOff>152399</xdr:colOff>
      <xdr:row>279</xdr:row>
      <xdr:rowOff>116541</xdr:rowOff>
    </xdr:from>
    <xdr:to>
      <xdr:col>41</xdr:col>
      <xdr:colOff>81080</xdr:colOff>
      <xdr:row>283</xdr:row>
      <xdr:rowOff>40096</xdr:rowOff>
    </xdr:to>
    <xdr:sp macro="" textlink="">
      <xdr:nvSpPr>
        <xdr:cNvPr id="8" name="テキスト ボックス 7">
          <a:extLst>
            <a:ext uri="{FF2B5EF4-FFF2-40B4-BE49-F238E27FC236}">
              <a16:creationId xmlns:a16="http://schemas.microsoft.com/office/drawing/2014/main" id="{3DB5999F-1907-4E89-8F13-572F9F27CC56}"/>
            </a:ext>
          </a:extLst>
        </xdr:cNvPr>
        <xdr:cNvSpPr txBox="1"/>
      </xdr:nvSpPr>
      <xdr:spPr>
        <a:xfrm>
          <a:off x="5531223" y="41488659"/>
          <a:ext cx="1900916" cy="13489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非常勤職員Ａ他　</a:t>
          </a:r>
          <a:r>
            <a:rPr kumimoji="1" lang="en-US" altLang="ja-JP" sz="1100"/>
            <a:t>29</a:t>
          </a:r>
          <a:r>
            <a:rPr kumimoji="1" lang="ja-JP" altLang="en-US" sz="1100"/>
            <a:t>名</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34.9</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15</xdr:col>
      <xdr:colOff>26893</xdr:colOff>
      <xdr:row>278</xdr:row>
      <xdr:rowOff>35859</xdr:rowOff>
    </xdr:from>
    <xdr:to>
      <xdr:col>26</xdr:col>
      <xdr:colOff>57461</xdr:colOff>
      <xdr:row>278</xdr:row>
      <xdr:rowOff>293290</xdr:rowOff>
    </xdr:to>
    <xdr:sp macro="" textlink="">
      <xdr:nvSpPr>
        <xdr:cNvPr id="9" name="テキスト ボックス 8">
          <a:extLst>
            <a:ext uri="{FF2B5EF4-FFF2-40B4-BE49-F238E27FC236}">
              <a16:creationId xmlns:a16="http://schemas.microsoft.com/office/drawing/2014/main" id="{ECA937F7-EE9D-4B79-ACE4-46359A286A9D}"/>
            </a:ext>
          </a:extLst>
        </xdr:cNvPr>
        <xdr:cNvSpPr txBox="1"/>
      </xdr:nvSpPr>
      <xdr:spPr>
        <a:xfrm rot="10800000" flipV="1">
          <a:off x="2716305" y="41049388"/>
          <a:ext cx="2002803" cy="257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33</xdr:col>
      <xdr:colOff>152400</xdr:colOff>
      <xdr:row>277</xdr:row>
      <xdr:rowOff>331693</xdr:rowOff>
    </xdr:from>
    <xdr:to>
      <xdr:col>38</xdr:col>
      <xdr:colOff>88028</xdr:colOff>
      <xdr:row>278</xdr:row>
      <xdr:rowOff>258854</xdr:rowOff>
    </xdr:to>
    <xdr:sp macro="" textlink="">
      <xdr:nvSpPr>
        <xdr:cNvPr id="10" name="テキスト ボックス 9">
          <a:extLst>
            <a:ext uri="{FF2B5EF4-FFF2-40B4-BE49-F238E27FC236}">
              <a16:creationId xmlns:a16="http://schemas.microsoft.com/office/drawing/2014/main" id="{985036F5-7163-4F20-BDD4-D52F15D59E39}"/>
            </a:ext>
          </a:extLst>
        </xdr:cNvPr>
        <xdr:cNvSpPr txBox="1"/>
      </xdr:nvSpPr>
      <xdr:spPr>
        <a:xfrm rot="10800000" flipV="1">
          <a:off x="6069106" y="40986634"/>
          <a:ext cx="832098"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P389" sqref="P389:X38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X2" s="64" t="s">
        <v>0</v>
      </c>
      <c r="AD2" s="804">
        <v>2022</v>
      </c>
      <c r="AE2" s="804"/>
      <c r="AF2" s="804"/>
      <c r="AG2" s="804"/>
      <c r="AH2" s="804"/>
      <c r="AI2" s="66" t="s">
        <v>284</v>
      </c>
      <c r="AJ2" s="804" t="s">
        <v>627</v>
      </c>
      <c r="AK2" s="804"/>
      <c r="AL2" s="804"/>
      <c r="AM2" s="804"/>
      <c r="AN2" s="66" t="s">
        <v>284</v>
      </c>
      <c r="AO2" s="804">
        <v>21</v>
      </c>
      <c r="AP2" s="804"/>
      <c r="AQ2" s="804"/>
      <c r="AR2" s="66" t="s">
        <v>284</v>
      </c>
      <c r="AS2" s="805">
        <v>1004</v>
      </c>
      <c r="AT2" s="805"/>
      <c r="AU2" s="805"/>
      <c r="AV2" s="66" t="str">
        <f>IF(AW2="","","-")</f>
        <v/>
      </c>
      <c r="AW2" s="806"/>
      <c r="AX2" s="806"/>
    </row>
    <row r="3" spans="1:50" ht="21" customHeight="1" thickBot="1" x14ac:dyDescent="0.25">
      <c r="A3" s="807" t="s">
        <v>597</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21" t="s">
        <v>59</v>
      </c>
      <c r="AJ3" s="809" t="s">
        <v>607</v>
      </c>
      <c r="AK3" s="809"/>
      <c r="AL3" s="809"/>
      <c r="AM3" s="809"/>
      <c r="AN3" s="809"/>
      <c r="AO3" s="809"/>
      <c r="AP3" s="809"/>
      <c r="AQ3" s="809"/>
      <c r="AR3" s="809"/>
      <c r="AS3" s="809"/>
      <c r="AT3" s="809"/>
      <c r="AU3" s="809"/>
      <c r="AV3" s="809"/>
      <c r="AW3" s="809"/>
      <c r="AX3" s="22" t="s">
        <v>60</v>
      </c>
    </row>
    <row r="4" spans="1:50" ht="24.75" customHeight="1" x14ac:dyDescent="0.2">
      <c r="A4" s="780" t="s">
        <v>23</v>
      </c>
      <c r="B4" s="781"/>
      <c r="C4" s="781"/>
      <c r="D4" s="781"/>
      <c r="E4" s="781"/>
      <c r="F4" s="781"/>
      <c r="G4" s="782" t="s">
        <v>608</v>
      </c>
      <c r="H4" s="783"/>
      <c r="I4" s="783"/>
      <c r="J4" s="783"/>
      <c r="K4" s="783"/>
      <c r="L4" s="783"/>
      <c r="M4" s="783"/>
      <c r="N4" s="783"/>
      <c r="O4" s="783"/>
      <c r="P4" s="783"/>
      <c r="Q4" s="783"/>
      <c r="R4" s="783"/>
      <c r="S4" s="783"/>
      <c r="T4" s="783"/>
      <c r="U4" s="783"/>
      <c r="V4" s="783"/>
      <c r="W4" s="783"/>
      <c r="X4" s="783"/>
      <c r="Y4" s="784" t="s">
        <v>1</v>
      </c>
      <c r="Z4" s="785"/>
      <c r="AA4" s="785"/>
      <c r="AB4" s="785"/>
      <c r="AC4" s="785"/>
      <c r="AD4" s="786"/>
      <c r="AE4" s="787" t="s">
        <v>609</v>
      </c>
      <c r="AF4" s="783"/>
      <c r="AG4" s="783"/>
      <c r="AH4" s="783"/>
      <c r="AI4" s="783"/>
      <c r="AJ4" s="783"/>
      <c r="AK4" s="783"/>
      <c r="AL4" s="783"/>
      <c r="AM4" s="783"/>
      <c r="AN4" s="783"/>
      <c r="AO4" s="783"/>
      <c r="AP4" s="788"/>
      <c r="AQ4" s="789" t="s">
        <v>2</v>
      </c>
      <c r="AR4" s="785"/>
      <c r="AS4" s="785"/>
      <c r="AT4" s="785"/>
      <c r="AU4" s="785"/>
      <c r="AV4" s="785"/>
      <c r="AW4" s="785"/>
      <c r="AX4" s="790"/>
    </row>
    <row r="5" spans="1:50" ht="30" customHeight="1" x14ac:dyDescent="0.2">
      <c r="A5" s="791" t="s">
        <v>62</v>
      </c>
      <c r="B5" s="792"/>
      <c r="C5" s="792"/>
      <c r="D5" s="792"/>
      <c r="E5" s="792"/>
      <c r="F5" s="793"/>
      <c r="G5" s="794" t="s">
        <v>611</v>
      </c>
      <c r="H5" s="795"/>
      <c r="I5" s="795"/>
      <c r="J5" s="795"/>
      <c r="K5" s="795"/>
      <c r="L5" s="795"/>
      <c r="M5" s="796" t="s">
        <v>61</v>
      </c>
      <c r="N5" s="797"/>
      <c r="O5" s="797"/>
      <c r="P5" s="797"/>
      <c r="Q5" s="797"/>
      <c r="R5" s="798"/>
      <c r="S5" s="799" t="s">
        <v>612</v>
      </c>
      <c r="T5" s="795"/>
      <c r="U5" s="795"/>
      <c r="V5" s="795"/>
      <c r="W5" s="795"/>
      <c r="X5" s="800"/>
      <c r="Y5" s="801" t="s">
        <v>3</v>
      </c>
      <c r="Z5" s="802"/>
      <c r="AA5" s="802"/>
      <c r="AB5" s="802"/>
      <c r="AC5" s="802"/>
      <c r="AD5" s="803"/>
      <c r="AE5" s="824" t="s">
        <v>613</v>
      </c>
      <c r="AF5" s="824"/>
      <c r="AG5" s="824"/>
      <c r="AH5" s="824"/>
      <c r="AI5" s="824"/>
      <c r="AJ5" s="824"/>
      <c r="AK5" s="824"/>
      <c r="AL5" s="824"/>
      <c r="AM5" s="824"/>
      <c r="AN5" s="824"/>
      <c r="AO5" s="824"/>
      <c r="AP5" s="825"/>
      <c r="AQ5" s="826" t="s">
        <v>610</v>
      </c>
      <c r="AR5" s="827"/>
      <c r="AS5" s="827"/>
      <c r="AT5" s="827"/>
      <c r="AU5" s="827"/>
      <c r="AV5" s="827"/>
      <c r="AW5" s="827"/>
      <c r="AX5" s="828"/>
    </row>
    <row r="6" spans="1:50" ht="39" customHeight="1" x14ac:dyDescent="0.2">
      <c r="A6" s="829" t="s">
        <v>4</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2">
      <c r="A7" s="810" t="s">
        <v>20</v>
      </c>
      <c r="B7" s="811"/>
      <c r="C7" s="811"/>
      <c r="D7" s="811"/>
      <c r="E7" s="811"/>
      <c r="F7" s="812"/>
      <c r="G7" s="834" t="s">
        <v>614</v>
      </c>
      <c r="H7" s="835"/>
      <c r="I7" s="835"/>
      <c r="J7" s="835"/>
      <c r="K7" s="835"/>
      <c r="L7" s="835"/>
      <c r="M7" s="835"/>
      <c r="N7" s="835"/>
      <c r="O7" s="835"/>
      <c r="P7" s="835"/>
      <c r="Q7" s="835"/>
      <c r="R7" s="835"/>
      <c r="S7" s="835"/>
      <c r="T7" s="835"/>
      <c r="U7" s="835"/>
      <c r="V7" s="835"/>
      <c r="W7" s="835"/>
      <c r="X7" s="836"/>
      <c r="Y7" s="837" t="s">
        <v>269</v>
      </c>
      <c r="Z7" s="658"/>
      <c r="AA7" s="658"/>
      <c r="AB7" s="658"/>
      <c r="AC7" s="658"/>
      <c r="AD7" s="838"/>
      <c r="AE7" s="767" t="s">
        <v>676</v>
      </c>
      <c r="AF7" s="768"/>
      <c r="AG7" s="768"/>
      <c r="AH7" s="768"/>
      <c r="AI7" s="768"/>
      <c r="AJ7" s="768"/>
      <c r="AK7" s="768"/>
      <c r="AL7" s="768"/>
      <c r="AM7" s="768"/>
      <c r="AN7" s="768"/>
      <c r="AO7" s="768"/>
      <c r="AP7" s="768"/>
      <c r="AQ7" s="768"/>
      <c r="AR7" s="768"/>
      <c r="AS7" s="768"/>
      <c r="AT7" s="768"/>
      <c r="AU7" s="768"/>
      <c r="AV7" s="768"/>
      <c r="AW7" s="768"/>
      <c r="AX7" s="769"/>
    </row>
    <row r="8" spans="1:50" ht="53.25" customHeight="1" x14ac:dyDescent="0.2">
      <c r="A8" s="810" t="s">
        <v>185</v>
      </c>
      <c r="B8" s="811"/>
      <c r="C8" s="811"/>
      <c r="D8" s="811"/>
      <c r="E8" s="811"/>
      <c r="F8" s="812"/>
      <c r="G8" s="813" t="str">
        <f>入力規則等!A27</f>
        <v>医療分野の研究開発関連、科学技術・イノベーション</v>
      </c>
      <c r="H8" s="814"/>
      <c r="I8" s="814"/>
      <c r="J8" s="814"/>
      <c r="K8" s="814"/>
      <c r="L8" s="814"/>
      <c r="M8" s="814"/>
      <c r="N8" s="814"/>
      <c r="O8" s="814"/>
      <c r="P8" s="814"/>
      <c r="Q8" s="814"/>
      <c r="R8" s="814"/>
      <c r="S8" s="814"/>
      <c r="T8" s="814"/>
      <c r="U8" s="814"/>
      <c r="V8" s="814"/>
      <c r="W8" s="814"/>
      <c r="X8" s="815"/>
      <c r="Y8" s="816" t="s">
        <v>186</v>
      </c>
      <c r="Z8" s="817"/>
      <c r="AA8" s="817"/>
      <c r="AB8" s="817"/>
      <c r="AC8" s="817"/>
      <c r="AD8" s="818"/>
      <c r="AE8" s="819" t="str">
        <f>入力規則等!K13</f>
        <v>文教及び科学振興</v>
      </c>
      <c r="AF8" s="814"/>
      <c r="AG8" s="814"/>
      <c r="AH8" s="814"/>
      <c r="AI8" s="814"/>
      <c r="AJ8" s="814"/>
      <c r="AK8" s="814"/>
      <c r="AL8" s="814"/>
      <c r="AM8" s="814"/>
      <c r="AN8" s="814"/>
      <c r="AO8" s="814"/>
      <c r="AP8" s="814"/>
      <c r="AQ8" s="814"/>
      <c r="AR8" s="814"/>
      <c r="AS8" s="814"/>
      <c r="AT8" s="814"/>
      <c r="AU8" s="814"/>
      <c r="AV8" s="814"/>
      <c r="AW8" s="814"/>
      <c r="AX8" s="820"/>
    </row>
    <row r="9" spans="1:50" ht="58.5" customHeight="1" x14ac:dyDescent="0.2">
      <c r="A9" s="740" t="s">
        <v>21</v>
      </c>
      <c r="B9" s="741"/>
      <c r="C9" s="741"/>
      <c r="D9" s="741"/>
      <c r="E9" s="741"/>
      <c r="F9" s="741"/>
      <c r="G9" s="821" t="s">
        <v>615</v>
      </c>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822"/>
      <c r="AN9" s="822"/>
      <c r="AO9" s="822"/>
      <c r="AP9" s="822"/>
      <c r="AQ9" s="822"/>
      <c r="AR9" s="822"/>
      <c r="AS9" s="822"/>
      <c r="AT9" s="822"/>
      <c r="AU9" s="822"/>
      <c r="AV9" s="822"/>
      <c r="AW9" s="822"/>
      <c r="AX9" s="823"/>
    </row>
    <row r="10" spans="1:50" ht="80.25" customHeight="1" x14ac:dyDescent="0.2">
      <c r="A10" s="728" t="s">
        <v>27</v>
      </c>
      <c r="B10" s="729"/>
      <c r="C10" s="729"/>
      <c r="D10" s="729"/>
      <c r="E10" s="729"/>
      <c r="F10" s="729"/>
      <c r="G10" s="730" t="s">
        <v>670</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50" ht="42" customHeight="1" x14ac:dyDescent="0.2">
      <c r="A11" s="728" t="s">
        <v>5</v>
      </c>
      <c r="B11" s="729"/>
      <c r="C11" s="729"/>
      <c r="D11" s="729"/>
      <c r="E11" s="729"/>
      <c r="F11" s="733"/>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2">
      <c r="A12" s="737" t="s">
        <v>22</v>
      </c>
      <c r="B12" s="738"/>
      <c r="C12" s="738"/>
      <c r="D12" s="738"/>
      <c r="E12" s="738"/>
      <c r="F12" s="739"/>
      <c r="G12" s="743"/>
      <c r="H12" s="744"/>
      <c r="I12" s="744"/>
      <c r="J12" s="744"/>
      <c r="K12" s="744"/>
      <c r="L12" s="744"/>
      <c r="M12" s="744"/>
      <c r="N12" s="744"/>
      <c r="O12" s="744"/>
      <c r="P12" s="165" t="s">
        <v>416</v>
      </c>
      <c r="Q12" s="166"/>
      <c r="R12" s="166"/>
      <c r="S12" s="166"/>
      <c r="T12" s="166"/>
      <c r="U12" s="166"/>
      <c r="V12" s="167"/>
      <c r="W12" s="165" t="s">
        <v>568</v>
      </c>
      <c r="X12" s="166"/>
      <c r="Y12" s="166"/>
      <c r="Z12" s="166"/>
      <c r="AA12" s="166"/>
      <c r="AB12" s="166"/>
      <c r="AC12" s="167"/>
      <c r="AD12" s="165" t="s">
        <v>570</v>
      </c>
      <c r="AE12" s="166"/>
      <c r="AF12" s="166"/>
      <c r="AG12" s="166"/>
      <c r="AH12" s="166"/>
      <c r="AI12" s="166"/>
      <c r="AJ12" s="167"/>
      <c r="AK12" s="165" t="s">
        <v>588</v>
      </c>
      <c r="AL12" s="166"/>
      <c r="AM12" s="166"/>
      <c r="AN12" s="166"/>
      <c r="AO12" s="166"/>
      <c r="AP12" s="166"/>
      <c r="AQ12" s="167"/>
      <c r="AR12" s="165" t="s">
        <v>589</v>
      </c>
      <c r="AS12" s="166"/>
      <c r="AT12" s="166"/>
      <c r="AU12" s="166"/>
      <c r="AV12" s="166"/>
      <c r="AW12" s="166"/>
      <c r="AX12" s="773"/>
    </row>
    <row r="13" spans="1:50" ht="21" customHeight="1" x14ac:dyDescent="0.2">
      <c r="A13" s="291"/>
      <c r="B13" s="292"/>
      <c r="C13" s="292"/>
      <c r="D13" s="292"/>
      <c r="E13" s="292"/>
      <c r="F13" s="293"/>
      <c r="G13" s="757" t="s">
        <v>6</v>
      </c>
      <c r="H13" s="758"/>
      <c r="I13" s="774" t="s">
        <v>7</v>
      </c>
      <c r="J13" s="775"/>
      <c r="K13" s="775"/>
      <c r="L13" s="775"/>
      <c r="M13" s="775"/>
      <c r="N13" s="775"/>
      <c r="O13" s="776"/>
      <c r="P13" s="669" t="s">
        <v>614</v>
      </c>
      <c r="Q13" s="670"/>
      <c r="R13" s="670"/>
      <c r="S13" s="670"/>
      <c r="T13" s="670"/>
      <c r="U13" s="670"/>
      <c r="V13" s="671"/>
      <c r="W13" s="669">
        <v>176</v>
      </c>
      <c r="X13" s="670"/>
      <c r="Y13" s="670"/>
      <c r="Z13" s="670"/>
      <c r="AA13" s="670"/>
      <c r="AB13" s="670"/>
      <c r="AC13" s="671"/>
      <c r="AD13" s="669">
        <v>173</v>
      </c>
      <c r="AE13" s="670"/>
      <c r="AF13" s="670"/>
      <c r="AG13" s="670"/>
      <c r="AH13" s="670"/>
      <c r="AI13" s="670"/>
      <c r="AJ13" s="671"/>
      <c r="AK13" s="669">
        <v>148</v>
      </c>
      <c r="AL13" s="670"/>
      <c r="AM13" s="670"/>
      <c r="AN13" s="670"/>
      <c r="AO13" s="670"/>
      <c r="AP13" s="670"/>
      <c r="AQ13" s="671"/>
      <c r="AR13" s="705">
        <v>148</v>
      </c>
      <c r="AS13" s="706"/>
      <c r="AT13" s="706"/>
      <c r="AU13" s="706"/>
      <c r="AV13" s="706"/>
      <c r="AW13" s="706"/>
      <c r="AX13" s="777"/>
    </row>
    <row r="14" spans="1:50" ht="21" customHeight="1" x14ac:dyDescent="0.2">
      <c r="A14" s="291"/>
      <c r="B14" s="292"/>
      <c r="C14" s="292"/>
      <c r="D14" s="292"/>
      <c r="E14" s="292"/>
      <c r="F14" s="293"/>
      <c r="G14" s="759"/>
      <c r="H14" s="760"/>
      <c r="I14" s="752" t="s">
        <v>8</v>
      </c>
      <c r="J14" s="753"/>
      <c r="K14" s="753"/>
      <c r="L14" s="753"/>
      <c r="M14" s="753"/>
      <c r="N14" s="753"/>
      <c r="O14" s="754"/>
      <c r="P14" s="669" t="s">
        <v>614</v>
      </c>
      <c r="Q14" s="670"/>
      <c r="R14" s="670"/>
      <c r="S14" s="670"/>
      <c r="T14" s="670"/>
      <c r="U14" s="670"/>
      <c r="V14" s="671"/>
      <c r="W14" s="669" t="s">
        <v>614</v>
      </c>
      <c r="X14" s="670"/>
      <c r="Y14" s="670"/>
      <c r="Z14" s="670"/>
      <c r="AA14" s="670"/>
      <c r="AB14" s="670"/>
      <c r="AC14" s="671"/>
      <c r="AD14" s="669" t="s">
        <v>614</v>
      </c>
      <c r="AE14" s="670"/>
      <c r="AF14" s="670"/>
      <c r="AG14" s="670"/>
      <c r="AH14" s="670"/>
      <c r="AI14" s="670"/>
      <c r="AJ14" s="671"/>
      <c r="AK14" s="669" t="s">
        <v>673</v>
      </c>
      <c r="AL14" s="670"/>
      <c r="AM14" s="670"/>
      <c r="AN14" s="670"/>
      <c r="AO14" s="670"/>
      <c r="AP14" s="670"/>
      <c r="AQ14" s="671"/>
      <c r="AR14" s="763"/>
      <c r="AS14" s="763"/>
      <c r="AT14" s="763"/>
      <c r="AU14" s="763"/>
      <c r="AV14" s="763"/>
      <c r="AW14" s="763"/>
      <c r="AX14" s="764"/>
    </row>
    <row r="15" spans="1:50" ht="21" customHeight="1" x14ac:dyDescent="0.2">
      <c r="A15" s="291"/>
      <c r="B15" s="292"/>
      <c r="C15" s="292"/>
      <c r="D15" s="292"/>
      <c r="E15" s="292"/>
      <c r="F15" s="293"/>
      <c r="G15" s="759"/>
      <c r="H15" s="760"/>
      <c r="I15" s="752" t="s">
        <v>47</v>
      </c>
      <c r="J15" s="765"/>
      <c r="K15" s="765"/>
      <c r="L15" s="765"/>
      <c r="M15" s="765"/>
      <c r="N15" s="765"/>
      <c r="O15" s="766"/>
      <c r="P15" s="669" t="s">
        <v>614</v>
      </c>
      <c r="Q15" s="670"/>
      <c r="R15" s="670"/>
      <c r="S15" s="670"/>
      <c r="T15" s="670"/>
      <c r="U15" s="670"/>
      <c r="V15" s="671"/>
      <c r="W15" s="669" t="s">
        <v>614</v>
      </c>
      <c r="X15" s="670"/>
      <c r="Y15" s="670"/>
      <c r="Z15" s="670"/>
      <c r="AA15" s="670"/>
      <c r="AB15" s="670"/>
      <c r="AC15" s="671"/>
      <c r="AD15" s="669" t="s">
        <v>614</v>
      </c>
      <c r="AE15" s="670"/>
      <c r="AF15" s="670"/>
      <c r="AG15" s="670"/>
      <c r="AH15" s="670"/>
      <c r="AI15" s="670"/>
      <c r="AJ15" s="671"/>
      <c r="AK15" s="669" t="s">
        <v>673</v>
      </c>
      <c r="AL15" s="670"/>
      <c r="AM15" s="670"/>
      <c r="AN15" s="670"/>
      <c r="AO15" s="670"/>
      <c r="AP15" s="670"/>
      <c r="AQ15" s="671"/>
      <c r="AR15" s="669" t="s">
        <v>684</v>
      </c>
      <c r="AS15" s="670"/>
      <c r="AT15" s="670"/>
      <c r="AU15" s="670"/>
      <c r="AV15" s="670"/>
      <c r="AW15" s="670"/>
      <c r="AX15" s="778"/>
    </row>
    <row r="16" spans="1:50" ht="21" customHeight="1" x14ac:dyDescent="0.2">
      <c r="A16" s="291"/>
      <c r="B16" s="292"/>
      <c r="C16" s="292"/>
      <c r="D16" s="292"/>
      <c r="E16" s="292"/>
      <c r="F16" s="293"/>
      <c r="G16" s="759"/>
      <c r="H16" s="760"/>
      <c r="I16" s="752" t="s">
        <v>48</v>
      </c>
      <c r="J16" s="765"/>
      <c r="K16" s="765"/>
      <c r="L16" s="765"/>
      <c r="M16" s="765"/>
      <c r="N16" s="765"/>
      <c r="O16" s="766"/>
      <c r="P16" s="669" t="s">
        <v>614</v>
      </c>
      <c r="Q16" s="670"/>
      <c r="R16" s="670"/>
      <c r="S16" s="670"/>
      <c r="T16" s="670"/>
      <c r="U16" s="670"/>
      <c r="V16" s="671"/>
      <c r="W16" s="669" t="s">
        <v>614</v>
      </c>
      <c r="X16" s="670"/>
      <c r="Y16" s="670"/>
      <c r="Z16" s="670"/>
      <c r="AA16" s="670"/>
      <c r="AB16" s="670"/>
      <c r="AC16" s="671"/>
      <c r="AD16" s="669" t="s">
        <v>614</v>
      </c>
      <c r="AE16" s="670"/>
      <c r="AF16" s="670"/>
      <c r="AG16" s="670"/>
      <c r="AH16" s="670"/>
      <c r="AI16" s="670"/>
      <c r="AJ16" s="671"/>
      <c r="AK16" s="669" t="s">
        <v>673</v>
      </c>
      <c r="AL16" s="670"/>
      <c r="AM16" s="670"/>
      <c r="AN16" s="670"/>
      <c r="AO16" s="670"/>
      <c r="AP16" s="670"/>
      <c r="AQ16" s="671"/>
      <c r="AR16" s="770"/>
      <c r="AS16" s="771"/>
      <c r="AT16" s="771"/>
      <c r="AU16" s="771"/>
      <c r="AV16" s="771"/>
      <c r="AW16" s="771"/>
      <c r="AX16" s="772"/>
    </row>
    <row r="17" spans="1:50" ht="24.75" customHeight="1" x14ac:dyDescent="0.2">
      <c r="A17" s="291"/>
      <c r="B17" s="292"/>
      <c r="C17" s="292"/>
      <c r="D17" s="292"/>
      <c r="E17" s="292"/>
      <c r="F17" s="293"/>
      <c r="G17" s="759"/>
      <c r="H17" s="760"/>
      <c r="I17" s="752" t="s">
        <v>46</v>
      </c>
      <c r="J17" s="753"/>
      <c r="K17" s="753"/>
      <c r="L17" s="753"/>
      <c r="M17" s="753"/>
      <c r="N17" s="753"/>
      <c r="O17" s="754"/>
      <c r="P17" s="669" t="s">
        <v>614</v>
      </c>
      <c r="Q17" s="670"/>
      <c r="R17" s="670"/>
      <c r="S17" s="670"/>
      <c r="T17" s="670"/>
      <c r="U17" s="670"/>
      <c r="V17" s="671"/>
      <c r="W17" s="669" t="s">
        <v>614</v>
      </c>
      <c r="X17" s="670"/>
      <c r="Y17" s="670"/>
      <c r="Z17" s="670"/>
      <c r="AA17" s="670"/>
      <c r="AB17" s="670"/>
      <c r="AC17" s="671"/>
      <c r="AD17" s="669" t="s">
        <v>614</v>
      </c>
      <c r="AE17" s="670"/>
      <c r="AF17" s="670"/>
      <c r="AG17" s="670"/>
      <c r="AH17" s="670"/>
      <c r="AI17" s="670"/>
      <c r="AJ17" s="671"/>
      <c r="AK17" s="669" t="s">
        <v>673</v>
      </c>
      <c r="AL17" s="670"/>
      <c r="AM17" s="670"/>
      <c r="AN17" s="670"/>
      <c r="AO17" s="670"/>
      <c r="AP17" s="670"/>
      <c r="AQ17" s="671"/>
      <c r="AR17" s="755"/>
      <c r="AS17" s="755"/>
      <c r="AT17" s="755"/>
      <c r="AU17" s="755"/>
      <c r="AV17" s="755"/>
      <c r="AW17" s="755"/>
      <c r="AX17" s="756"/>
    </row>
    <row r="18" spans="1:50" ht="24.75" customHeight="1" x14ac:dyDescent="0.2">
      <c r="A18" s="291"/>
      <c r="B18" s="292"/>
      <c r="C18" s="292"/>
      <c r="D18" s="292"/>
      <c r="E18" s="292"/>
      <c r="F18" s="293"/>
      <c r="G18" s="761"/>
      <c r="H18" s="762"/>
      <c r="I18" s="745" t="s">
        <v>18</v>
      </c>
      <c r="J18" s="746"/>
      <c r="K18" s="746"/>
      <c r="L18" s="746"/>
      <c r="M18" s="746"/>
      <c r="N18" s="746"/>
      <c r="O18" s="747"/>
      <c r="P18" s="748">
        <f>SUM(P13:V17)</f>
        <v>0</v>
      </c>
      <c r="Q18" s="749"/>
      <c r="R18" s="749"/>
      <c r="S18" s="749"/>
      <c r="T18" s="749"/>
      <c r="U18" s="749"/>
      <c r="V18" s="750"/>
      <c r="W18" s="748">
        <f>SUM(W13:AC17)</f>
        <v>176</v>
      </c>
      <c r="X18" s="749"/>
      <c r="Y18" s="749"/>
      <c r="Z18" s="749"/>
      <c r="AA18" s="749"/>
      <c r="AB18" s="749"/>
      <c r="AC18" s="750"/>
      <c r="AD18" s="748">
        <f>SUM(AD13:AJ17)</f>
        <v>173</v>
      </c>
      <c r="AE18" s="749"/>
      <c r="AF18" s="749"/>
      <c r="AG18" s="749"/>
      <c r="AH18" s="749"/>
      <c r="AI18" s="749"/>
      <c r="AJ18" s="750"/>
      <c r="AK18" s="748">
        <f>SUM(AK13:AQ17)</f>
        <v>148</v>
      </c>
      <c r="AL18" s="749"/>
      <c r="AM18" s="749"/>
      <c r="AN18" s="749"/>
      <c r="AO18" s="749"/>
      <c r="AP18" s="749"/>
      <c r="AQ18" s="750"/>
      <c r="AR18" s="748">
        <f>SUM(AR13:AX17)</f>
        <v>148</v>
      </c>
      <c r="AS18" s="749"/>
      <c r="AT18" s="749"/>
      <c r="AU18" s="749"/>
      <c r="AV18" s="749"/>
      <c r="AW18" s="749"/>
      <c r="AX18" s="751"/>
    </row>
    <row r="19" spans="1:50" ht="24.75" customHeight="1" x14ac:dyDescent="0.2">
      <c r="A19" s="291"/>
      <c r="B19" s="292"/>
      <c r="C19" s="292"/>
      <c r="D19" s="292"/>
      <c r="E19" s="292"/>
      <c r="F19" s="293"/>
      <c r="G19" s="720" t="s">
        <v>9</v>
      </c>
      <c r="H19" s="721"/>
      <c r="I19" s="721"/>
      <c r="J19" s="721"/>
      <c r="K19" s="721"/>
      <c r="L19" s="721"/>
      <c r="M19" s="721"/>
      <c r="N19" s="721"/>
      <c r="O19" s="721"/>
      <c r="P19" s="669">
        <v>0</v>
      </c>
      <c r="Q19" s="670"/>
      <c r="R19" s="670"/>
      <c r="S19" s="670"/>
      <c r="T19" s="670"/>
      <c r="U19" s="670"/>
      <c r="V19" s="671"/>
      <c r="W19" s="669">
        <v>176</v>
      </c>
      <c r="X19" s="670"/>
      <c r="Y19" s="670"/>
      <c r="Z19" s="670"/>
      <c r="AA19" s="670"/>
      <c r="AB19" s="670"/>
      <c r="AC19" s="671"/>
      <c r="AD19" s="669">
        <v>173</v>
      </c>
      <c r="AE19" s="670"/>
      <c r="AF19" s="670"/>
      <c r="AG19" s="670"/>
      <c r="AH19" s="670"/>
      <c r="AI19" s="670"/>
      <c r="AJ19" s="671"/>
      <c r="AK19" s="717"/>
      <c r="AL19" s="717"/>
      <c r="AM19" s="717"/>
      <c r="AN19" s="717"/>
      <c r="AO19" s="717"/>
      <c r="AP19" s="717"/>
      <c r="AQ19" s="717"/>
      <c r="AR19" s="717"/>
      <c r="AS19" s="717"/>
      <c r="AT19" s="717"/>
      <c r="AU19" s="717"/>
      <c r="AV19" s="717"/>
      <c r="AW19" s="717"/>
      <c r="AX19" s="719"/>
    </row>
    <row r="20" spans="1:50" ht="24.75" customHeight="1" x14ac:dyDescent="0.2">
      <c r="A20" s="291"/>
      <c r="B20" s="292"/>
      <c r="C20" s="292"/>
      <c r="D20" s="292"/>
      <c r="E20" s="292"/>
      <c r="F20" s="293"/>
      <c r="G20" s="720" t="s">
        <v>10</v>
      </c>
      <c r="H20" s="721"/>
      <c r="I20" s="721"/>
      <c r="J20" s="721"/>
      <c r="K20" s="721"/>
      <c r="L20" s="721"/>
      <c r="M20" s="721"/>
      <c r="N20" s="721"/>
      <c r="O20" s="721"/>
      <c r="P20" s="716" t="str">
        <f>IF(P18=0, "-", SUM(P19)/P18)</f>
        <v>-</v>
      </c>
      <c r="Q20" s="716"/>
      <c r="R20" s="716"/>
      <c r="S20" s="716"/>
      <c r="T20" s="716"/>
      <c r="U20" s="716"/>
      <c r="V20" s="716"/>
      <c r="W20" s="716">
        <f>IF(W18=0, "-", SUM(W19)/W18)</f>
        <v>1</v>
      </c>
      <c r="X20" s="716"/>
      <c r="Y20" s="716"/>
      <c r="Z20" s="716"/>
      <c r="AA20" s="716"/>
      <c r="AB20" s="716"/>
      <c r="AC20" s="716"/>
      <c r="AD20" s="716">
        <f>IF(AD18=0, "-", SUM(AD19)/AD18)</f>
        <v>1</v>
      </c>
      <c r="AE20" s="716"/>
      <c r="AF20" s="716"/>
      <c r="AG20" s="716"/>
      <c r="AH20" s="716"/>
      <c r="AI20" s="716"/>
      <c r="AJ20" s="716"/>
      <c r="AK20" s="717"/>
      <c r="AL20" s="717"/>
      <c r="AM20" s="717"/>
      <c r="AN20" s="717"/>
      <c r="AO20" s="717"/>
      <c r="AP20" s="717"/>
      <c r="AQ20" s="718"/>
      <c r="AR20" s="718"/>
      <c r="AS20" s="718"/>
      <c r="AT20" s="718"/>
      <c r="AU20" s="717"/>
      <c r="AV20" s="717"/>
      <c r="AW20" s="717"/>
      <c r="AX20" s="719"/>
    </row>
    <row r="21" spans="1:50" ht="25.5" customHeight="1" x14ac:dyDescent="0.2">
      <c r="A21" s="740"/>
      <c r="B21" s="741"/>
      <c r="C21" s="741"/>
      <c r="D21" s="741"/>
      <c r="E21" s="741"/>
      <c r="F21" s="742"/>
      <c r="G21" s="714" t="s">
        <v>239</v>
      </c>
      <c r="H21" s="715"/>
      <c r="I21" s="715"/>
      <c r="J21" s="715"/>
      <c r="K21" s="715"/>
      <c r="L21" s="715"/>
      <c r="M21" s="715"/>
      <c r="N21" s="715"/>
      <c r="O21" s="715"/>
      <c r="P21" s="716" t="str">
        <f>IF(P19=0, "-", SUM(P19)/SUM(P13,P14))</f>
        <v>-</v>
      </c>
      <c r="Q21" s="716"/>
      <c r="R21" s="716"/>
      <c r="S21" s="716"/>
      <c r="T21" s="716"/>
      <c r="U21" s="716"/>
      <c r="V21" s="716"/>
      <c r="W21" s="716">
        <f>IF(W19=0, "-", SUM(W19)/SUM(W13,W14))</f>
        <v>1</v>
      </c>
      <c r="X21" s="716"/>
      <c r="Y21" s="716"/>
      <c r="Z21" s="716"/>
      <c r="AA21" s="716"/>
      <c r="AB21" s="716"/>
      <c r="AC21" s="716"/>
      <c r="AD21" s="716">
        <f>IF(AD19=0, "-", SUM(AD19)/SUM(AD13,AD14))</f>
        <v>1</v>
      </c>
      <c r="AE21" s="716"/>
      <c r="AF21" s="716"/>
      <c r="AG21" s="716"/>
      <c r="AH21" s="716"/>
      <c r="AI21" s="716"/>
      <c r="AJ21" s="716"/>
      <c r="AK21" s="717"/>
      <c r="AL21" s="717"/>
      <c r="AM21" s="717"/>
      <c r="AN21" s="717"/>
      <c r="AO21" s="717"/>
      <c r="AP21" s="717"/>
      <c r="AQ21" s="718"/>
      <c r="AR21" s="718"/>
      <c r="AS21" s="718"/>
      <c r="AT21" s="718"/>
      <c r="AU21" s="717"/>
      <c r="AV21" s="717"/>
      <c r="AW21" s="717"/>
      <c r="AX21" s="719"/>
    </row>
    <row r="22" spans="1:50" ht="18.75" customHeight="1" x14ac:dyDescent="0.2">
      <c r="A22" s="675" t="s">
        <v>592</v>
      </c>
      <c r="B22" s="676"/>
      <c r="C22" s="676"/>
      <c r="D22" s="676"/>
      <c r="E22" s="676"/>
      <c r="F22" s="677"/>
      <c r="G22" s="681" t="s">
        <v>229</v>
      </c>
      <c r="H22" s="526"/>
      <c r="I22" s="526"/>
      <c r="J22" s="526"/>
      <c r="K22" s="526"/>
      <c r="L22" s="526"/>
      <c r="M22" s="526"/>
      <c r="N22" s="526"/>
      <c r="O22" s="527"/>
      <c r="P22" s="682" t="s">
        <v>590</v>
      </c>
      <c r="Q22" s="526"/>
      <c r="R22" s="526"/>
      <c r="S22" s="526"/>
      <c r="T22" s="526"/>
      <c r="U22" s="526"/>
      <c r="V22" s="527"/>
      <c r="W22" s="682" t="s">
        <v>591</v>
      </c>
      <c r="X22" s="526"/>
      <c r="Y22" s="526"/>
      <c r="Z22" s="526"/>
      <c r="AA22" s="526"/>
      <c r="AB22" s="526"/>
      <c r="AC22" s="527"/>
      <c r="AD22" s="682" t="s">
        <v>228</v>
      </c>
      <c r="AE22" s="526"/>
      <c r="AF22" s="526"/>
      <c r="AG22" s="526"/>
      <c r="AH22" s="526"/>
      <c r="AI22" s="526"/>
      <c r="AJ22" s="526"/>
      <c r="AK22" s="526"/>
      <c r="AL22" s="526"/>
      <c r="AM22" s="526"/>
      <c r="AN22" s="526"/>
      <c r="AO22" s="526"/>
      <c r="AP22" s="526"/>
      <c r="AQ22" s="526"/>
      <c r="AR22" s="526"/>
      <c r="AS22" s="526"/>
      <c r="AT22" s="526"/>
      <c r="AU22" s="526"/>
      <c r="AV22" s="526"/>
      <c r="AW22" s="526"/>
      <c r="AX22" s="701"/>
    </row>
    <row r="23" spans="1:50" ht="25.5" customHeight="1" x14ac:dyDescent="0.2">
      <c r="A23" s="678"/>
      <c r="B23" s="679"/>
      <c r="C23" s="679"/>
      <c r="D23" s="679"/>
      <c r="E23" s="679"/>
      <c r="F23" s="680"/>
      <c r="G23" s="702" t="s">
        <v>616</v>
      </c>
      <c r="H23" s="703"/>
      <c r="I23" s="703"/>
      <c r="J23" s="703"/>
      <c r="K23" s="703"/>
      <c r="L23" s="703"/>
      <c r="M23" s="703"/>
      <c r="N23" s="703"/>
      <c r="O23" s="704"/>
      <c r="P23" s="705">
        <v>148</v>
      </c>
      <c r="Q23" s="706"/>
      <c r="R23" s="706"/>
      <c r="S23" s="706"/>
      <c r="T23" s="706"/>
      <c r="U23" s="706"/>
      <c r="V23" s="707"/>
      <c r="W23" s="705">
        <v>148</v>
      </c>
      <c r="X23" s="706"/>
      <c r="Y23" s="706"/>
      <c r="Z23" s="706"/>
      <c r="AA23" s="706"/>
      <c r="AB23" s="706"/>
      <c r="AC23" s="707"/>
      <c r="AD23" s="708"/>
      <c r="AE23" s="709"/>
      <c r="AF23" s="709"/>
      <c r="AG23" s="709"/>
      <c r="AH23" s="709"/>
      <c r="AI23" s="709"/>
      <c r="AJ23" s="709"/>
      <c r="AK23" s="709"/>
      <c r="AL23" s="709"/>
      <c r="AM23" s="709"/>
      <c r="AN23" s="709"/>
      <c r="AO23" s="709"/>
      <c r="AP23" s="709"/>
      <c r="AQ23" s="709"/>
      <c r="AR23" s="709"/>
      <c r="AS23" s="709"/>
      <c r="AT23" s="709"/>
      <c r="AU23" s="709"/>
      <c r="AV23" s="709"/>
      <c r="AW23" s="709"/>
      <c r="AX23" s="710"/>
    </row>
    <row r="24" spans="1:50" ht="25.5" hidden="1" customHeight="1" x14ac:dyDescent="0.2">
      <c r="A24" s="678"/>
      <c r="B24" s="679"/>
      <c r="C24" s="679"/>
      <c r="D24" s="679"/>
      <c r="E24" s="679"/>
      <c r="F24" s="680"/>
      <c r="G24" s="672"/>
      <c r="H24" s="673"/>
      <c r="I24" s="673"/>
      <c r="J24" s="673"/>
      <c r="K24" s="673"/>
      <c r="L24" s="673"/>
      <c r="M24" s="673"/>
      <c r="N24" s="673"/>
      <c r="O24" s="674"/>
      <c r="P24" s="669"/>
      <c r="Q24" s="670"/>
      <c r="R24" s="670"/>
      <c r="S24" s="670"/>
      <c r="T24" s="670"/>
      <c r="U24" s="670"/>
      <c r="V24" s="671"/>
      <c r="W24" s="669"/>
      <c r="X24" s="670"/>
      <c r="Y24" s="670"/>
      <c r="Z24" s="670"/>
      <c r="AA24" s="670"/>
      <c r="AB24" s="670"/>
      <c r="AC24" s="671"/>
      <c r="AD24" s="711"/>
      <c r="AE24" s="712"/>
      <c r="AF24" s="712"/>
      <c r="AG24" s="712"/>
      <c r="AH24" s="712"/>
      <c r="AI24" s="712"/>
      <c r="AJ24" s="712"/>
      <c r="AK24" s="712"/>
      <c r="AL24" s="712"/>
      <c r="AM24" s="712"/>
      <c r="AN24" s="712"/>
      <c r="AO24" s="712"/>
      <c r="AP24" s="712"/>
      <c r="AQ24" s="712"/>
      <c r="AR24" s="712"/>
      <c r="AS24" s="712"/>
      <c r="AT24" s="712"/>
      <c r="AU24" s="712"/>
      <c r="AV24" s="712"/>
      <c r="AW24" s="712"/>
      <c r="AX24" s="713"/>
    </row>
    <row r="25" spans="1:50" ht="25.5" hidden="1" customHeight="1" x14ac:dyDescent="0.2">
      <c r="A25" s="678"/>
      <c r="B25" s="679"/>
      <c r="C25" s="679"/>
      <c r="D25" s="679"/>
      <c r="E25" s="679"/>
      <c r="F25" s="680"/>
      <c r="G25" s="672"/>
      <c r="H25" s="673"/>
      <c r="I25" s="673"/>
      <c r="J25" s="673"/>
      <c r="K25" s="673"/>
      <c r="L25" s="673"/>
      <c r="M25" s="673"/>
      <c r="N25" s="673"/>
      <c r="O25" s="674"/>
      <c r="P25" s="669"/>
      <c r="Q25" s="670"/>
      <c r="R25" s="670"/>
      <c r="S25" s="670"/>
      <c r="T25" s="670"/>
      <c r="U25" s="670"/>
      <c r="V25" s="671"/>
      <c r="W25" s="669"/>
      <c r="X25" s="670"/>
      <c r="Y25" s="670"/>
      <c r="Z25" s="670"/>
      <c r="AA25" s="670"/>
      <c r="AB25" s="670"/>
      <c r="AC25" s="671"/>
      <c r="AD25" s="711"/>
      <c r="AE25" s="712"/>
      <c r="AF25" s="712"/>
      <c r="AG25" s="712"/>
      <c r="AH25" s="712"/>
      <c r="AI25" s="712"/>
      <c r="AJ25" s="712"/>
      <c r="AK25" s="712"/>
      <c r="AL25" s="712"/>
      <c r="AM25" s="712"/>
      <c r="AN25" s="712"/>
      <c r="AO25" s="712"/>
      <c r="AP25" s="712"/>
      <c r="AQ25" s="712"/>
      <c r="AR25" s="712"/>
      <c r="AS25" s="712"/>
      <c r="AT25" s="712"/>
      <c r="AU25" s="712"/>
      <c r="AV25" s="712"/>
      <c r="AW25" s="712"/>
      <c r="AX25" s="713"/>
    </row>
    <row r="26" spans="1:50" ht="25.5" hidden="1" customHeight="1" x14ac:dyDescent="0.2">
      <c r="A26" s="678"/>
      <c r="B26" s="679"/>
      <c r="C26" s="679"/>
      <c r="D26" s="679"/>
      <c r="E26" s="679"/>
      <c r="F26" s="680"/>
      <c r="G26" s="672"/>
      <c r="H26" s="673"/>
      <c r="I26" s="673"/>
      <c r="J26" s="673"/>
      <c r="K26" s="673"/>
      <c r="L26" s="673"/>
      <c r="M26" s="673"/>
      <c r="N26" s="673"/>
      <c r="O26" s="674"/>
      <c r="P26" s="669"/>
      <c r="Q26" s="670"/>
      <c r="R26" s="670"/>
      <c r="S26" s="670"/>
      <c r="T26" s="670"/>
      <c r="U26" s="670"/>
      <c r="V26" s="671"/>
      <c r="W26" s="669"/>
      <c r="X26" s="670"/>
      <c r="Y26" s="670"/>
      <c r="Z26" s="670"/>
      <c r="AA26" s="670"/>
      <c r="AB26" s="670"/>
      <c r="AC26" s="671"/>
      <c r="AD26" s="711"/>
      <c r="AE26" s="712"/>
      <c r="AF26" s="712"/>
      <c r="AG26" s="712"/>
      <c r="AH26" s="712"/>
      <c r="AI26" s="712"/>
      <c r="AJ26" s="712"/>
      <c r="AK26" s="712"/>
      <c r="AL26" s="712"/>
      <c r="AM26" s="712"/>
      <c r="AN26" s="712"/>
      <c r="AO26" s="712"/>
      <c r="AP26" s="712"/>
      <c r="AQ26" s="712"/>
      <c r="AR26" s="712"/>
      <c r="AS26" s="712"/>
      <c r="AT26" s="712"/>
      <c r="AU26" s="712"/>
      <c r="AV26" s="712"/>
      <c r="AW26" s="712"/>
      <c r="AX26" s="713"/>
    </row>
    <row r="27" spans="1:50" ht="25.5" hidden="1" customHeight="1" x14ac:dyDescent="0.2">
      <c r="A27" s="678"/>
      <c r="B27" s="679"/>
      <c r="C27" s="679"/>
      <c r="D27" s="679"/>
      <c r="E27" s="679"/>
      <c r="F27" s="680"/>
      <c r="G27" s="672"/>
      <c r="H27" s="673"/>
      <c r="I27" s="673"/>
      <c r="J27" s="673"/>
      <c r="K27" s="673"/>
      <c r="L27" s="673"/>
      <c r="M27" s="673"/>
      <c r="N27" s="673"/>
      <c r="O27" s="674"/>
      <c r="P27" s="669"/>
      <c r="Q27" s="670"/>
      <c r="R27" s="670"/>
      <c r="S27" s="670"/>
      <c r="T27" s="670"/>
      <c r="U27" s="670"/>
      <c r="V27" s="671"/>
      <c r="W27" s="669"/>
      <c r="X27" s="670"/>
      <c r="Y27" s="670"/>
      <c r="Z27" s="670"/>
      <c r="AA27" s="670"/>
      <c r="AB27" s="670"/>
      <c r="AC27" s="671"/>
      <c r="AD27" s="711"/>
      <c r="AE27" s="712"/>
      <c r="AF27" s="712"/>
      <c r="AG27" s="712"/>
      <c r="AH27" s="712"/>
      <c r="AI27" s="712"/>
      <c r="AJ27" s="712"/>
      <c r="AK27" s="712"/>
      <c r="AL27" s="712"/>
      <c r="AM27" s="712"/>
      <c r="AN27" s="712"/>
      <c r="AO27" s="712"/>
      <c r="AP27" s="712"/>
      <c r="AQ27" s="712"/>
      <c r="AR27" s="712"/>
      <c r="AS27" s="712"/>
      <c r="AT27" s="712"/>
      <c r="AU27" s="712"/>
      <c r="AV27" s="712"/>
      <c r="AW27" s="712"/>
      <c r="AX27" s="713"/>
    </row>
    <row r="28" spans="1:50" ht="25.5" hidden="1" customHeight="1" x14ac:dyDescent="0.2">
      <c r="A28" s="678"/>
      <c r="B28" s="679"/>
      <c r="C28" s="679"/>
      <c r="D28" s="679"/>
      <c r="E28" s="679"/>
      <c r="F28" s="680"/>
      <c r="G28" s="722"/>
      <c r="H28" s="723"/>
      <c r="I28" s="723"/>
      <c r="J28" s="723"/>
      <c r="K28" s="723"/>
      <c r="L28" s="723"/>
      <c r="M28" s="723"/>
      <c r="N28" s="723"/>
      <c r="O28" s="724"/>
      <c r="P28" s="725"/>
      <c r="Q28" s="726"/>
      <c r="R28" s="726"/>
      <c r="S28" s="726"/>
      <c r="T28" s="726"/>
      <c r="U28" s="726"/>
      <c r="V28" s="727"/>
      <c r="W28" s="725"/>
      <c r="X28" s="726"/>
      <c r="Y28" s="726"/>
      <c r="Z28" s="726"/>
      <c r="AA28" s="726"/>
      <c r="AB28" s="726"/>
      <c r="AC28" s="727"/>
      <c r="AD28" s="711"/>
      <c r="AE28" s="712"/>
      <c r="AF28" s="712"/>
      <c r="AG28" s="712"/>
      <c r="AH28" s="712"/>
      <c r="AI28" s="712"/>
      <c r="AJ28" s="712"/>
      <c r="AK28" s="712"/>
      <c r="AL28" s="712"/>
      <c r="AM28" s="712"/>
      <c r="AN28" s="712"/>
      <c r="AO28" s="712"/>
      <c r="AP28" s="712"/>
      <c r="AQ28" s="712"/>
      <c r="AR28" s="712"/>
      <c r="AS28" s="712"/>
      <c r="AT28" s="712"/>
      <c r="AU28" s="712"/>
      <c r="AV28" s="712"/>
      <c r="AW28" s="712"/>
      <c r="AX28" s="713"/>
    </row>
    <row r="29" spans="1:50" ht="25.5" customHeight="1" thickBot="1" x14ac:dyDescent="0.25">
      <c r="A29" s="678"/>
      <c r="B29" s="679"/>
      <c r="C29" s="679"/>
      <c r="D29" s="679"/>
      <c r="E29" s="679"/>
      <c r="F29" s="680"/>
      <c r="G29" s="282" t="s">
        <v>18</v>
      </c>
      <c r="H29" s="652"/>
      <c r="I29" s="652"/>
      <c r="J29" s="652"/>
      <c r="K29" s="652"/>
      <c r="L29" s="652"/>
      <c r="M29" s="652"/>
      <c r="N29" s="652"/>
      <c r="O29" s="689"/>
      <c r="P29" s="690">
        <f>AK13</f>
        <v>148</v>
      </c>
      <c r="Q29" s="691"/>
      <c r="R29" s="691"/>
      <c r="S29" s="691"/>
      <c r="T29" s="691"/>
      <c r="U29" s="691"/>
      <c r="V29" s="692"/>
      <c r="W29" s="693">
        <f>AR13</f>
        <v>148</v>
      </c>
      <c r="X29" s="694"/>
      <c r="Y29" s="694"/>
      <c r="Z29" s="694"/>
      <c r="AA29" s="694"/>
      <c r="AB29" s="694"/>
      <c r="AC29" s="695"/>
      <c r="AD29" s="712"/>
      <c r="AE29" s="712"/>
      <c r="AF29" s="712"/>
      <c r="AG29" s="712"/>
      <c r="AH29" s="712"/>
      <c r="AI29" s="712"/>
      <c r="AJ29" s="712"/>
      <c r="AK29" s="712"/>
      <c r="AL29" s="712"/>
      <c r="AM29" s="712"/>
      <c r="AN29" s="712"/>
      <c r="AO29" s="712"/>
      <c r="AP29" s="712"/>
      <c r="AQ29" s="712"/>
      <c r="AR29" s="712"/>
      <c r="AS29" s="712"/>
      <c r="AT29" s="712"/>
      <c r="AU29" s="712"/>
      <c r="AV29" s="712"/>
      <c r="AW29" s="712"/>
      <c r="AX29" s="713"/>
    </row>
    <row r="30" spans="1:50" ht="47.25" customHeight="1" x14ac:dyDescent="0.2">
      <c r="A30" s="696" t="s">
        <v>579</v>
      </c>
      <c r="B30" s="697"/>
      <c r="C30" s="697"/>
      <c r="D30" s="697"/>
      <c r="E30" s="697"/>
      <c r="F30" s="698"/>
      <c r="G30" s="699" t="s">
        <v>671</v>
      </c>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8"/>
    </row>
    <row r="31" spans="1:50" ht="31.5" customHeight="1" x14ac:dyDescent="0.2">
      <c r="A31" s="492" t="s">
        <v>580</v>
      </c>
      <c r="B31" s="143"/>
      <c r="C31" s="143"/>
      <c r="D31" s="143"/>
      <c r="E31" s="143"/>
      <c r="F31" s="144"/>
      <c r="G31" s="660" t="s">
        <v>572</v>
      </c>
      <c r="H31" s="661"/>
      <c r="I31" s="661"/>
      <c r="J31" s="661"/>
      <c r="K31" s="661"/>
      <c r="L31" s="661"/>
      <c r="M31" s="661"/>
      <c r="N31" s="661"/>
      <c r="O31" s="661"/>
      <c r="P31" s="662" t="s">
        <v>571</v>
      </c>
      <c r="Q31" s="661"/>
      <c r="R31" s="661"/>
      <c r="S31" s="661"/>
      <c r="T31" s="661"/>
      <c r="U31" s="661"/>
      <c r="V31" s="661"/>
      <c r="W31" s="661"/>
      <c r="X31" s="663"/>
      <c r="Y31" s="664"/>
      <c r="Z31" s="665"/>
      <c r="AA31" s="666"/>
      <c r="AB31" s="599" t="s">
        <v>11</v>
      </c>
      <c r="AC31" s="599"/>
      <c r="AD31" s="599"/>
      <c r="AE31" s="106" t="s">
        <v>416</v>
      </c>
      <c r="AF31" s="667"/>
      <c r="AG31" s="667"/>
      <c r="AH31" s="668"/>
      <c r="AI31" s="106" t="s">
        <v>568</v>
      </c>
      <c r="AJ31" s="667"/>
      <c r="AK31" s="667"/>
      <c r="AL31" s="668"/>
      <c r="AM31" s="106" t="s">
        <v>384</v>
      </c>
      <c r="AN31" s="667"/>
      <c r="AO31" s="667"/>
      <c r="AP31" s="668"/>
      <c r="AQ31" s="596" t="s">
        <v>415</v>
      </c>
      <c r="AR31" s="597"/>
      <c r="AS31" s="597"/>
      <c r="AT31" s="598"/>
      <c r="AU31" s="596" t="s">
        <v>593</v>
      </c>
      <c r="AV31" s="597"/>
      <c r="AW31" s="597"/>
      <c r="AX31" s="606"/>
    </row>
    <row r="32" spans="1:50" ht="23.25" customHeight="1" x14ac:dyDescent="0.2">
      <c r="A32" s="492"/>
      <c r="B32" s="143"/>
      <c r="C32" s="143"/>
      <c r="D32" s="143"/>
      <c r="E32" s="143"/>
      <c r="F32" s="144"/>
      <c r="G32" s="700" t="s">
        <v>672</v>
      </c>
      <c r="H32" s="608"/>
      <c r="I32" s="608"/>
      <c r="J32" s="608"/>
      <c r="K32" s="608"/>
      <c r="L32" s="608"/>
      <c r="M32" s="608"/>
      <c r="N32" s="608"/>
      <c r="O32" s="608"/>
      <c r="P32" s="369" t="s">
        <v>679</v>
      </c>
      <c r="Q32" s="612"/>
      <c r="R32" s="612"/>
      <c r="S32" s="612"/>
      <c r="T32" s="612"/>
      <c r="U32" s="612"/>
      <c r="V32" s="612"/>
      <c r="W32" s="612"/>
      <c r="X32" s="613"/>
      <c r="Y32" s="617" t="s">
        <v>51</v>
      </c>
      <c r="Z32" s="618"/>
      <c r="AA32" s="619"/>
      <c r="AB32" s="620" t="s">
        <v>620</v>
      </c>
      <c r="AC32" s="620"/>
      <c r="AD32" s="620"/>
      <c r="AE32" s="589" t="s">
        <v>614</v>
      </c>
      <c r="AF32" s="589"/>
      <c r="AG32" s="589"/>
      <c r="AH32" s="589"/>
      <c r="AI32" s="589">
        <v>100</v>
      </c>
      <c r="AJ32" s="589"/>
      <c r="AK32" s="589"/>
      <c r="AL32" s="589"/>
      <c r="AM32" s="589">
        <v>48</v>
      </c>
      <c r="AN32" s="589"/>
      <c r="AO32" s="589"/>
      <c r="AP32" s="589"/>
      <c r="AQ32" s="633" t="s">
        <v>284</v>
      </c>
      <c r="AR32" s="589"/>
      <c r="AS32" s="589"/>
      <c r="AT32" s="589"/>
      <c r="AU32" s="83" t="s">
        <v>284</v>
      </c>
      <c r="AV32" s="591"/>
      <c r="AW32" s="591"/>
      <c r="AX32" s="592"/>
    </row>
    <row r="33" spans="1:51" ht="23.25" customHeight="1" x14ac:dyDescent="0.2">
      <c r="A33" s="178"/>
      <c r="B33" s="148"/>
      <c r="C33" s="148"/>
      <c r="D33" s="148"/>
      <c r="E33" s="148"/>
      <c r="F33" s="149"/>
      <c r="G33" s="609"/>
      <c r="H33" s="610"/>
      <c r="I33" s="610"/>
      <c r="J33" s="610"/>
      <c r="K33" s="610"/>
      <c r="L33" s="610"/>
      <c r="M33" s="610"/>
      <c r="N33" s="610"/>
      <c r="O33" s="610"/>
      <c r="P33" s="614"/>
      <c r="Q33" s="615"/>
      <c r="R33" s="615"/>
      <c r="S33" s="615"/>
      <c r="T33" s="615"/>
      <c r="U33" s="615"/>
      <c r="V33" s="615"/>
      <c r="W33" s="615"/>
      <c r="X33" s="616"/>
      <c r="Y33" s="593" t="s">
        <v>52</v>
      </c>
      <c r="Z33" s="594"/>
      <c r="AA33" s="595"/>
      <c r="AB33" s="620" t="s">
        <v>620</v>
      </c>
      <c r="AC33" s="620"/>
      <c r="AD33" s="620"/>
      <c r="AE33" s="589" t="s">
        <v>614</v>
      </c>
      <c r="AF33" s="589"/>
      <c r="AG33" s="589"/>
      <c r="AH33" s="589"/>
      <c r="AI33" s="589">
        <v>100</v>
      </c>
      <c r="AJ33" s="589"/>
      <c r="AK33" s="589"/>
      <c r="AL33" s="589"/>
      <c r="AM33" s="589">
        <v>100</v>
      </c>
      <c r="AN33" s="589"/>
      <c r="AO33" s="589"/>
      <c r="AP33" s="589"/>
      <c r="AQ33" s="589">
        <v>80</v>
      </c>
      <c r="AR33" s="589"/>
      <c r="AS33" s="589"/>
      <c r="AT33" s="589"/>
      <c r="AU33" s="590">
        <v>100</v>
      </c>
      <c r="AV33" s="591"/>
      <c r="AW33" s="591"/>
      <c r="AX33" s="592"/>
    </row>
    <row r="34" spans="1:51" ht="23.25" customHeight="1" x14ac:dyDescent="0.2">
      <c r="A34" s="651" t="s">
        <v>581</v>
      </c>
      <c r="B34" s="652"/>
      <c r="C34" s="652"/>
      <c r="D34" s="652"/>
      <c r="E34" s="652"/>
      <c r="F34" s="653"/>
      <c r="G34" s="166" t="s">
        <v>582</v>
      </c>
      <c r="H34" s="166"/>
      <c r="I34" s="166"/>
      <c r="J34" s="166"/>
      <c r="K34" s="166"/>
      <c r="L34" s="166"/>
      <c r="M34" s="166"/>
      <c r="N34" s="166"/>
      <c r="O34" s="166"/>
      <c r="P34" s="166"/>
      <c r="Q34" s="166"/>
      <c r="R34" s="166"/>
      <c r="S34" s="166"/>
      <c r="T34" s="166"/>
      <c r="U34" s="166"/>
      <c r="V34" s="166"/>
      <c r="W34" s="166"/>
      <c r="X34" s="167"/>
      <c r="Y34" s="603"/>
      <c r="Z34" s="604"/>
      <c r="AA34" s="605"/>
      <c r="AB34" s="165" t="s">
        <v>11</v>
      </c>
      <c r="AC34" s="166"/>
      <c r="AD34" s="167"/>
      <c r="AE34" s="165" t="s">
        <v>416</v>
      </c>
      <c r="AF34" s="166"/>
      <c r="AG34" s="166"/>
      <c r="AH34" s="167"/>
      <c r="AI34" s="165" t="s">
        <v>568</v>
      </c>
      <c r="AJ34" s="166"/>
      <c r="AK34" s="166"/>
      <c r="AL34" s="167"/>
      <c r="AM34" s="165" t="s">
        <v>384</v>
      </c>
      <c r="AN34" s="166"/>
      <c r="AO34" s="166"/>
      <c r="AP34" s="167"/>
      <c r="AQ34" s="600" t="s">
        <v>594</v>
      </c>
      <c r="AR34" s="601"/>
      <c r="AS34" s="601"/>
      <c r="AT34" s="601"/>
      <c r="AU34" s="601"/>
      <c r="AV34" s="601"/>
      <c r="AW34" s="601"/>
      <c r="AX34" s="602"/>
    </row>
    <row r="35" spans="1:51" ht="23.25" customHeight="1" x14ac:dyDescent="0.2">
      <c r="A35" s="654"/>
      <c r="B35" s="655"/>
      <c r="C35" s="655"/>
      <c r="D35" s="655"/>
      <c r="E35" s="655"/>
      <c r="F35" s="656"/>
      <c r="G35" s="624" t="s">
        <v>680</v>
      </c>
      <c r="H35" s="537"/>
      <c r="I35" s="537"/>
      <c r="J35" s="537"/>
      <c r="K35" s="537"/>
      <c r="L35" s="537"/>
      <c r="M35" s="537"/>
      <c r="N35" s="537"/>
      <c r="O35" s="537"/>
      <c r="P35" s="537"/>
      <c r="Q35" s="537"/>
      <c r="R35" s="537"/>
      <c r="S35" s="537"/>
      <c r="T35" s="537"/>
      <c r="U35" s="537"/>
      <c r="V35" s="537"/>
      <c r="W35" s="537"/>
      <c r="X35" s="537"/>
      <c r="Y35" s="627" t="s">
        <v>581</v>
      </c>
      <c r="Z35" s="628"/>
      <c r="AA35" s="629"/>
      <c r="AB35" s="630" t="s">
        <v>621</v>
      </c>
      <c r="AC35" s="631"/>
      <c r="AD35" s="632"/>
      <c r="AE35" s="633" t="s">
        <v>614</v>
      </c>
      <c r="AF35" s="633"/>
      <c r="AG35" s="633"/>
      <c r="AH35" s="633"/>
      <c r="AI35" s="633">
        <v>176</v>
      </c>
      <c r="AJ35" s="633"/>
      <c r="AK35" s="633"/>
      <c r="AL35" s="633"/>
      <c r="AM35" s="633">
        <v>360</v>
      </c>
      <c r="AN35" s="633"/>
      <c r="AO35" s="633"/>
      <c r="AP35" s="633"/>
      <c r="AQ35" s="83">
        <v>185</v>
      </c>
      <c r="AR35" s="77"/>
      <c r="AS35" s="77"/>
      <c r="AT35" s="77"/>
      <c r="AU35" s="77"/>
      <c r="AV35" s="77"/>
      <c r="AW35" s="77"/>
      <c r="AX35" s="78"/>
    </row>
    <row r="36" spans="1:51" ht="46.5" customHeight="1" x14ac:dyDescent="0.2">
      <c r="A36" s="657"/>
      <c r="B36" s="658"/>
      <c r="C36" s="658"/>
      <c r="D36" s="658"/>
      <c r="E36" s="658"/>
      <c r="F36" s="659"/>
      <c r="G36" s="625"/>
      <c r="H36" s="626"/>
      <c r="I36" s="626"/>
      <c r="J36" s="626"/>
      <c r="K36" s="626"/>
      <c r="L36" s="626"/>
      <c r="M36" s="626"/>
      <c r="N36" s="626"/>
      <c r="O36" s="626"/>
      <c r="P36" s="626"/>
      <c r="Q36" s="626"/>
      <c r="R36" s="626"/>
      <c r="S36" s="626"/>
      <c r="T36" s="626"/>
      <c r="U36" s="626"/>
      <c r="V36" s="626"/>
      <c r="W36" s="626"/>
      <c r="X36" s="626"/>
      <c r="Y36" s="205" t="s">
        <v>584</v>
      </c>
      <c r="Z36" s="621"/>
      <c r="AA36" s="622"/>
      <c r="AB36" s="585" t="s">
        <v>622</v>
      </c>
      <c r="AC36" s="586"/>
      <c r="AD36" s="587"/>
      <c r="AE36" s="588" t="s">
        <v>614</v>
      </c>
      <c r="AF36" s="588"/>
      <c r="AG36" s="588"/>
      <c r="AH36" s="588"/>
      <c r="AI36" s="588" t="s">
        <v>623</v>
      </c>
      <c r="AJ36" s="588"/>
      <c r="AK36" s="588"/>
      <c r="AL36" s="588"/>
      <c r="AM36" s="588" t="s">
        <v>667</v>
      </c>
      <c r="AN36" s="588"/>
      <c r="AO36" s="588"/>
      <c r="AP36" s="588"/>
      <c r="AQ36" s="588" t="s">
        <v>628</v>
      </c>
      <c r="AR36" s="588"/>
      <c r="AS36" s="588"/>
      <c r="AT36" s="588"/>
      <c r="AU36" s="588"/>
      <c r="AV36" s="588"/>
      <c r="AW36" s="588"/>
      <c r="AX36" s="623"/>
    </row>
    <row r="37" spans="1:51" ht="18.75" customHeight="1" x14ac:dyDescent="0.2">
      <c r="A37" s="639" t="s">
        <v>236</v>
      </c>
      <c r="B37" s="640"/>
      <c r="C37" s="640"/>
      <c r="D37" s="640"/>
      <c r="E37" s="640"/>
      <c r="F37" s="641"/>
      <c r="G37" s="577" t="s">
        <v>139</v>
      </c>
      <c r="H37" s="183"/>
      <c r="I37" s="183"/>
      <c r="J37" s="183"/>
      <c r="K37" s="183"/>
      <c r="L37" s="183"/>
      <c r="M37" s="183"/>
      <c r="N37" s="183"/>
      <c r="O37" s="184"/>
      <c r="P37" s="185" t="s">
        <v>55</v>
      </c>
      <c r="Q37" s="183"/>
      <c r="R37" s="183"/>
      <c r="S37" s="183"/>
      <c r="T37" s="183"/>
      <c r="U37" s="183"/>
      <c r="V37" s="183"/>
      <c r="W37" s="183"/>
      <c r="X37" s="184"/>
      <c r="Y37" s="578"/>
      <c r="Z37" s="565"/>
      <c r="AA37" s="566"/>
      <c r="AB37" s="582" t="s">
        <v>11</v>
      </c>
      <c r="AC37" s="583"/>
      <c r="AD37" s="584"/>
      <c r="AE37" s="582" t="s">
        <v>416</v>
      </c>
      <c r="AF37" s="583"/>
      <c r="AG37" s="583"/>
      <c r="AH37" s="584"/>
      <c r="AI37" s="649" t="s">
        <v>568</v>
      </c>
      <c r="AJ37" s="649"/>
      <c r="AK37" s="649"/>
      <c r="AL37" s="582"/>
      <c r="AM37" s="649" t="s">
        <v>384</v>
      </c>
      <c r="AN37" s="649"/>
      <c r="AO37" s="649"/>
      <c r="AP37" s="582"/>
      <c r="AQ37" s="202" t="s">
        <v>174</v>
      </c>
      <c r="AR37" s="203"/>
      <c r="AS37" s="203"/>
      <c r="AT37" s="204"/>
      <c r="AU37" s="183" t="s">
        <v>128</v>
      </c>
      <c r="AV37" s="183"/>
      <c r="AW37" s="183"/>
      <c r="AX37" s="186"/>
    </row>
    <row r="38" spans="1:51" ht="18.75" customHeight="1" x14ac:dyDescent="0.2">
      <c r="A38" s="642"/>
      <c r="B38" s="643"/>
      <c r="C38" s="643"/>
      <c r="D38" s="643"/>
      <c r="E38" s="643"/>
      <c r="F38" s="644"/>
      <c r="G38" s="146"/>
      <c r="H38" s="98"/>
      <c r="I38" s="98"/>
      <c r="J38" s="98"/>
      <c r="K38" s="98"/>
      <c r="L38" s="98"/>
      <c r="M38" s="98"/>
      <c r="N38" s="98"/>
      <c r="O38" s="99"/>
      <c r="P38" s="97"/>
      <c r="Q38" s="98"/>
      <c r="R38" s="98"/>
      <c r="S38" s="98"/>
      <c r="T38" s="98"/>
      <c r="U38" s="98"/>
      <c r="V38" s="98"/>
      <c r="W38" s="98"/>
      <c r="X38" s="99"/>
      <c r="Y38" s="579"/>
      <c r="Z38" s="580"/>
      <c r="AA38" s="581"/>
      <c r="AB38" s="106"/>
      <c r="AC38" s="107"/>
      <c r="AD38" s="108"/>
      <c r="AE38" s="106"/>
      <c r="AF38" s="107"/>
      <c r="AG38" s="107"/>
      <c r="AH38" s="108"/>
      <c r="AI38" s="650"/>
      <c r="AJ38" s="650"/>
      <c r="AK38" s="650"/>
      <c r="AL38" s="106"/>
      <c r="AM38" s="650"/>
      <c r="AN38" s="650"/>
      <c r="AO38" s="650"/>
      <c r="AP38" s="106"/>
      <c r="AQ38" s="489" t="s">
        <v>614</v>
      </c>
      <c r="AR38" s="490"/>
      <c r="AS38" s="117" t="s">
        <v>175</v>
      </c>
      <c r="AT38" s="118"/>
      <c r="AU38" s="116">
        <v>4</v>
      </c>
      <c r="AV38" s="116"/>
      <c r="AW38" s="98" t="s">
        <v>166</v>
      </c>
      <c r="AX38" s="119"/>
    </row>
    <row r="39" spans="1:51" ht="23.25" customHeight="1" x14ac:dyDescent="0.2">
      <c r="A39" s="645"/>
      <c r="B39" s="643"/>
      <c r="C39" s="643"/>
      <c r="D39" s="643"/>
      <c r="E39" s="643"/>
      <c r="F39" s="644"/>
      <c r="G39" s="168" t="s">
        <v>681</v>
      </c>
      <c r="H39" s="169"/>
      <c r="I39" s="169"/>
      <c r="J39" s="169"/>
      <c r="K39" s="169"/>
      <c r="L39" s="169"/>
      <c r="M39" s="169"/>
      <c r="N39" s="169"/>
      <c r="O39" s="170"/>
      <c r="P39" s="121" t="s">
        <v>617</v>
      </c>
      <c r="Q39" s="121"/>
      <c r="R39" s="121"/>
      <c r="S39" s="121"/>
      <c r="T39" s="121"/>
      <c r="U39" s="121"/>
      <c r="V39" s="121"/>
      <c r="W39" s="121"/>
      <c r="X39" s="122"/>
      <c r="Y39" s="205" t="s">
        <v>12</v>
      </c>
      <c r="Z39" s="206"/>
      <c r="AA39" s="207"/>
      <c r="AB39" s="138" t="s">
        <v>618</v>
      </c>
      <c r="AC39" s="138"/>
      <c r="AD39" s="138"/>
      <c r="AE39" s="83" t="s">
        <v>614</v>
      </c>
      <c r="AF39" s="77"/>
      <c r="AG39" s="77"/>
      <c r="AH39" s="77"/>
      <c r="AI39" s="83">
        <v>10</v>
      </c>
      <c r="AJ39" s="77"/>
      <c r="AK39" s="77"/>
      <c r="AL39" s="77"/>
      <c r="AM39" s="83">
        <v>10</v>
      </c>
      <c r="AN39" s="77"/>
      <c r="AO39" s="77"/>
      <c r="AP39" s="77"/>
      <c r="AQ39" s="84" t="s">
        <v>614</v>
      </c>
      <c r="AR39" s="85"/>
      <c r="AS39" s="85"/>
      <c r="AT39" s="86"/>
      <c r="AU39" s="77" t="s">
        <v>614</v>
      </c>
      <c r="AV39" s="77"/>
      <c r="AW39" s="77"/>
      <c r="AX39" s="78"/>
    </row>
    <row r="40" spans="1:51" ht="23.25" customHeight="1" x14ac:dyDescent="0.2">
      <c r="A40" s="646"/>
      <c r="B40" s="647"/>
      <c r="C40" s="647"/>
      <c r="D40" s="647"/>
      <c r="E40" s="647"/>
      <c r="F40" s="648"/>
      <c r="G40" s="171"/>
      <c r="H40" s="172"/>
      <c r="I40" s="172"/>
      <c r="J40" s="172"/>
      <c r="K40" s="172"/>
      <c r="L40" s="172"/>
      <c r="M40" s="172"/>
      <c r="N40" s="172"/>
      <c r="O40" s="173"/>
      <c r="P40" s="124"/>
      <c r="Q40" s="124"/>
      <c r="R40" s="124"/>
      <c r="S40" s="124"/>
      <c r="T40" s="124"/>
      <c r="U40" s="124"/>
      <c r="V40" s="124"/>
      <c r="W40" s="124"/>
      <c r="X40" s="125"/>
      <c r="Y40" s="165" t="s">
        <v>50</v>
      </c>
      <c r="Z40" s="166"/>
      <c r="AA40" s="167"/>
      <c r="AB40" s="82" t="s">
        <v>618</v>
      </c>
      <c r="AC40" s="82"/>
      <c r="AD40" s="82"/>
      <c r="AE40" s="83" t="s">
        <v>614</v>
      </c>
      <c r="AF40" s="77"/>
      <c r="AG40" s="77"/>
      <c r="AH40" s="77"/>
      <c r="AI40" s="83">
        <v>10</v>
      </c>
      <c r="AJ40" s="77"/>
      <c r="AK40" s="77"/>
      <c r="AL40" s="77"/>
      <c r="AM40" s="83">
        <v>10</v>
      </c>
      <c r="AN40" s="77"/>
      <c r="AO40" s="77"/>
      <c r="AP40" s="77"/>
      <c r="AQ40" s="84" t="s">
        <v>614</v>
      </c>
      <c r="AR40" s="85"/>
      <c r="AS40" s="85"/>
      <c r="AT40" s="86"/>
      <c r="AU40" s="77">
        <v>10</v>
      </c>
      <c r="AV40" s="77"/>
      <c r="AW40" s="77"/>
      <c r="AX40" s="78"/>
    </row>
    <row r="41" spans="1:51" ht="23.25" customHeight="1" x14ac:dyDescent="0.2">
      <c r="A41" s="645"/>
      <c r="B41" s="643"/>
      <c r="C41" s="643"/>
      <c r="D41" s="643"/>
      <c r="E41" s="643"/>
      <c r="F41" s="644"/>
      <c r="G41" s="174"/>
      <c r="H41" s="175"/>
      <c r="I41" s="175"/>
      <c r="J41" s="175"/>
      <c r="K41" s="175"/>
      <c r="L41" s="175"/>
      <c r="M41" s="175"/>
      <c r="N41" s="175"/>
      <c r="O41" s="176"/>
      <c r="P41" s="127"/>
      <c r="Q41" s="127"/>
      <c r="R41" s="127"/>
      <c r="S41" s="127"/>
      <c r="T41" s="127"/>
      <c r="U41" s="127"/>
      <c r="V41" s="127"/>
      <c r="W41" s="127"/>
      <c r="X41" s="128"/>
      <c r="Y41" s="165" t="s">
        <v>13</v>
      </c>
      <c r="Z41" s="166"/>
      <c r="AA41" s="167"/>
      <c r="AB41" s="567" t="s">
        <v>14</v>
      </c>
      <c r="AC41" s="567"/>
      <c r="AD41" s="567"/>
      <c r="AE41" s="83" t="s">
        <v>614</v>
      </c>
      <c r="AF41" s="77"/>
      <c r="AG41" s="77"/>
      <c r="AH41" s="77"/>
      <c r="AI41" s="83">
        <v>100</v>
      </c>
      <c r="AJ41" s="77"/>
      <c r="AK41" s="77"/>
      <c r="AL41" s="77"/>
      <c r="AM41" s="83">
        <v>100</v>
      </c>
      <c r="AN41" s="77"/>
      <c r="AO41" s="77"/>
      <c r="AP41" s="77"/>
      <c r="AQ41" s="84" t="s">
        <v>614</v>
      </c>
      <c r="AR41" s="85"/>
      <c r="AS41" s="85"/>
      <c r="AT41" s="86"/>
      <c r="AU41" s="77" t="s">
        <v>614</v>
      </c>
      <c r="AV41" s="77"/>
      <c r="AW41" s="77"/>
      <c r="AX41" s="78"/>
    </row>
    <row r="42" spans="1:51" ht="36" customHeight="1" x14ac:dyDescent="0.2">
      <c r="A42" s="177" t="s">
        <v>260</v>
      </c>
      <c r="B42" s="140"/>
      <c r="C42" s="140"/>
      <c r="D42" s="140"/>
      <c r="E42" s="140"/>
      <c r="F42" s="141"/>
      <c r="G42" s="168" t="s">
        <v>619</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1" ht="23.25" customHeight="1" thickBot="1" x14ac:dyDescent="0.25">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hidden="1" customHeight="1" x14ac:dyDescent="0.2">
      <c r="A44" s="225" t="s">
        <v>573</v>
      </c>
      <c r="B44" s="142" t="s">
        <v>574</v>
      </c>
      <c r="C44" s="143"/>
      <c r="D44" s="143"/>
      <c r="E44" s="143"/>
      <c r="F44" s="144"/>
      <c r="G44" s="183" t="s">
        <v>575</v>
      </c>
      <c r="H44" s="183"/>
      <c r="I44" s="183"/>
      <c r="J44" s="183"/>
      <c r="K44" s="183"/>
      <c r="L44" s="183"/>
      <c r="M44" s="183"/>
      <c r="N44" s="183"/>
      <c r="O44" s="183"/>
      <c r="P44" s="183"/>
      <c r="Q44" s="183"/>
      <c r="R44" s="183"/>
      <c r="S44" s="183"/>
      <c r="T44" s="183"/>
      <c r="U44" s="183"/>
      <c r="V44" s="183"/>
      <c r="W44" s="183"/>
      <c r="X44" s="183"/>
      <c r="Y44" s="183"/>
      <c r="Z44" s="183"/>
      <c r="AA44" s="184"/>
      <c r="AB44" s="185" t="s">
        <v>595</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hidden="1" customHeight="1" x14ac:dyDescent="0.2">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t="shared" ref="AY45:AY53" si="0">$AY$44</f>
        <v>0</v>
      </c>
    </row>
    <row r="46" spans="1:51" ht="22.5" hidden="1" customHeight="1" x14ac:dyDescent="0.2">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hidden="1" customHeight="1" x14ac:dyDescent="0.2">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hidden="1" customHeight="1" x14ac:dyDescent="0.2">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hidden="1" customHeight="1" x14ac:dyDescent="0.2">
      <c r="A49" s="181"/>
      <c r="B49" s="139" t="s">
        <v>138</v>
      </c>
      <c r="C49" s="140"/>
      <c r="D49" s="140"/>
      <c r="E49" s="140"/>
      <c r="F49" s="141"/>
      <c r="G49" s="145" t="s">
        <v>56</v>
      </c>
      <c r="H49" s="95"/>
      <c r="I49" s="95"/>
      <c r="J49" s="95"/>
      <c r="K49" s="95"/>
      <c r="L49" s="95"/>
      <c r="M49" s="95"/>
      <c r="N49" s="95"/>
      <c r="O49" s="96"/>
      <c r="P49" s="94" t="s">
        <v>58</v>
      </c>
      <c r="Q49" s="95"/>
      <c r="R49" s="95"/>
      <c r="S49" s="95"/>
      <c r="T49" s="95"/>
      <c r="U49" s="95"/>
      <c r="V49" s="95"/>
      <c r="W49" s="95"/>
      <c r="X49" s="96"/>
      <c r="Y49" s="100"/>
      <c r="Z49" s="101"/>
      <c r="AA49" s="102"/>
      <c r="AB49" s="103" t="s">
        <v>11</v>
      </c>
      <c r="AC49" s="104"/>
      <c r="AD49" s="105"/>
      <c r="AE49" s="109" t="s">
        <v>416</v>
      </c>
      <c r="AF49" s="109"/>
      <c r="AG49" s="109"/>
      <c r="AH49" s="109"/>
      <c r="AI49" s="109" t="s">
        <v>568</v>
      </c>
      <c r="AJ49" s="109"/>
      <c r="AK49" s="109"/>
      <c r="AL49" s="109"/>
      <c r="AM49" s="109" t="s">
        <v>384</v>
      </c>
      <c r="AN49" s="109"/>
      <c r="AO49" s="109"/>
      <c r="AP49" s="109"/>
      <c r="AQ49" s="110" t="s">
        <v>174</v>
      </c>
      <c r="AR49" s="111"/>
      <c r="AS49" s="111"/>
      <c r="AT49" s="112"/>
      <c r="AU49" s="113" t="s">
        <v>128</v>
      </c>
      <c r="AV49" s="113"/>
      <c r="AW49" s="113"/>
      <c r="AX49" s="114"/>
      <c r="AY49">
        <f t="shared" si="0"/>
        <v>0</v>
      </c>
    </row>
    <row r="50" spans="1:51" ht="18.75" hidden="1" customHeight="1" x14ac:dyDescent="0.2">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175</v>
      </c>
      <c r="AT50" s="118"/>
      <c r="AU50" s="116"/>
      <c r="AV50" s="116"/>
      <c r="AW50" s="98" t="s">
        <v>166</v>
      </c>
      <c r="AX50" s="119"/>
      <c r="AY50">
        <f t="shared" si="0"/>
        <v>0</v>
      </c>
    </row>
    <row r="51" spans="1:51" ht="23.25" hidden="1" customHeight="1" x14ac:dyDescent="0.2">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57</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hidden="1" customHeight="1" x14ac:dyDescent="0.2">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50</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hidden="1" customHeight="1" x14ac:dyDescent="0.2">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13</v>
      </c>
      <c r="Z53" s="80"/>
      <c r="AA53" s="81"/>
      <c r="AB53" s="87" t="s">
        <v>14</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hidden="1" customHeight="1" x14ac:dyDescent="0.2">
      <c r="A54" s="181"/>
      <c r="B54" s="139" t="s">
        <v>138</v>
      </c>
      <c r="C54" s="140"/>
      <c r="D54" s="140"/>
      <c r="E54" s="140"/>
      <c r="F54" s="141"/>
      <c r="G54" s="145" t="s">
        <v>56</v>
      </c>
      <c r="H54" s="95"/>
      <c r="I54" s="95"/>
      <c r="J54" s="95"/>
      <c r="K54" s="95"/>
      <c r="L54" s="95"/>
      <c r="M54" s="95"/>
      <c r="N54" s="95"/>
      <c r="O54" s="96"/>
      <c r="P54" s="94" t="s">
        <v>58</v>
      </c>
      <c r="Q54" s="95"/>
      <c r="R54" s="95"/>
      <c r="S54" s="95"/>
      <c r="T54" s="95"/>
      <c r="U54" s="95"/>
      <c r="V54" s="95"/>
      <c r="W54" s="95"/>
      <c r="X54" s="96"/>
      <c r="Y54" s="100"/>
      <c r="Z54" s="101"/>
      <c r="AA54" s="102"/>
      <c r="AB54" s="103" t="s">
        <v>11</v>
      </c>
      <c r="AC54" s="104"/>
      <c r="AD54" s="105"/>
      <c r="AE54" s="109" t="s">
        <v>416</v>
      </c>
      <c r="AF54" s="109"/>
      <c r="AG54" s="109"/>
      <c r="AH54" s="109"/>
      <c r="AI54" s="109" t="s">
        <v>568</v>
      </c>
      <c r="AJ54" s="109"/>
      <c r="AK54" s="109"/>
      <c r="AL54" s="109"/>
      <c r="AM54" s="109" t="s">
        <v>384</v>
      </c>
      <c r="AN54" s="109"/>
      <c r="AO54" s="109"/>
      <c r="AP54" s="109"/>
      <c r="AQ54" s="110" t="s">
        <v>174</v>
      </c>
      <c r="AR54" s="111"/>
      <c r="AS54" s="111"/>
      <c r="AT54" s="112"/>
      <c r="AU54" s="113" t="s">
        <v>128</v>
      </c>
      <c r="AV54" s="113"/>
      <c r="AW54" s="113"/>
      <c r="AX54" s="114"/>
      <c r="AY54">
        <f>COUNTA($G$56)</f>
        <v>0</v>
      </c>
    </row>
    <row r="55" spans="1:51" ht="18.75" hidden="1" customHeight="1" x14ac:dyDescent="0.2">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175</v>
      </c>
      <c r="AT55" s="118"/>
      <c r="AU55" s="116"/>
      <c r="AV55" s="116"/>
      <c r="AW55" s="98" t="s">
        <v>166</v>
      </c>
      <c r="AX55" s="119"/>
      <c r="AY55">
        <f>$AY$54</f>
        <v>0</v>
      </c>
    </row>
    <row r="56" spans="1:51" ht="23.25" hidden="1" customHeight="1" x14ac:dyDescent="0.2">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57</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hidden="1" customHeight="1" x14ac:dyDescent="0.2">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50</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hidden="1" customHeight="1" x14ac:dyDescent="0.2">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13</v>
      </c>
      <c r="Z58" s="80"/>
      <c r="AA58" s="81"/>
      <c r="AB58" s="87" t="s">
        <v>14</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hidden="1" customHeight="1" x14ac:dyDescent="0.2">
      <c r="A59" s="181"/>
      <c r="B59" s="139" t="s">
        <v>138</v>
      </c>
      <c r="C59" s="140"/>
      <c r="D59" s="140"/>
      <c r="E59" s="140"/>
      <c r="F59" s="141"/>
      <c r="G59" s="145" t="s">
        <v>56</v>
      </c>
      <c r="H59" s="95"/>
      <c r="I59" s="95"/>
      <c r="J59" s="95"/>
      <c r="K59" s="95"/>
      <c r="L59" s="95"/>
      <c r="M59" s="95"/>
      <c r="N59" s="95"/>
      <c r="O59" s="96"/>
      <c r="P59" s="94" t="s">
        <v>58</v>
      </c>
      <c r="Q59" s="95"/>
      <c r="R59" s="95"/>
      <c r="S59" s="95"/>
      <c r="T59" s="95"/>
      <c r="U59" s="95"/>
      <c r="V59" s="95"/>
      <c r="W59" s="95"/>
      <c r="X59" s="96"/>
      <c r="Y59" s="100"/>
      <c r="Z59" s="101"/>
      <c r="AA59" s="102"/>
      <c r="AB59" s="103" t="s">
        <v>11</v>
      </c>
      <c r="AC59" s="104"/>
      <c r="AD59" s="105"/>
      <c r="AE59" s="109" t="s">
        <v>416</v>
      </c>
      <c r="AF59" s="109"/>
      <c r="AG59" s="109"/>
      <c r="AH59" s="109"/>
      <c r="AI59" s="109" t="s">
        <v>568</v>
      </c>
      <c r="AJ59" s="109"/>
      <c r="AK59" s="109"/>
      <c r="AL59" s="109"/>
      <c r="AM59" s="109" t="s">
        <v>384</v>
      </c>
      <c r="AN59" s="109"/>
      <c r="AO59" s="109"/>
      <c r="AP59" s="109"/>
      <c r="AQ59" s="110" t="s">
        <v>174</v>
      </c>
      <c r="AR59" s="111"/>
      <c r="AS59" s="111"/>
      <c r="AT59" s="112"/>
      <c r="AU59" s="113" t="s">
        <v>128</v>
      </c>
      <c r="AV59" s="113"/>
      <c r="AW59" s="113"/>
      <c r="AX59" s="114"/>
      <c r="AY59">
        <f>COUNTA($G$61)</f>
        <v>0</v>
      </c>
    </row>
    <row r="60" spans="1:51" ht="18.75" hidden="1" customHeight="1" x14ac:dyDescent="0.2">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175</v>
      </c>
      <c r="AT60" s="118"/>
      <c r="AU60" s="116"/>
      <c r="AV60" s="116"/>
      <c r="AW60" s="98" t="s">
        <v>166</v>
      </c>
      <c r="AX60" s="119"/>
      <c r="AY60">
        <f>$AY$59</f>
        <v>0</v>
      </c>
    </row>
    <row r="61" spans="1:51" ht="23.25" hidden="1" customHeight="1" x14ac:dyDescent="0.2">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57</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hidden="1" customHeight="1" x14ac:dyDescent="0.2">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50</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hidden="1" customHeight="1" thickBot="1" x14ac:dyDescent="0.25">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13</v>
      </c>
      <c r="Z63" s="80"/>
      <c r="AA63" s="81"/>
      <c r="AB63" s="87" t="s">
        <v>14</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hidden="1" customHeight="1" x14ac:dyDescent="0.2">
      <c r="A64" s="696" t="s">
        <v>579</v>
      </c>
      <c r="B64" s="697"/>
      <c r="C64" s="697"/>
      <c r="D64" s="697"/>
      <c r="E64" s="697"/>
      <c r="F64" s="698"/>
      <c r="G64" s="686"/>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8"/>
      <c r="AY64">
        <f>COUNTA($G$64)</f>
        <v>0</v>
      </c>
    </row>
    <row r="65" spans="1:51" ht="31.5" hidden="1" customHeight="1" x14ac:dyDescent="0.2">
      <c r="A65" s="492" t="s">
        <v>580</v>
      </c>
      <c r="B65" s="143"/>
      <c r="C65" s="143"/>
      <c r="D65" s="143"/>
      <c r="E65" s="143"/>
      <c r="F65" s="144"/>
      <c r="G65" s="660" t="s">
        <v>572</v>
      </c>
      <c r="H65" s="661"/>
      <c r="I65" s="661"/>
      <c r="J65" s="661"/>
      <c r="K65" s="661"/>
      <c r="L65" s="661"/>
      <c r="M65" s="661"/>
      <c r="N65" s="661"/>
      <c r="O65" s="661"/>
      <c r="P65" s="662" t="s">
        <v>571</v>
      </c>
      <c r="Q65" s="661"/>
      <c r="R65" s="661"/>
      <c r="S65" s="661"/>
      <c r="T65" s="661"/>
      <c r="U65" s="661"/>
      <c r="V65" s="661"/>
      <c r="W65" s="661"/>
      <c r="X65" s="663"/>
      <c r="Y65" s="664"/>
      <c r="Z65" s="665"/>
      <c r="AA65" s="666"/>
      <c r="AB65" s="599" t="s">
        <v>11</v>
      </c>
      <c r="AC65" s="599"/>
      <c r="AD65" s="599"/>
      <c r="AE65" s="106" t="s">
        <v>416</v>
      </c>
      <c r="AF65" s="667"/>
      <c r="AG65" s="667"/>
      <c r="AH65" s="668"/>
      <c r="AI65" s="106" t="s">
        <v>568</v>
      </c>
      <c r="AJ65" s="667"/>
      <c r="AK65" s="667"/>
      <c r="AL65" s="668"/>
      <c r="AM65" s="106" t="s">
        <v>384</v>
      </c>
      <c r="AN65" s="667"/>
      <c r="AO65" s="667"/>
      <c r="AP65" s="668"/>
      <c r="AQ65" s="596" t="s">
        <v>415</v>
      </c>
      <c r="AR65" s="597"/>
      <c r="AS65" s="597"/>
      <c r="AT65" s="598"/>
      <c r="AU65" s="596" t="s">
        <v>593</v>
      </c>
      <c r="AV65" s="597"/>
      <c r="AW65" s="597"/>
      <c r="AX65" s="606"/>
      <c r="AY65">
        <f>COUNTA($G$66)</f>
        <v>0</v>
      </c>
    </row>
    <row r="66" spans="1:51" ht="23.25" hidden="1" customHeight="1" x14ac:dyDescent="0.2">
      <c r="A66" s="492"/>
      <c r="B66" s="143"/>
      <c r="C66" s="143"/>
      <c r="D66" s="143"/>
      <c r="E66" s="143"/>
      <c r="F66" s="144"/>
      <c r="G66" s="607"/>
      <c r="H66" s="608"/>
      <c r="I66" s="608"/>
      <c r="J66" s="608"/>
      <c r="K66" s="608"/>
      <c r="L66" s="608"/>
      <c r="M66" s="608"/>
      <c r="N66" s="608"/>
      <c r="O66" s="608"/>
      <c r="P66" s="611"/>
      <c r="Q66" s="612"/>
      <c r="R66" s="612"/>
      <c r="S66" s="612"/>
      <c r="T66" s="612"/>
      <c r="U66" s="612"/>
      <c r="V66" s="612"/>
      <c r="W66" s="612"/>
      <c r="X66" s="613"/>
      <c r="Y66" s="617" t="s">
        <v>51</v>
      </c>
      <c r="Z66" s="618"/>
      <c r="AA66" s="619"/>
      <c r="AB66" s="620"/>
      <c r="AC66" s="620"/>
      <c r="AD66" s="620"/>
      <c r="AE66" s="589"/>
      <c r="AF66" s="589"/>
      <c r="AG66" s="589"/>
      <c r="AH66" s="589"/>
      <c r="AI66" s="589"/>
      <c r="AJ66" s="589"/>
      <c r="AK66" s="589"/>
      <c r="AL66" s="589"/>
      <c r="AM66" s="589"/>
      <c r="AN66" s="589"/>
      <c r="AO66" s="589"/>
      <c r="AP66" s="589"/>
      <c r="AQ66" s="589"/>
      <c r="AR66" s="589"/>
      <c r="AS66" s="589"/>
      <c r="AT66" s="589"/>
      <c r="AU66" s="590"/>
      <c r="AV66" s="591"/>
      <c r="AW66" s="591"/>
      <c r="AX66" s="592"/>
      <c r="AY66">
        <f>$AY$65</f>
        <v>0</v>
      </c>
    </row>
    <row r="67" spans="1:51" ht="23.25" hidden="1" customHeight="1" x14ac:dyDescent="0.2">
      <c r="A67" s="178"/>
      <c r="B67" s="148"/>
      <c r="C67" s="148"/>
      <c r="D67" s="148"/>
      <c r="E67" s="148"/>
      <c r="F67" s="149"/>
      <c r="G67" s="609"/>
      <c r="H67" s="610"/>
      <c r="I67" s="610"/>
      <c r="J67" s="610"/>
      <c r="K67" s="610"/>
      <c r="L67" s="610"/>
      <c r="M67" s="610"/>
      <c r="N67" s="610"/>
      <c r="O67" s="610"/>
      <c r="P67" s="614"/>
      <c r="Q67" s="615"/>
      <c r="R67" s="615"/>
      <c r="S67" s="615"/>
      <c r="T67" s="615"/>
      <c r="U67" s="615"/>
      <c r="V67" s="615"/>
      <c r="W67" s="615"/>
      <c r="X67" s="616"/>
      <c r="Y67" s="593" t="s">
        <v>52</v>
      </c>
      <c r="Z67" s="594"/>
      <c r="AA67" s="595"/>
      <c r="AB67" s="620"/>
      <c r="AC67" s="620"/>
      <c r="AD67" s="620"/>
      <c r="AE67" s="589"/>
      <c r="AF67" s="589"/>
      <c r="AG67" s="589"/>
      <c r="AH67" s="589"/>
      <c r="AI67" s="589"/>
      <c r="AJ67" s="589"/>
      <c r="AK67" s="589"/>
      <c r="AL67" s="589"/>
      <c r="AM67" s="589"/>
      <c r="AN67" s="589"/>
      <c r="AO67" s="589"/>
      <c r="AP67" s="589"/>
      <c r="AQ67" s="589"/>
      <c r="AR67" s="589"/>
      <c r="AS67" s="589"/>
      <c r="AT67" s="589"/>
      <c r="AU67" s="590"/>
      <c r="AV67" s="591"/>
      <c r="AW67" s="591"/>
      <c r="AX67" s="592"/>
      <c r="AY67">
        <f>$AY$65</f>
        <v>0</v>
      </c>
    </row>
    <row r="68" spans="1:51" ht="23.25" hidden="1" customHeight="1" x14ac:dyDescent="0.2">
      <c r="A68" s="651" t="s">
        <v>581</v>
      </c>
      <c r="B68" s="652"/>
      <c r="C68" s="652"/>
      <c r="D68" s="652"/>
      <c r="E68" s="652"/>
      <c r="F68" s="653"/>
      <c r="G68" s="166" t="s">
        <v>582</v>
      </c>
      <c r="H68" s="166"/>
      <c r="I68" s="166"/>
      <c r="J68" s="166"/>
      <c r="K68" s="166"/>
      <c r="L68" s="166"/>
      <c r="M68" s="166"/>
      <c r="N68" s="166"/>
      <c r="O68" s="166"/>
      <c r="P68" s="166"/>
      <c r="Q68" s="166"/>
      <c r="R68" s="166"/>
      <c r="S68" s="166"/>
      <c r="T68" s="166"/>
      <c r="U68" s="166"/>
      <c r="V68" s="166"/>
      <c r="W68" s="166"/>
      <c r="X68" s="167"/>
      <c r="Y68" s="603"/>
      <c r="Z68" s="604"/>
      <c r="AA68" s="605"/>
      <c r="AB68" s="165" t="s">
        <v>11</v>
      </c>
      <c r="AC68" s="166"/>
      <c r="AD68" s="167"/>
      <c r="AE68" s="109" t="s">
        <v>416</v>
      </c>
      <c r="AF68" s="109"/>
      <c r="AG68" s="109"/>
      <c r="AH68" s="109"/>
      <c r="AI68" s="109" t="s">
        <v>568</v>
      </c>
      <c r="AJ68" s="109"/>
      <c r="AK68" s="109"/>
      <c r="AL68" s="109"/>
      <c r="AM68" s="109" t="s">
        <v>384</v>
      </c>
      <c r="AN68" s="109"/>
      <c r="AO68" s="109"/>
      <c r="AP68" s="109"/>
      <c r="AQ68" s="600" t="s">
        <v>594</v>
      </c>
      <c r="AR68" s="601"/>
      <c r="AS68" s="601"/>
      <c r="AT68" s="601"/>
      <c r="AU68" s="601"/>
      <c r="AV68" s="601"/>
      <c r="AW68" s="601"/>
      <c r="AX68" s="602"/>
      <c r="AY68">
        <f>IF(SUBSTITUTE(SUBSTITUTE($G$69,"／",""),"　","")="",0,1)</f>
        <v>0</v>
      </c>
    </row>
    <row r="69" spans="1:51" ht="23.25" hidden="1" customHeight="1" x14ac:dyDescent="0.2">
      <c r="A69" s="654"/>
      <c r="B69" s="655"/>
      <c r="C69" s="655"/>
      <c r="D69" s="655"/>
      <c r="E69" s="655"/>
      <c r="F69" s="656"/>
      <c r="G69" s="624" t="s">
        <v>624</v>
      </c>
      <c r="H69" s="537"/>
      <c r="I69" s="537"/>
      <c r="J69" s="537"/>
      <c r="K69" s="537"/>
      <c r="L69" s="537"/>
      <c r="M69" s="537"/>
      <c r="N69" s="537"/>
      <c r="O69" s="537"/>
      <c r="P69" s="537"/>
      <c r="Q69" s="537"/>
      <c r="R69" s="537"/>
      <c r="S69" s="537"/>
      <c r="T69" s="537"/>
      <c r="U69" s="537"/>
      <c r="V69" s="537"/>
      <c r="W69" s="537"/>
      <c r="X69" s="537"/>
      <c r="Y69" s="627" t="s">
        <v>581</v>
      </c>
      <c r="Z69" s="628"/>
      <c r="AA69" s="629"/>
      <c r="AB69" s="630"/>
      <c r="AC69" s="631"/>
      <c r="AD69" s="632"/>
      <c r="AE69" s="633"/>
      <c r="AF69" s="633"/>
      <c r="AG69" s="633"/>
      <c r="AH69" s="633"/>
      <c r="AI69" s="633"/>
      <c r="AJ69" s="633"/>
      <c r="AK69" s="633"/>
      <c r="AL69" s="633"/>
      <c r="AM69" s="633"/>
      <c r="AN69" s="633"/>
      <c r="AO69" s="633"/>
      <c r="AP69" s="633"/>
      <c r="AQ69" s="83"/>
      <c r="AR69" s="77"/>
      <c r="AS69" s="77"/>
      <c r="AT69" s="77"/>
      <c r="AU69" s="77"/>
      <c r="AV69" s="77"/>
      <c r="AW69" s="77"/>
      <c r="AX69" s="78"/>
      <c r="AY69">
        <f>$AY$68</f>
        <v>0</v>
      </c>
    </row>
    <row r="70" spans="1:51" ht="46.5" hidden="1" customHeight="1" x14ac:dyDescent="0.2">
      <c r="A70" s="657"/>
      <c r="B70" s="658"/>
      <c r="C70" s="658"/>
      <c r="D70" s="658"/>
      <c r="E70" s="658"/>
      <c r="F70" s="659"/>
      <c r="G70" s="625"/>
      <c r="H70" s="626"/>
      <c r="I70" s="626"/>
      <c r="J70" s="626"/>
      <c r="K70" s="626"/>
      <c r="L70" s="626"/>
      <c r="M70" s="626"/>
      <c r="N70" s="626"/>
      <c r="O70" s="626"/>
      <c r="P70" s="626"/>
      <c r="Q70" s="626"/>
      <c r="R70" s="626"/>
      <c r="S70" s="626"/>
      <c r="T70" s="626"/>
      <c r="U70" s="626"/>
      <c r="V70" s="626"/>
      <c r="W70" s="626"/>
      <c r="X70" s="626"/>
      <c r="Y70" s="205" t="s">
        <v>584</v>
      </c>
      <c r="Z70" s="621"/>
      <c r="AA70" s="622"/>
      <c r="AB70" s="585" t="s">
        <v>585</v>
      </c>
      <c r="AC70" s="586"/>
      <c r="AD70" s="587"/>
      <c r="AE70" s="588"/>
      <c r="AF70" s="588"/>
      <c r="AG70" s="588"/>
      <c r="AH70" s="588"/>
      <c r="AI70" s="588"/>
      <c r="AJ70" s="588"/>
      <c r="AK70" s="588"/>
      <c r="AL70" s="588"/>
      <c r="AM70" s="588"/>
      <c r="AN70" s="588"/>
      <c r="AO70" s="588"/>
      <c r="AP70" s="588"/>
      <c r="AQ70" s="588"/>
      <c r="AR70" s="588"/>
      <c r="AS70" s="588"/>
      <c r="AT70" s="588"/>
      <c r="AU70" s="588"/>
      <c r="AV70" s="588"/>
      <c r="AW70" s="588"/>
      <c r="AX70" s="623"/>
      <c r="AY70">
        <f>$AY$68</f>
        <v>0</v>
      </c>
    </row>
    <row r="71" spans="1:51" ht="18.75" hidden="1" customHeight="1" x14ac:dyDescent="0.2">
      <c r="A71" s="401" t="s">
        <v>236</v>
      </c>
      <c r="B71" s="568"/>
      <c r="C71" s="568"/>
      <c r="D71" s="568"/>
      <c r="E71" s="568"/>
      <c r="F71" s="569"/>
      <c r="G71" s="577" t="s">
        <v>139</v>
      </c>
      <c r="H71" s="183"/>
      <c r="I71" s="183"/>
      <c r="J71" s="183"/>
      <c r="K71" s="183"/>
      <c r="L71" s="183"/>
      <c r="M71" s="183"/>
      <c r="N71" s="183"/>
      <c r="O71" s="184"/>
      <c r="P71" s="185" t="s">
        <v>55</v>
      </c>
      <c r="Q71" s="183"/>
      <c r="R71" s="183"/>
      <c r="S71" s="183"/>
      <c r="T71" s="183"/>
      <c r="U71" s="183"/>
      <c r="V71" s="183"/>
      <c r="W71" s="183"/>
      <c r="X71" s="184"/>
      <c r="Y71" s="578"/>
      <c r="Z71" s="565"/>
      <c r="AA71" s="566"/>
      <c r="AB71" s="582" t="s">
        <v>11</v>
      </c>
      <c r="AC71" s="583"/>
      <c r="AD71" s="584"/>
      <c r="AE71" s="109" t="s">
        <v>416</v>
      </c>
      <c r="AF71" s="109"/>
      <c r="AG71" s="109"/>
      <c r="AH71" s="109"/>
      <c r="AI71" s="109" t="s">
        <v>568</v>
      </c>
      <c r="AJ71" s="109"/>
      <c r="AK71" s="109"/>
      <c r="AL71" s="109"/>
      <c r="AM71" s="109" t="s">
        <v>384</v>
      </c>
      <c r="AN71" s="109"/>
      <c r="AO71" s="109"/>
      <c r="AP71" s="109"/>
      <c r="AQ71" s="202" t="s">
        <v>174</v>
      </c>
      <c r="AR71" s="203"/>
      <c r="AS71" s="203"/>
      <c r="AT71" s="204"/>
      <c r="AU71" s="183" t="s">
        <v>128</v>
      </c>
      <c r="AV71" s="183"/>
      <c r="AW71" s="183"/>
      <c r="AX71" s="186"/>
      <c r="AY71">
        <f>COUNTA($G$73)</f>
        <v>0</v>
      </c>
    </row>
    <row r="72" spans="1:51" ht="18.75" hidden="1" customHeight="1" x14ac:dyDescent="0.2">
      <c r="A72" s="570"/>
      <c r="B72" s="571"/>
      <c r="C72" s="571"/>
      <c r="D72" s="571"/>
      <c r="E72" s="571"/>
      <c r="F72" s="572"/>
      <c r="G72" s="146"/>
      <c r="H72" s="98"/>
      <c r="I72" s="98"/>
      <c r="J72" s="98"/>
      <c r="K72" s="98"/>
      <c r="L72" s="98"/>
      <c r="M72" s="98"/>
      <c r="N72" s="98"/>
      <c r="O72" s="99"/>
      <c r="P72" s="97"/>
      <c r="Q72" s="98"/>
      <c r="R72" s="98"/>
      <c r="S72" s="98"/>
      <c r="T72" s="98"/>
      <c r="U72" s="98"/>
      <c r="V72" s="98"/>
      <c r="W72" s="98"/>
      <c r="X72" s="99"/>
      <c r="Y72" s="579"/>
      <c r="Z72" s="580"/>
      <c r="AA72" s="581"/>
      <c r="AB72" s="106"/>
      <c r="AC72" s="107"/>
      <c r="AD72" s="108"/>
      <c r="AE72" s="109"/>
      <c r="AF72" s="109"/>
      <c r="AG72" s="109"/>
      <c r="AH72" s="109"/>
      <c r="AI72" s="109"/>
      <c r="AJ72" s="109"/>
      <c r="AK72" s="109"/>
      <c r="AL72" s="109"/>
      <c r="AM72" s="109"/>
      <c r="AN72" s="109"/>
      <c r="AO72" s="109"/>
      <c r="AP72" s="109"/>
      <c r="AQ72" s="489"/>
      <c r="AR72" s="490"/>
      <c r="AS72" s="117" t="s">
        <v>175</v>
      </c>
      <c r="AT72" s="118"/>
      <c r="AU72" s="116"/>
      <c r="AV72" s="116"/>
      <c r="AW72" s="98" t="s">
        <v>166</v>
      </c>
      <c r="AX72" s="119"/>
      <c r="AY72">
        <f t="shared" ref="AY72:AY77" si="1">$AY$71</f>
        <v>0</v>
      </c>
    </row>
    <row r="73" spans="1:51" ht="23.25" hidden="1" customHeight="1" x14ac:dyDescent="0.2">
      <c r="A73" s="573"/>
      <c r="B73" s="571"/>
      <c r="C73" s="571"/>
      <c r="D73" s="571"/>
      <c r="E73" s="571"/>
      <c r="F73" s="572"/>
      <c r="G73" s="168"/>
      <c r="H73" s="169"/>
      <c r="I73" s="169"/>
      <c r="J73" s="169"/>
      <c r="K73" s="169"/>
      <c r="L73" s="169"/>
      <c r="M73" s="169"/>
      <c r="N73" s="169"/>
      <c r="O73" s="170"/>
      <c r="P73" s="121"/>
      <c r="Q73" s="121"/>
      <c r="R73" s="121"/>
      <c r="S73" s="121"/>
      <c r="T73" s="121"/>
      <c r="U73" s="121"/>
      <c r="V73" s="121"/>
      <c r="W73" s="121"/>
      <c r="X73" s="122"/>
      <c r="Y73" s="205" t="s">
        <v>12</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hidden="1" customHeight="1" x14ac:dyDescent="0.2">
      <c r="A74" s="574"/>
      <c r="B74" s="575"/>
      <c r="C74" s="575"/>
      <c r="D74" s="575"/>
      <c r="E74" s="575"/>
      <c r="F74" s="576"/>
      <c r="G74" s="171"/>
      <c r="H74" s="172"/>
      <c r="I74" s="172"/>
      <c r="J74" s="172"/>
      <c r="K74" s="172"/>
      <c r="L74" s="172"/>
      <c r="M74" s="172"/>
      <c r="N74" s="172"/>
      <c r="O74" s="173"/>
      <c r="P74" s="124"/>
      <c r="Q74" s="124"/>
      <c r="R74" s="124"/>
      <c r="S74" s="124"/>
      <c r="T74" s="124"/>
      <c r="U74" s="124"/>
      <c r="V74" s="124"/>
      <c r="W74" s="124"/>
      <c r="X74" s="125"/>
      <c r="Y74" s="165" t="s">
        <v>50</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hidden="1" customHeight="1" x14ac:dyDescent="0.2">
      <c r="A75" s="573"/>
      <c r="B75" s="571"/>
      <c r="C75" s="571"/>
      <c r="D75" s="571"/>
      <c r="E75" s="571"/>
      <c r="F75" s="572"/>
      <c r="G75" s="174"/>
      <c r="H75" s="175"/>
      <c r="I75" s="175"/>
      <c r="J75" s="175"/>
      <c r="K75" s="175"/>
      <c r="L75" s="175"/>
      <c r="M75" s="175"/>
      <c r="N75" s="175"/>
      <c r="O75" s="176"/>
      <c r="P75" s="127"/>
      <c r="Q75" s="127"/>
      <c r="R75" s="127"/>
      <c r="S75" s="127"/>
      <c r="T75" s="127"/>
      <c r="U75" s="127"/>
      <c r="V75" s="127"/>
      <c r="W75" s="127"/>
      <c r="X75" s="128"/>
      <c r="Y75" s="165" t="s">
        <v>13</v>
      </c>
      <c r="Z75" s="166"/>
      <c r="AA75" s="167"/>
      <c r="AB75" s="567" t="s">
        <v>14</v>
      </c>
      <c r="AC75" s="567"/>
      <c r="AD75" s="567"/>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hidden="1" customHeight="1" x14ac:dyDescent="0.2">
      <c r="A76" s="177" t="s">
        <v>260</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hidden="1" customHeight="1" x14ac:dyDescent="0.2">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hidden="1" customHeight="1" x14ac:dyDescent="0.2">
      <c r="A78" s="181" t="s">
        <v>573</v>
      </c>
      <c r="B78" s="142" t="s">
        <v>574</v>
      </c>
      <c r="C78" s="143"/>
      <c r="D78" s="143"/>
      <c r="E78" s="143"/>
      <c r="F78" s="144"/>
      <c r="G78" s="183" t="s">
        <v>575</v>
      </c>
      <c r="H78" s="183"/>
      <c r="I78" s="183"/>
      <c r="J78" s="183"/>
      <c r="K78" s="183"/>
      <c r="L78" s="183"/>
      <c r="M78" s="183"/>
      <c r="N78" s="183"/>
      <c r="O78" s="183"/>
      <c r="P78" s="183"/>
      <c r="Q78" s="183"/>
      <c r="R78" s="183"/>
      <c r="S78" s="183"/>
      <c r="T78" s="183"/>
      <c r="U78" s="183"/>
      <c r="V78" s="183"/>
      <c r="W78" s="183"/>
      <c r="X78" s="183"/>
      <c r="Y78" s="183"/>
      <c r="Z78" s="183"/>
      <c r="AA78" s="184"/>
      <c r="AB78" s="185" t="s">
        <v>595</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hidden="1" customHeight="1" x14ac:dyDescent="0.2">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t="shared" ref="AY79:AY87" si="2">$AY$78</f>
        <v>0</v>
      </c>
    </row>
    <row r="80" spans="1:51" ht="22.5" hidden="1" customHeight="1" x14ac:dyDescent="0.2">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hidden="1" customHeight="1" x14ac:dyDescent="0.2">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hidden="1" customHeight="1" x14ac:dyDescent="0.2">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hidden="1" customHeight="1" x14ac:dyDescent="0.2">
      <c r="A83" s="181"/>
      <c r="B83" s="139" t="s">
        <v>138</v>
      </c>
      <c r="C83" s="140"/>
      <c r="D83" s="140"/>
      <c r="E83" s="140"/>
      <c r="F83" s="141"/>
      <c r="G83" s="145" t="s">
        <v>56</v>
      </c>
      <c r="H83" s="95"/>
      <c r="I83" s="95"/>
      <c r="J83" s="95"/>
      <c r="K83" s="95"/>
      <c r="L83" s="95"/>
      <c r="M83" s="95"/>
      <c r="N83" s="95"/>
      <c r="O83" s="96"/>
      <c r="P83" s="94" t="s">
        <v>58</v>
      </c>
      <c r="Q83" s="95"/>
      <c r="R83" s="95"/>
      <c r="S83" s="95"/>
      <c r="T83" s="95"/>
      <c r="U83" s="95"/>
      <c r="V83" s="95"/>
      <c r="W83" s="95"/>
      <c r="X83" s="96"/>
      <c r="Y83" s="100"/>
      <c r="Z83" s="101"/>
      <c r="AA83" s="102"/>
      <c r="AB83" s="103" t="s">
        <v>11</v>
      </c>
      <c r="AC83" s="104"/>
      <c r="AD83" s="105"/>
      <c r="AE83" s="109" t="s">
        <v>416</v>
      </c>
      <c r="AF83" s="109"/>
      <c r="AG83" s="109"/>
      <c r="AH83" s="109"/>
      <c r="AI83" s="109" t="s">
        <v>568</v>
      </c>
      <c r="AJ83" s="109"/>
      <c r="AK83" s="109"/>
      <c r="AL83" s="109"/>
      <c r="AM83" s="109" t="s">
        <v>384</v>
      </c>
      <c r="AN83" s="109"/>
      <c r="AO83" s="109"/>
      <c r="AP83" s="109"/>
      <c r="AQ83" s="110" t="s">
        <v>174</v>
      </c>
      <c r="AR83" s="111"/>
      <c r="AS83" s="111"/>
      <c r="AT83" s="112"/>
      <c r="AU83" s="113" t="s">
        <v>128</v>
      </c>
      <c r="AV83" s="113"/>
      <c r="AW83" s="113"/>
      <c r="AX83" s="114"/>
      <c r="AY83">
        <f t="shared" si="2"/>
        <v>0</v>
      </c>
    </row>
    <row r="84" spans="1:51" ht="18.75" hidden="1" customHeight="1" x14ac:dyDescent="0.2">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175</v>
      </c>
      <c r="AT84" s="118"/>
      <c r="AU84" s="116"/>
      <c r="AV84" s="116"/>
      <c r="AW84" s="98" t="s">
        <v>166</v>
      </c>
      <c r="AX84" s="119"/>
      <c r="AY84">
        <f t="shared" si="2"/>
        <v>0</v>
      </c>
    </row>
    <row r="85" spans="1:51" ht="23.25" hidden="1" customHeight="1" x14ac:dyDescent="0.2">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57</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hidden="1" customHeight="1" x14ac:dyDescent="0.2">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50</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hidden="1" customHeight="1" x14ac:dyDescent="0.2">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13</v>
      </c>
      <c r="Z87" s="80"/>
      <c r="AA87" s="81"/>
      <c r="AB87" s="87" t="s">
        <v>14</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hidden="1" customHeight="1" x14ac:dyDescent="0.2">
      <c r="A88" s="181"/>
      <c r="B88" s="139" t="s">
        <v>138</v>
      </c>
      <c r="C88" s="140"/>
      <c r="D88" s="140"/>
      <c r="E88" s="140"/>
      <c r="F88" s="141"/>
      <c r="G88" s="145" t="s">
        <v>56</v>
      </c>
      <c r="H88" s="95"/>
      <c r="I88" s="95"/>
      <c r="J88" s="95"/>
      <c r="K88" s="95"/>
      <c r="L88" s="95"/>
      <c r="M88" s="95"/>
      <c r="N88" s="95"/>
      <c r="O88" s="96"/>
      <c r="P88" s="94" t="s">
        <v>58</v>
      </c>
      <c r="Q88" s="95"/>
      <c r="R88" s="95"/>
      <c r="S88" s="95"/>
      <c r="T88" s="95"/>
      <c r="U88" s="95"/>
      <c r="V88" s="95"/>
      <c r="W88" s="95"/>
      <c r="X88" s="96"/>
      <c r="Y88" s="100"/>
      <c r="Z88" s="101"/>
      <c r="AA88" s="102"/>
      <c r="AB88" s="103" t="s">
        <v>11</v>
      </c>
      <c r="AC88" s="104"/>
      <c r="AD88" s="105"/>
      <c r="AE88" s="109" t="s">
        <v>416</v>
      </c>
      <c r="AF88" s="109"/>
      <c r="AG88" s="109"/>
      <c r="AH88" s="109"/>
      <c r="AI88" s="109" t="s">
        <v>568</v>
      </c>
      <c r="AJ88" s="109"/>
      <c r="AK88" s="109"/>
      <c r="AL88" s="109"/>
      <c r="AM88" s="109" t="s">
        <v>384</v>
      </c>
      <c r="AN88" s="109"/>
      <c r="AO88" s="109"/>
      <c r="AP88" s="109"/>
      <c r="AQ88" s="110" t="s">
        <v>174</v>
      </c>
      <c r="AR88" s="111"/>
      <c r="AS88" s="111"/>
      <c r="AT88" s="112"/>
      <c r="AU88" s="113" t="s">
        <v>128</v>
      </c>
      <c r="AV88" s="113"/>
      <c r="AW88" s="113"/>
      <c r="AX88" s="114"/>
      <c r="AY88">
        <f>$G$90</f>
        <v>0</v>
      </c>
    </row>
    <row r="89" spans="1:51" ht="18.75" hidden="1" customHeight="1" x14ac:dyDescent="0.2">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175</v>
      </c>
      <c r="AT89" s="118"/>
      <c r="AU89" s="116"/>
      <c r="AV89" s="116"/>
      <c r="AW89" s="98" t="s">
        <v>166</v>
      </c>
      <c r="AX89" s="119"/>
      <c r="AY89">
        <f>$AY$88</f>
        <v>0</v>
      </c>
    </row>
    <row r="90" spans="1:51" ht="23.25" hidden="1" customHeight="1" x14ac:dyDescent="0.2">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57</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hidden="1" customHeight="1" x14ac:dyDescent="0.2">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50</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hidden="1" customHeight="1" x14ac:dyDescent="0.2">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13</v>
      </c>
      <c r="Z92" s="80"/>
      <c r="AA92" s="81"/>
      <c r="AB92" s="87" t="s">
        <v>14</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hidden="1" customHeight="1" x14ac:dyDescent="0.2">
      <c r="A93" s="181"/>
      <c r="B93" s="142" t="s">
        <v>138</v>
      </c>
      <c r="C93" s="143"/>
      <c r="D93" s="143"/>
      <c r="E93" s="143"/>
      <c r="F93" s="144"/>
      <c r="G93" s="145" t="s">
        <v>56</v>
      </c>
      <c r="H93" s="95"/>
      <c r="I93" s="95"/>
      <c r="J93" s="95"/>
      <c r="K93" s="95"/>
      <c r="L93" s="95"/>
      <c r="M93" s="95"/>
      <c r="N93" s="95"/>
      <c r="O93" s="96"/>
      <c r="P93" s="94" t="s">
        <v>58</v>
      </c>
      <c r="Q93" s="95"/>
      <c r="R93" s="95"/>
      <c r="S93" s="95"/>
      <c r="T93" s="95"/>
      <c r="U93" s="95"/>
      <c r="V93" s="95"/>
      <c r="W93" s="95"/>
      <c r="X93" s="96"/>
      <c r="Y93" s="100"/>
      <c r="Z93" s="101"/>
      <c r="AA93" s="102"/>
      <c r="AB93" s="103" t="s">
        <v>11</v>
      </c>
      <c r="AC93" s="104"/>
      <c r="AD93" s="105"/>
      <c r="AE93" s="109" t="s">
        <v>416</v>
      </c>
      <c r="AF93" s="109"/>
      <c r="AG93" s="109"/>
      <c r="AH93" s="109"/>
      <c r="AI93" s="109" t="s">
        <v>568</v>
      </c>
      <c r="AJ93" s="109"/>
      <c r="AK93" s="109"/>
      <c r="AL93" s="109"/>
      <c r="AM93" s="109" t="s">
        <v>384</v>
      </c>
      <c r="AN93" s="109"/>
      <c r="AO93" s="109"/>
      <c r="AP93" s="109"/>
      <c r="AQ93" s="110" t="s">
        <v>174</v>
      </c>
      <c r="AR93" s="111"/>
      <c r="AS93" s="111"/>
      <c r="AT93" s="112"/>
      <c r="AU93" s="113" t="s">
        <v>128</v>
      </c>
      <c r="AV93" s="113"/>
      <c r="AW93" s="113"/>
      <c r="AX93" s="114"/>
      <c r="AY93">
        <f>$G$95</f>
        <v>0</v>
      </c>
    </row>
    <row r="94" spans="1:51" ht="18.75" hidden="1" customHeight="1" x14ac:dyDescent="0.2">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175</v>
      </c>
      <c r="AT94" s="118"/>
      <c r="AU94" s="116"/>
      <c r="AV94" s="116"/>
      <c r="AW94" s="98" t="s">
        <v>166</v>
      </c>
      <c r="AX94" s="119"/>
      <c r="AY94">
        <f>$AY$93</f>
        <v>0</v>
      </c>
    </row>
    <row r="95" spans="1:51" ht="23.25" hidden="1" customHeight="1" x14ac:dyDescent="0.2">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57</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hidden="1" customHeight="1" x14ac:dyDescent="0.2">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50</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hidden="1" customHeight="1" thickBot="1" x14ac:dyDescent="0.25">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13</v>
      </c>
      <c r="Z97" s="80"/>
      <c r="AA97" s="81"/>
      <c r="AB97" s="87" t="s">
        <v>14</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hidden="1" customHeight="1" x14ac:dyDescent="0.2">
      <c r="A98" s="683" t="s">
        <v>579</v>
      </c>
      <c r="B98" s="684"/>
      <c r="C98" s="684"/>
      <c r="D98" s="684"/>
      <c r="E98" s="684"/>
      <c r="F98" s="685"/>
      <c r="G98" s="686"/>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c r="AY98">
        <f>COUNTA($G$98)</f>
        <v>0</v>
      </c>
    </row>
    <row r="99" spans="1:51" ht="31.5" hidden="1" customHeight="1" x14ac:dyDescent="0.2">
      <c r="A99" s="492" t="s">
        <v>580</v>
      </c>
      <c r="B99" s="143"/>
      <c r="C99" s="143"/>
      <c r="D99" s="143"/>
      <c r="E99" s="143"/>
      <c r="F99" s="144"/>
      <c r="G99" s="660" t="s">
        <v>572</v>
      </c>
      <c r="H99" s="661"/>
      <c r="I99" s="661"/>
      <c r="J99" s="661"/>
      <c r="K99" s="661"/>
      <c r="L99" s="661"/>
      <c r="M99" s="661"/>
      <c r="N99" s="661"/>
      <c r="O99" s="661"/>
      <c r="P99" s="662" t="s">
        <v>571</v>
      </c>
      <c r="Q99" s="661"/>
      <c r="R99" s="661"/>
      <c r="S99" s="661"/>
      <c r="T99" s="661"/>
      <c r="U99" s="661"/>
      <c r="V99" s="661"/>
      <c r="W99" s="661"/>
      <c r="X99" s="663"/>
      <c r="Y99" s="664"/>
      <c r="Z99" s="665"/>
      <c r="AA99" s="666"/>
      <c r="AB99" s="599" t="s">
        <v>11</v>
      </c>
      <c r="AC99" s="599"/>
      <c r="AD99" s="599"/>
      <c r="AE99" s="109" t="s">
        <v>416</v>
      </c>
      <c r="AF99" s="109"/>
      <c r="AG99" s="109"/>
      <c r="AH99" s="109"/>
      <c r="AI99" s="109" t="s">
        <v>568</v>
      </c>
      <c r="AJ99" s="109"/>
      <c r="AK99" s="109"/>
      <c r="AL99" s="109"/>
      <c r="AM99" s="109" t="s">
        <v>384</v>
      </c>
      <c r="AN99" s="109"/>
      <c r="AO99" s="109"/>
      <c r="AP99" s="109"/>
      <c r="AQ99" s="596" t="s">
        <v>415</v>
      </c>
      <c r="AR99" s="597"/>
      <c r="AS99" s="597"/>
      <c r="AT99" s="598"/>
      <c r="AU99" s="596" t="s">
        <v>593</v>
      </c>
      <c r="AV99" s="597"/>
      <c r="AW99" s="597"/>
      <c r="AX99" s="606"/>
      <c r="AY99">
        <f>COUNTA($G$100)</f>
        <v>0</v>
      </c>
    </row>
    <row r="100" spans="1:51" ht="23.25" hidden="1" customHeight="1" x14ac:dyDescent="0.2">
      <c r="A100" s="492"/>
      <c r="B100" s="143"/>
      <c r="C100" s="143"/>
      <c r="D100" s="143"/>
      <c r="E100" s="143"/>
      <c r="F100" s="144"/>
      <c r="G100" s="607"/>
      <c r="H100" s="608"/>
      <c r="I100" s="608"/>
      <c r="J100" s="608"/>
      <c r="K100" s="608"/>
      <c r="L100" s="608"/>
      <c r="M100" s="608"/>
      <c r="N100" s="608"/>
      <c r="O100" s="608"/>
      <c r="P100" s="611"/>
      <c r="Q100" s="612"/>
      <c r="R100" s="612"/>
      <c r="S100" s="612"/>
      <c r="T100" s="612"/>
      <c r="U100" s="612"/>
      <c r="V100" s="612"/>
      <c r="W100" s="612"/>
      <c r="X100" s="613"/>
      <c r="Y100" s="617" t="s">
        <v>51</v>
      </c>
      <c r="Z100" s="618"/>
      <c r="AA100" s="619"/>
      <c r="AB100" s="620"/>
      <c r="AC100" s="620"/>
      <c r="AD100" s="620"/>
      <c r="AE100" s="589"/>
      <c r="AF100" s="589"/>
      <c r="AG100" s="589"/>
      <c r="AH100" s="589"/>
      <c r="AI100" s="589"/>
      <c r="AJ100" s="589"/>
      <c r="AK100" s="589"/>
      <c r="AL100" s="589"/>
      <c r="AM100" s="589"/>
      <c r="AN100" s="589"/>
      <c r="AO100" s="589"/>
      <c r="AP100" s="589"/>
      <c r="AQ100" s="589"/>
      <c r="AR100" s="589"/>
      <c r="AS100" s="589"/>
      <c r="AT100" s="589"/>
      <c r="AU100" s="590"/>
      <c r="AV100" s="591"/>
      <c r="AW100" s="591"/>
      <c r="AX100" s="592"/>
      <c r="AY100">
        <f>$AY$99</f>
        <v>0</v>
      </c>
    </row>
    <row r="101" spans="1:51" ht="23.25" hidden="1" customHeight="1" x14ac:dyDescent="0.2">
      <c r="A101" s="178"/>
      <c r="B101" s="148"/>
      <c r="C101" s="148"/>
      <c r="D101" s="148"/>
      <c r="E101" s="148"/>
      <c r="F101" s="149"/>
      <c r="G101" s="609"/>
      <c r="H101" s="610"/>
      <c r="I101" s="610"/>
      <c r="J101" s="610"/>
      <c r="K101" s="610"/>
      <c r="L101" s="610"/>
      <c r="M101" s="610"/>
      <c r="N101" s="610"/>
      <c r="O101" s="610"/>
      <c r="P101" s="614"/>
      <c r="Q101" s="615"/>
      <c r="R101" s="615"/>
      <c r="S101" s="615"/>
      <c r="T101" s="615"/>
      <c r="U101" s="615"/>
      <c r="V101" s="615"/>
      <c r="W101" s="615"/>
      <c r="X101" s="616"/>
      <c r="Y101" s="593" t="s">
        <v>52</v>
      </c>
      <c r="Z101" s="594"/>
      <c r="AA101" s="595"/>
      <c r="AB101" s="620"/>
      <c r="AC101" s="620"/>
      <c r="AD101" s="620"/>
      <c r="AE101" s="589"/>
      <c r="AF101" s="589"/>
      <c r="AG101" s="589"/>
      <c r="AH101" s="589"/>
      <c r="AI101" s="589"/>
      <c r="AJ101" s="589"/>
      <c r="AK101" s="589"/>
      <c r="AL101" s="589"/>
      <c r="AM101" s="589"/>
      <c r="AN101" s="589"/>
      <c r="AO101" s="589"/>
      <c r="AP101" s="589"/>
      <c r="AQ101" s="589"/>
      <c r="AR101" s="589"/>
      <c r="AS101" s="589"/>
      <c r="AT101" s="589"/>
      <c r="AU101" s="590"/>
      <c r="AV101" s="591"/>
      <c r="AW101" s="591"/>
      <c r="AX101" s="592"/>
      <c r="AY101">
        <f>$AY$99</f>
        <v>0</v>
      </c>
    </row>
    <row r="102" spans="1:51" ht="23.25" hidden="1" customHeight="1" x14ac:dyDescent="0.2">
      <c r="A102" s="177" t="s">
        <v>581</v>
      </c>
      <c r="B102" s="95"/>
      <c r="C102" s="95"/>
      <c r="D102" s="95"/>
      <c r="E102" s="95"/>
      <c r="F102" s="634"/>
      <c r="G102" s="166" t="s">
        <v>582</v>
      </c>
      <c r="H102" s="166"/>
      <c r="I102" s="166"/>
      <c r="J102" s="166"/>
      <c r="K102" s="166"/>
      <c r="L102" s="166"/>
      <c r="M102" s="166"/>
      <c r="N102" s="166"/>
      <c r="O102" s="166"/>
      <c r="P102" s="166"/>
      <c r="Q102" s="166"/>
      <c r="R102" s="166"/>
      <c r="S102" s="166"/>
      <c r="T102" s="166"/>
      <c r="U102" s="166"/>
      <c r="V102" s="166"/>
      <c r="W102" s="166"/>
      <c r="X102" s="167"/>
      <c r="Y102" s="603"/>
      <c r="Z102" s="604"/>
      <c r="AA102" s="605"/>
      <c r="AB102" s="165" t="s">
        <v>11</v>
      </c>
      <c r="AC102" s="166"/>
      <c r="AD102" s="167"/>
      <c r="AE102" s="109" t="s">
        <v>416</v>
      </c>
      <c r="AF102" s="109"/>
      <c r="AG102" s="109"/>
      <c r="AH102" s="109"/>
      <c r="AI102" s="109" t="s">
        <v>568</v>
      </c>
      <c r="AJ102" s="109"/>
      <c r="AK102" s="109"/>
      <c r="AL102" s="109"/>
      <c r="AM102" s="109" t="s">
        <v>384</v>
      </c>
      <c r="AN102" s="109"/>
      <c r="AO102" s="109"/>
      <c r="AP102" s="109"/>
      <c r="AQ102" s="600" t="s">
        <v>594</v>
      </c>
      <c r="AR102" s="601"/>
      <c r="AS102" s="601"/>
      <c r="AT102" s="601"/>
      <c r="AU102" s="601"/>
      <c r="AV102" s="601"/>
      <c r="AW102" s="601"/>
      <c r="AX102" s="602"/>
      <c r="AY102">
        <f>IF(SUBSTITUTE(SUBSTITUTE($G$103,"／",""),"　","")="",0,1)</f>
        <v>0</v>
      </c>
    </row>
    <row r="103" spans="1:51" ht="23.25" hidden="1" customHeight="1" x14ac:dyDescent="0.2">
      <c r="A103" s="635"/>
      <c r="B103" s="183"/>
      <c r="C103" s="183"/>
      <c r="D103" s="183"/>
      <c r="E103" s="183"/>
      <c r="F103" s="636"/>
      <c r="G103" s="624" t="s">
        <v>583</v>
      </c>
      <c r="H103" s="537"/>
      <c r="I103" s="537"/>
      <c r="J103" s="537"/>
      <c r="K103" s="537"/>
      <c r="L103" s="537"/>
      <c r="M103" s="537"/>
      <c r="N103" s="537"/>
      <c r="O103" s="537"/>
      <c r="P103" s="537"/>
      <c r="Q103" s="537"/>
      <c r="R103" s="537"/>
      <c r="S103" s="537"/>
      <c r="T103" s="537"/>
      <c r="U103" s="537"/>
      <c r="V103" s="537"/>
      <c r="W103" s="537"/>
      <c r="X103" s="537"/>
      <c r="Y103" s="627" t="s">
        <v>581</v>
      </c>
      <c r="Z103" s="628"/>
      <c r="AA103" s="629"/>
      <c r="AB103" s="630"/>
      <c r="AC103" s="631"/>
      <c r="AD103" s="632"/>
      <c r="AE103" s="633"/>
      <c r="AF103" s="633"/>
      <c r="AG103" s="633"/>
      <c r="AH103" s="633"/>
      <c r="AI103" s="633"/>
      <c r="AJ103" s="633"/>
      <c r="AK103" s="633"/>
      <c r="AL103" s="633"/>
      <c r="AM103" s="633"/>
      <c r="AN103" s="633"/>
      <c r="AO103" s="633"/>
      <c r="AP103" s="633"/>
      <c r="AQ103" s="83"/>
      <c r="AR103" s="77"/>
      <c r="AS103" s="77"/>
      <c r="AT103" s="77"/>
      <c r="AU103" s="77"/>
      <c r="AV103" s="77"/>
      <c r="AW103" s="77"/>
      <c r="AX103" s="78"/>
      <c r="AY103">
        <f>$AY$102</f>
        <v>0</v>
      </c>
    </row>
    <row r="104" spans="1:51" ht="46.5" hidden="1" customHeight="1" x14ac:dyDescent="0.2">
      <c r="A104" s="637"/>
      <c r="B104" s="98"/>
      <c r="C104" s="98"/>
      <c r="D104" s="98"/>
      <c r="E104" s="98"/>
      <c r="F104" s="638"/>
      <c r="G104" s="625"/>
      <c r="H104" s="626"/>
      <c r="I104" s="626"/>
      <c r="J104" s="626"/>
      <c r="K104" s="626"/>
      <c r="L104" s="626"/>
      <c r="M104" s="626"/>
      <c r="N104" s="626"/>
      <c r="O104" s="626"/>
      <c r="P104" s="626"/>
      <c r="Q104" s="626"/>
      <c r="R104" s="626"/>
      <c r="S104" s="626"/>
      <c r="T104" s="626"/>
      <c r="U104" s="626"/>
      <c r="V104" s="626"/>
      <c r="W104" s="626"/>
      <c r="X104" s="626"/>
      <c r="Y104" s="205" t="s">
        <v>584</v>
      </c>
      <c r="Z104" s="621"/>
      <c r="AA104" s="622"/>
      <c r="AB104" s="585" t="s">
        <v>585</v>
      </c>
      <c r="AC104" s="586"/>
      <c r="AD104" s="587"/>
      <c r="AE104" s="588"/>
      <c r="AF104" s="588"/>
      <c r="AG104" s="588"/>
      <c r="AH104" s="588"/>
      <c r="AI104" s="588"/>
      <c r="AJ104" s="588"/>
      <c r="AK104" s="588"/>
      <c r="AL104" s="588"/>
      <c r="AM104" s="588"/>
      <c r="AN104" s="588"/>
      <c r="AO104" s="588"/>
      <c r="AP104" s="588"/>
      <c r="AQ104" s="588"/>
      <c r="AR104" s="588"/>
      <c r="AS104" s="588"/>
      <c r="AT104" s="588"/>
      <c r="AU104" s="588"/>
      <c r="AV104" s="588"/>
      <c r="AW104" s="588"/>
      <c r="AX104" s="623"/>
      <c r="AY104">
        <f>$AY$102</f>
        <v>0</v>
      </c>
    </row>
    <row r="105" spans="1:51" ht="18.75" hidden="1" customHeight="1" x14ac:dyDescent="0.2">
      <c r="A105" s="401" t="s">
        <v>236</v>
      </c>
      <c r="B105" s="568"/>
      <c r="C105" s="568"/>
      <c r="D105" s="568"/>
      <c r="E105" s="568"/>
      <c r="F105" s="569"/>
      <c r="G105" s="577" t="s">
        <v>139</v>
      </c>
      <c r="H105" s="183"/>
      <c r="I105" s="183"/>
      <c r="J105" s="183"/>
      <c r="K105" s="183"/>
      <c r="L105" s="183"/>
      <c r="M105" s="183"/>
      <c r="N105" s="183"/>
      <c r="O105" s="184"/>
      <c r="P105" s="185" t="s">
        <v>55</v>
      </c>
      <c r="Q105" s="183"/>
      <c r="R105" s="183"/>
      <c r="S105" s="183"/>
      <c r="T105" s="183"/>
      <c r="U105" s="183"/>
      <c r="V105" s="183"/>
      <c r="W105" s="183"/>
      <c r="X105" s="184"/>
      <c r="Y105" s="578"/>
      <c r="Z105" s="565"/>
      <c r="AA105" s="566"/>
      <c r="AB105" s="582" t="s">
        <v>11</v>
      </c>
      <c r="AC105" s="583"/>
      <c r="AD105" s="584"/>
      <c r="AE105" s="109" t="s">
        <v>416</v>
      </c>
      <c r="AF105" s="109"/>
      <c r="AG105" s="109"/>
      <c r="AH105" s="109"/>
      <c r="AI105" s="109" t="s">
        <v>568</v>
      </c>
      <c r="AJ105" s="109"/>
      <c r="AK105" s="109"/>
      <c r="AL105" s="109"/>
      <c r="AM105" s="109" t="s">
        <v>384</v>
      </c>
      <c r="AN105" s="109"/>
      <c r="AO105" s="109"/>
      <c r="AP105" s="109"/>
      <c r="AQ105" s="202" t="s">
        <v>174</v>
      </c>
      <c r="AR105" s="203"/>
      <c r="AS105" s="203"/>
      <c r="AT105" s="204"/>
      <c r="AU105" s="183" t="s">
        <v>128</v>
      </c>
      <c r="AV105" s="183"/>
      <c r="AW105" s="183"/>
      <c r="AX105" s="186"/>
      <c r="AY105">
        <f>COUNTA($G$107)</f>
        <v>0</v>
      </c>
    </row>
    <row r="106" spans="1:51" ht="18.75" hidden="1" customHeight="1" x14ac:dyDescent="0.2">
      <c r="A106" s="570"/>
      <c r="B106" s="571"/>
      <c r="C106" s="571"/>
      <c r="D106" s="571"/>
      <c r="E106" s="571"/>
      <c r="F106" s="572"/>
      <c r="G106" s="146"/>
      <c r="H106" s="98"/>
      <c r="I106" s="98"/>
      <c r="J106" s="98"/>
      <c r="K106" s="98"/>
      <c r="L106" s="98"/>
      <c r="M106" s="98"/>
      <c r="N106" s="98"/>
      <c r="O106" s="99"/>
      <c r="P106" s="97"/>
      <c r="Q106" s="98"/>
      <c r="R106" s="98"/>
      <c r="S106" s="98"/>
      <c r="T106" s="98"/>
      <c r="U106" s="98"/>
      <c r="V106" s="98"/>
      <c r="W106" s="98"/>
      <c r="X106" s="99"/>
      <c r="Y106" s="579"/>
      <c r="Z106" s="580"/>
      <c r="AA106" s="581"/>
      <c r="AB106" s="106"/>
      <c r="AC106" s="107"/>
      <c r="AD106" s="108"/>
      <c r="AE106" s="109"/>
      <c r="AF106" s="109"/>
      <c r="AG106" s="109"/>
      <c r="AH106" s="109"/>
      <c r="AI106" s="109"/>
      <c r="AJ106" s="109"/>
      <c r="AK106" s="109"/>
      <c r="AL106" s="109"/>
      <c r="AM106" s="109"/>
      <c r="AN106" s="109"/>
      <c r="AO106" s="109"/>
      <c r="AP106" s="109"/>
      <c r="AQ106" s="489"/>
      <c r="AR106" s="490"/>
      <c r="AS106" s="117" t="s">
        <v>175</v>
      </c>
      <c r="AT106" s="118"/>
      <c r="AU106" s="116"/>
      <c r="AV106" s="116"/>
      <c r="AW106" s="98" t="s">
        <v>166</v>
      </c>
      <c r="AX106" s="119"/>
      <c r="AY106">
        <f t="shared" ref="AY106:AY111" si="3">$AY$105</f>
        <v>0</v>
      </c>
    </row>
    <row r="107" spans="1:51" ht="23.25" hidden="1" customHeight="1" x14ac:dyDescent="0.2">
      <c r="A107" s="573"/>
      <c r="B107" s="571"/>
      <c r="C107" s="571"/>
      <c r="D107" s="571"/>
      <c r="E107" s="571"/>
      <c r="F107" s="572"/>
      <c r="G107" s="168"/>
      <c r="H107" s="169"/>
      <c r="I107" s="169"/>
      <c r="J107" s="169"/>
      <c r="K107" s="169"/>
      <c r="L107" s="169"/>
      <c r="M107" s="169"/>
      <c r="N107" s="169"/>
      <c r="O107" s="170"/>
      <c r="P107" s="121"/>
      <c r="Q107" s="121"/>
      <c r="R107" s="121"/>
      <c r="S107" s="121"/>
      <c r="T107" s="121"/>
      <c r="U107" s="121"/>
      <c r="V107" s="121"/>
      <c r="W107" s="121"/>
      <c r="X107" s="122"/>
      <c r="Y107" s="205" t="s">
        <v>12</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hidden="1" customHeight="1" x14ac:dyDescent="0.2">
      <c r="A108" s="574"/>
      <c r="B108" s="575"/>
      <c r="C108" s="575"/>
      <c r="D108" s="575"/>
      <c r="E108" s="575"/>
      <c r="F108" s="576"/>
      <c r="G108" s="171"/>
      <c r="H108" s="172"/>
      <c r="I108" s="172"/>
      <c r="J108" s="172"/>
      <c r="K108" s="172"/>
      <c r="L108" s="172"/>
      <c r="M108" s="172"/>
      <c r="N108" s="172"/>
      <c r="O108" s="173"/>
      <c r="P108" s="124"/>
      <c r="Q108" s="124"/>
      <c r="R108" s="124"/>
      <c r="S108" s="124"/>
      <c r="T108" s="124"/>
      <c r="U108" s="124"/>
      <c r="V108" s="124"/>
      <c r="W108" s="124"/>
      <c r="X108" s="125"/>
      <c r="Y108" s="165" t="s">
        <v>50</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hidden="1" customHeight="1" x14ac:dyDescent="0.2">
      <c r="A109" s="573"/>
      <c r="B109" s="571"/>
      <c r="C109" s="571"/>
      <c r="D109" s="571"/>
      <c r="E109" s="571"/>
      <c r="F109" s="572"/>
      <c r="G109" s="174"/>
      <c r="H109" s="175"/>
      <c r="I109" s="175"/>
      <c r="J109" s="175"/>
      <c r="K109" s="175"/>
      <c r="L109" s="175"/>
      <c r="M109" s="175"/>
      <c r="N109" s="175"/>
      <c r="O109" s="176"/>
      <c r="P109" s="127"/>
      <c r="Q109" s="127"/>
      <c r="R109" s="127"/>
      <c r="S109" s="127"/>
      <c r="T109" s="127"/>
      <c r="U109" s="127"/>
      <c r="V109" s="127"/>
      <c r="W109" s="127"/>
      <c r="X109" s="128"/>
      <c r="Y109" s="165" t="s">
        <v>13</v>
      </c>
      <c r="Z109" s="166"/>
      <c r="AA109" s="167"/>
      <c r="AB109" s="567" t="s">
        <v>14</v>
      </c>
      <c r="AC109" s="567"/>
      <c r="AD109" s="567"/>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hidden="1" customHeight="1" x14ac:dyDescent="0.2">
      <c r="A110" s="177" t="s">
        <v>260</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hidden="1" customHeight="1" x14ac:dyDescent="0.2">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hidden="1" customHeight="1" x14ac:dyDescent="0.2">
      <c r="A112" s="181" t="s">
        <v>573</v>
      </c>
      <c r="B112" s="142" t="s">
        <v>574</v>
      </c>
      <c r="C112" s="143"/>
      <c r="D112" s="143"/>
      <c r="E112" s="143"/>
      <c r="F112" s="144"/>
      <c r="G112" s="183" t="s">
        <v>575</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595</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hidden="1" customHeight="1" x14ac:dyDescent="0.2">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t="shared" ref="AY113:AY121" si="4">$AY$112</f>
        <v>0</v>
      </c>
    </row>
    <row r="114" spans="1:51" ht="22.5" hidden="1" customHeight="1" x14ac:dyDescent="0.2">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hidden="1" customHeight="1" x14ac:dyDescent="0.2">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hidden="1" customHeight="1" x14ac:dyDescent="0.2">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hidden="1" customHeight="1" x14ac:dyDescent="0.2">
      <c r="A117" s="181"/>
      <c r="B117" s="139" t="s">
        <v>138</v>
      </c>
      <c r="C117" s="140"/>
      <c r="D117" s="140"/>
      <c r="E117" s="140"/>
      <c r="F117" s="141"/>
      <c r="G117" s="145" t="s">
        <v>56</v>
      </c>
      <c r="H117" s="95"/>
      <c r="I117" s="95"/>
      <c r="J117" s="95"/>
      <c r="K117" s="95"/>
      <c r="L117" s="95"/>
      <c r="M117" s="95"/>
      <c r="N117" s="95"/>
      <c r="O117" s="96"/>
      <c r="P117" s="94" t="s">
        <v>58</v>
      </c>
      <c r="Q117" s="95"/>
      <c r="R117" s="95"/>
      <c r="S117" s="95"/>
      <c r="T117" s="95"/>
      <c r="U117" s="95"/>
      <c r="V117" s="95"/>
      <c r="W117" s="95"/>
      <c r="X117" s="96"/>
      <c r="Y117" s="100"/>
      <c r="Z117" s="101"/>
      <c r="AA117" s="102"/>
      <c r="AB117" s="103" t="s">
        <v>11</v>
      </c>
      <c r="AC117" s="104"/>
      <c r="AD117" s="105"/>
      <c r="AE117" s="109" t="s">
        <v>416</v>
      </c>
      <c r="AF117" s="109"/>
      <c r="AG117" s="109"/>
      <c r="AH117" s="109"/>
      <c r="AI117" s="109" t="s">
        <v>568</v>
      </c>
      <c r="AJ117" s="109"/>
      <c r="AK117" s="109"/>
      <c r="AL117" s="109"/>
      <c r="AM117" s="109" t="s">
        <v>384</v>
      </c>
      <c r="AN117" s="109"/>
      <c r="AO117" s="109"/>
      <c r="AP117" s="109"/>
      <c r="AQ117" s="110" t="s">
        <v>174</v>
      </c>
      <c r="AR117" s="111"/>
      <c r="AS117" s="111"/>
      <c r="AT117" s="112"/>
      <c r="AU117" s="113" t="s">
        <v>128</v>
      </c>
      <c r="AV117" s="113"/>
      <c r="AW117" s="113"/>
      <c r="AX117" s="114"/>
      <c r="AY117">
        <f t="shared" si="4"/>
        <v>0</v>
      </c>
    </row>
    <row r="118" spans="1:51" ht="18.75" hidden="1" customHeight="1" x14ac:dyDescent="0.2">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175</v>
      </c>
      <c r="AT118" s="118"/>
      <c r="AU118" s="116"/>
      <c r="AV118" s="116"/>
      <c r="AW118" s="98" t="s">
        <v>166</v>
      </c>
      <c r="AX118" s="119"/>
      <c r="AY118">
        <f t="shared" si="4"/>
        <v>0</v>
      </c>
    </row>
    <row r="119" spans="1:51" ht="23.25" hidden="1" customHeight="1" x14ac:dyDescent="0.2">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57</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hidden="1" customHeight="1" x14ac:dyDescent="0.2">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50</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hidden="1" customHeight="1" x14ac:dyDescent="0.2">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13</v>
      </c>
      <c r="Z121" s="80"/>
      <c r="AA121" s="81"/>
      <c r="AB121" s="87" t="s">
        <v>14</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hidden="1" customHeight="1" x14ac:dyDescent="0.2">
      <c r="A122" s="181"/>
      <c r="B122" s="139" t="s">
        <v>138</v>
      </c>
      <c r="C122" s="140"/>
      <c r="D122" s="140"/>
      <c r="E122" s="140"/>
      <c r="F122" s="141"/>
      <c r="G122" s="145" t="s">
        <v>56</v>
      </c>
      <c r="H122" s="95"/>
      <c r="I122" s="95"/>
      <c r="J122" s="95"/>
      <c r="K122" s="95"/>
      <c r="L122" s="95"/>
      <c r="M122" s="95"/>
      <c r="N122" s="95"/>
      <c r="O122" s="96"/>
      <c r="P122" s="94" t="s">
        <v>58</v>
      </c>
      <c r="Q122" s="95"/>
      <c r="R122" s="95"/>
      <c r="S122" s="95"/>
      <c r="T122" s="95"/>
      <c r="U122" s="95"/>
      <c r="V122" s="95"/>
      <c r="W122" s="95"/>
      <c r="X122" s="96"/>
      <c r="Y122" s="100"/>
      <c r="Z122" s="101"/>
      <c r="AA122" s="102"/>
      <c r="AB122" s="103" t="s">
        <v>11</v>
      </c>
      <c r="AC122" s="104"/>
      <c r="AD122" s="105"/>
      <c r="AE122" s="109" t="s">
        <v>416</v>
      </c>
      <c r="AF122" s="109"/>
      <c r="AG122" s="109"/>
      <c r="AH122" s="109"/>
      <c r="AI122" s="109" t="s">
        <v>568</v>
      </c>
      <c r="AJ122" s="109"/>
      <c r="AK122" s="109"/>
      <c r="AL122" s="109"/>
      <c r="AM122" s="109" t="s">
        <v>384</v>
      </c>
      <c r="AN122" s="109"/>
      <c r="AO122" s="109"/>
      <c r="AP122" s="109"/>
      <c r="AQ122" s="110" t="s">
        <v>174</v>
      </c>
      <c r="AR122" s="111"/>
      <c r="AS122" s="111"/>
      <c r="AT122" s="112"/>
      <c r="AU122" s="113" t="s">
        <v>128</v>
      </c>
      <c r="AV122" s="113"/>
      <c r="AW122" s="113"/>
      <c r="AX122" s="114"/>
      <c r="AY122">
        <f>COUNTA($G$124)</f>
        <v>0</v>
      </c>
    </row>
    <row r="123" spans="1:51" ht="18.75" hidden="1" customHeight="1" x14ac:dyDescent="0.2">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175</v>
      </c>
      <c r="AT123" s="118"/>
      <c r="AU123" s="116"/>
      <c r="AV123" s="116"/>
      <c r="AW123" s="98" t="s">
        <v>166</v>
      </c>
      <c r="AX123" s="119"/>
      <c r="AY123">
        <f>$AY$122</f>
        <v>0</v>
      </c>
    </row>
    <row r="124" spans="1:51" ht="23.25" hidden="1" customHeight="1" x14ac:dyDescent="0.2">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57</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hidden="1" customHeight="1" x14ac:dyDescent="0.2">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50</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hidden="1" customHeight="1" x14ac:dyDescent="0.2">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13</v>
      </c>
      <c r="Z126" s="80"/>
      <c r="AA126" s="81"/>
      <c r="AB126" s="87" t="s">
        <v>14</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hidden="1" customHeight="1" x14ac:dyDescent="0.2">
      <c r="A127" s="181"/>
      <c r="B127" s="139" t="s">
        <v>138</v>
      </c>
      <c r="C127" s="140"/>
      <c r="D127" s="140"/>
      <c r="E127" s="140"/>
      <c r="F127" s="141"/>
      <c r="G127" s="145" t="s">
        <v>56</v>
      </c>
      <c r="H127" s="95"/>
      <c r="I127" s="95"/>
      <c r="J127" s="95"/>
      <c r="K127" s="95"/>
      <c r="L127" s="95"/>
      <c r="M127" s="95"/>
      <c r="N127" s="95"/>
      <c r="O127" s="96"/>
      <c r="P127" s="94" t="s">
        <v>58</v>
      </c>
      <c r="Q127" s="95"/>
      <c r="R127" s="95"/>
      <c r="S127" s="95"/>
      <c r="T127" s="95"/>
      <c r="U127" s="95"/>
      <c r="V127" s="95"/>
      <c r="W127" s="95"/>
      <c r="X127" s="96"/>
      <c r="Y127" s="100"/>
      <c r="Z127" s="101"/>
      <c r="AA127" s="102"/>
      <c r="AB127" s="103" t="s">
        <v>11</v>
      </c>
      <c r="AC127" s="104"/>
      <c r="AD127" s="105"/>
      <c r="AE127" s="109" t="s">
        <v>416</v>
      </c>
      <c r="AF127" s="109"/>
      <c r="AG127" s="109"/>
      <c r="AH127" s="109"/>
      <c r="AI127" s="109" t="s">
        <v>568</v>
      </c>
      <c r="AJ127" s="109"/>
      <c r="AK127" s="109"/>
      <c r="AL127" s="109"/>
      <c r="AM127" s="109" t="s">
        <v>384</v>
      </c>
      <c r="AN127" s="109"/>
      <c r="AO127" s="109"/>
      <c r="AP127" s="109"/>
      <c r="AQ127" s="110" t="s">
        <v>174</v>
      </c>
      <c r="AR127" s="111"/>
      <c r="AS127" s="111"/>
      <c r="AT127" s="112"/>
      <c r="AU127" s="113" t="s">
        <v>128</v>
      </c>
      <c r="AV127" s="113"/>
      <c r="AW127" s="113"/>
      <c r="AX127" s="114"/>
      <c r="AY127">
        <f>COUNTA($G$129)</f>
        <v>0</v>
      </c>
    </row>
    <row r="128" spans="1:51" ht="18.75" hidden="1" customHeight="1" x14ac:dyDescent="0.2">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175</v>
      </c>
      <c r="AT128" s="118"/>
      <c r="AU128" s="116"/>
      <c r="AV128" s="116"/>
      <c r="AW128" s="98" t="s">
        <v>166</v>
      </c>
      <c r="AX128" s="119"/>
      <c r="AY128">
        <f>$AY$127</f>
        <v>0</v>
      </c>
    </row>
    <row r="129" spans="1:51" ht="23.25" hidden="1" customHeight="1" x14ac:dyDescent="0.2">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57</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hidden="1" customHeight="1" x14ac:dyDescent="0.2">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50</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hidden="1" customHeight="1" thickBot="1" x14ac:dyDescent="0.25">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13</v>
      </c>
      <c r="Z131" s="80"/>
      <c r="AA131" s="81"/>
      <c r="AB131" s="87" t="s">
        <v>14</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hidden="1" customHeight="1" x14ac:dyDescent="0.2">
      <c r="A132" s="683" t="s">
        <v>579</v>
      </c>
      <c r="B132" s="684"/>
      <c r="C132" s="684"/>
      <c r="D132" s="684"/>
      <c r="E132" s="684"/>
      <c r="F132" s="685"/>
      <c r="G132" s="686"/>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687"/>
      <c r="AR132" s="687"/>
      <c r="AS132" s="687"/>
      <c r="AT132" s="687"/>
      <c r="AU132" s="687"/>
      <c r="AV132" s="687"/>
      <c r="AW132" s="687"/>
      <c r="AX132" s="688"/>
      <c r="AY132">
        <f>COUNTA($G$132)</f>
        <v>0</v>
      </c>
    </row>
    <row r="133" spans="1:51" ht="31.5" hidden="1" customHeight="1" x14ac:dyDescent="0.2">
      <c r="A133" s="492" t="s">
        <v>580</v>
      </c>
      <c r="B133" s="143"/>
      <c r="C133" s="143"/>
      <c r="D133" s="143"/>
      <c r="E133" s="143"/>
      <c r="F133" s="144"/>
      <c r="G133" s="660" t="s">
        <v>572</v>
      </c>
      <c r="H133" s="661"/>
      <c r="I133" s="661"/>
      <c r="J133" s="661"/>
      <c r="K133" s="661"/>
      <c r="L133" s="661"/>
      <c r="M133" s="661"/>
      <c r="N133" s="661"/>
      <c r="O133" s="661"/>
      <c r="P133" s="662" t="s">
        <v>571</v>
      </c>
      <c r="Q133" s="661"/>
      <c r="R133" s="661"/>
      <c r="S133" s="661"/>
      <c r="T133" s="661"/>
      <c r="U133" s="661"/>
      <c r="V133" s="661"/>
      <c r="W133" s="661"/>
      <c r="X133" s="663"/>
      <c r="Y133" s="664"/>
      <c r="Z133" s="665"/>
      <c r="AA133" s="666"/>
      <c r="AB133" s="599" t="s">
        <v>11</v>
      </c>
      <c r="AC133" s="599"/>
      <c r="AD133" s="599"/>
      <c r="AE133" s="109" t="s">
        <v>416</v>
      </c>
      <c r="AF133" s="109"/>
      <c r="AG133" s="109"/>
      <c r="AH133" s="109"/>
      <c r="AI133" s="109" t="s">
        <v>568</v>
      </c>
      <c r="AJ133" s="109"/>
      <c r="AK133" s="109"/>
      <c r="AL133" s="109"/>
      <c r="AM133" s="109" t="s">
        <v>384</v>
      </c>
      <c r="AN133" s="109"/>
      <c r="AO133" s="109"/>
      <c r="AP133" s="109"/>
      <c r="AQ133" s="596" t="s">
        <v>415</v>
      </c>
      <c r="AR133" s="597"/>
      <c r="AS133" s="597"/>
      <c r="AT133" s="598"/>
      <c r="AU133" s="596" t="s">
        <v>593</v>
      </c>
      <c r="AV133" s="597"/>
      <c r="AW133" s="597"/>
      <c r="AX133" s="606"/>
      <c r="AY133">
        <f>COUNTA($G$134)</f>
        <v>0</v>
      </c>
    </row>
    <row r="134" spans="1:51" ht="23.25" hidden="1" customHeight="1" x14ac:dyDescent="0.2">
      <c r="A134" s="492"/>
      <c r="B134" s="143"/>
      <c r="C134" s="143"/>
      <c r="D134" s="143"/>
      <c r="E134" s="143"/>
      <c r="F134" s="144"/>
      <c r="G134" s="607"/>
      <c r="H134" s="608"/>
      <c r="I134" s="608"/>
      <c r="J134" s="608"/>
      <c r="K134" s="608"/>
      <c r="L134" s="608"/>
      <c r="M134" s="608"/>
      <c r="N134" s="608"/>
      <c r="O134" s="608"/>
      <c r="P134" s="611"/>
      <c r="Q134" s="612"/>
      <c r="R134" s="612"/>
      <c r="S134" s="612"/>
      <c r="T134" s="612"/>
      <c r="U134" s="612"/>
      <c r="V134" s="612"/>
      <c r="W134" s="612"/>
      <c r="X134" s="613"/>
      <c r="Y134" s="617" t="s">
        <v>51</v>
      </c>
      <c r="Z134" s="618"/>
      <c r="AA134" s="619"/>
      <c r="AB134" s="620"/>
      <c r="AC134" s="620"/>
      <c r="AD134" s="620"/>
      <c r="AE134" s="589"/>
      <c r="AF134" s="589"/>
      <c r="AG134" s="589"/>
      <c r="AH134" s="589"/>
      <c r="AI134" s="589"/>
      <c r="AJ134" s="589"/>
      <c r="AK134" s="589"/>
      <c r="AL134" s="589"/>
      <c r="AM134" s="589"/>
      <c r="AN134" s="589"/>
      <c r="AO134" s="589"/>
      <c r="AP134" s="589"/>
      <c r="AQ134" s="589"/>
      <c r="AR134" s="589"/>
      <c r="AS134" s="589"/>
      <c r="AT134" s="589"/>
      <c r="AU134" s="590"/>
      <c r="AV134" s="591"/>
      <c r="AW134" s="591"/>
      <c r="AX134" s="592"/>
      <c r="AY134">
        <f>$AY$133</f>
        <v>0</v>
      </c>
    </row>
    <row r="135" spans="1:51" ht="23.25" hidden="1" customHeight="1" x14ac:dyDescent="0.2">
      <c r="A135" s="178"/>
      <c r="B135" s="148"/>
      <c r="C135" s="148"/>
      <c r="D135" s="148"/>
      <c r="E135" s="148"/>
      <c r="F135" s="149"/>
      <c r="G135" s="609"/>
      <c r="H135" s="610"/>
      <c r="I135" s="610"/>
      <c r="J135" s="610"/>
      <c r="K135" s="610"/>
      <c r="L135" s="610"/>
      <c r="M135" s="610"/>
      <c r="N135" s="610"/>
      <c r="O135" s="610"/>
      <c r="P135" s="614"/>
      <c r="Q135" s="615"/>
      <c r="R135" s="615"/>
      <c r="S135" s="615"/>
      <c r="T135" s="615"/>
      <c r="U135" s="615"/>
      <c r="V135" s="615"/>
      <c r="W135" s="615"/>
      <c r="X135" s="616"/>
      <c r="Y135" s="593" t="s">
        <v>52</v>
      </c>
      <c r="Z135" s="594"/>
      <c r="AA135" s="595"/>
      <c r="AB135" s="620"/>
      <c r="AC135" s="620"/>
      <c r="AD135" s="620"/>
      <c r="AE135" s="589"/>
      <c r="AF135" s="589"/>
      <c r="AG135" s="589"/>
      <c r="AH135" s="589"/>
      <c r="AI135" s="589"/>
      <c r="AJ135" s="589"/>
      <c r="AK135" s="589"/>
      <c r="AL135" s="589"/>
      <c r="AM135" s="589"/>
      <c r="AN135" s="589"/>
      <c r="AO135" s="589"/>
      <c r="AP135" s="589"/>
      <c r="AQ135" s="589"/>
      <c r="AR135" s="589"/>
      <c r="AS135" s="589"/>
      <c r="AT135" s="589"/>
      <c r="AU135" s="590"/>
      <c r="AV135" s="591"/>
      <c r="AW135" s="591"/>
      <c r="AX135" s="592"/>
      <c r="AY135">
        <f>$AY$133</f>
        <v>0</v>
      </c>
    </row>
    <row r="136" spans="1:51" ht="23.25" hidden="1" customHeight="1" x14ac:dyDescent="0.2">
      <c r="A136" s="177" t="s">
        <v>581</v>
      </c>
      <c r="B136" s="95"/>
      <c r="C136" s="95"/>
      <c r="D136" s="95"/>
      <c r="E136" s="95"/>
      <c r="F136" s="634"/>
      <c r="G136" s="166" t="s">
        <v>582</v>
      </c>
      <c r="H136" s="166"/>
      <c r="I136" s="166"/>
      <c r="J136" s="166"/>
      <c r="K136" s="166"/>
      <c r="L136" s="166"/>
      <c r="M136" s="166"/>
      <c r="N136" s="166"/>
      <c r="O136" s="166"/>
      <c r="P136" s="166"/>
      <c r="Q136" s="166"/>
      <c r="R136" s="166"/>
      <c r="S136" s="166"/>
      <c r="T136" s="166"/>
      <c r="U136" s="166"/>
      <c r="V136" s="166"/>
      <c r="W136" s="166"/>
      <c r="X136" s="167"/>
      <c r="Y136" s="603"/>
      <c r="Z136" s="604"/>
      <c r="AA136" s="605"/>
      <c r="AB136" s="165" t="s">
        <v>11</v>
      </c>
      <c r="AC136" s="166"/>
      <c r="AD136" s="167"/>
      <c r="AE136" s="109" t="s">
        <v>416</v>
      </c>
      <c r="AF136" s="109"/>
      <c r="AG136" s="109"/>
      <c r="AH136" s="109"/>
      <c r="AI136" s="109" t="s">
        <v>568</v>
      </c>
      <c r="AJ136" s="109"/>
      <c r="AK136" s="109"/>
      <c r="AL136" s="109"/>
      <c r="AM136" s="109" t="s">
        <v>384</v>
      </c>
      <c r="AN136" s="109"/>
      <c r="AO136" s="109"/>
      <c r="AP136" s="109"/>
      <c r="AQ136" s="600" t="s">
        <v>594</v>
      </c>
      <c r="AR136" s="601"/>
      <c r="AS136" s="601"/>
      <c r="AT136" s="601"/>
      <c r="AU136" s="601"/>
      <c r="AV136" s="601"/>
      <c r="AW136" s="601"/>
      <c r="AX136" s="602"/>
      <c r="AY136">
        <f>IF(SUBSTITUTE(SUBSTITUTE($G$137,"／",""),"　","")="",0,1)</f>
        <v>0</v>
      </c>
    </row>
    <row r="137" spans="1:51" ht="23.25" hidden="1" customHeight="1" x14ac:dyDescent="0.2">
      <c r="A137" s="635"/>
      <c r="B137" s="183"/>
      <c r="C137" s="183"/>
      <c r="D137" s="183"/>
      <c r="E137" s="183"/>
      <c r="F137" s="636"/>
      <c r="G137" s="624" t="s">
        <v>583</v>
      </c>
      <c r="H137" s="537"/>
      <c r="I137" s="537"/>
      <c r="J137" s="537"/>
      <c r="K137" s="537"/>
      <c r="L137" s="537"/>
      <c r="M137" s="537"/>
      <c r="N137" s="537"/>
      <c r="O137" s="537"/>
      <c r="P137" s="537"/>
      <c r="Q137" s="537"/>
      <c r="R137" s="537"/>
      <c r="S137" s="537"/>
      <c r="T137" s="537"/>
      <c r="U137" s="537"/>
      <c r="V137" s="537"/>
      <c r="W137" s="537"/>
      <c r="X137" s="537"/>
      <c r="Y137" s="627" t="s">
        <v>581</v>
      </c>
      <c r="Z137" s="628"/>
      <c r="AA137" s="629"/>
      <c r="AB137" s="630"/>
      <c r="AC137" s="631"/>
      <c r="AD137" s="632"/>
      <c r="AE137" s="633"/>
      <c r="AF137" s="633"/>
      <c r="AG137" s="633"/>
      <c r="AH137" s="633"/>
      <c r="AI137" s="633"/>
      <c r="AJ137" s="633"/>
      <c r="AK137" s="633"/>
      <c r="AL137" s="633"/>
      <c r="AM137" s="633"/>
      <c r="AN137" s="633"/>
      <c r="AO137" s="633"/>
      <c r="AP137" s="633"/>
      <c r="AQ137" s="83"/>
      <c r="AR137" s="77"/>
      <c r="AS137" s="77"/>
      <c r="AT137" s="77"/>
      <c r="AU137" s="77"/>
      <c r="AV137" s="77"/>
      <c r="AW137" s="77"/>
      <c r="AX137" s="78"/>
      <c r="AY137">
        <f>$AY$136</f>
        <v>0</v>
      </c>
    </row>
    <row r="138" spans="1:51" ht="46.5" hidden="1" customHeight="1" x14ac:dyDescent="0.2">
      <c r="A138" s="637"/>
      <c r="B138" s="98"/>
      <c r="C138" s="98"/>
      <c r="D138" s="98"/>
      <c r="E138" s="98"/>
      <c r="F138" s="638"/>
      <c r="G138" s="625"/>
      <c r="H138" s="626"/>
      <c r="I138" s="626"/>
      <c r="J138" s="626"/>
      <c r="K138" s="626"/>
      <c r="L138" s="626"/>
      <c r="M138" s="626"/>
      <c r="N138" s="626"/>
      <c r="O138" s="626"/>
      <c r="P138" s="626"/>
      <c r="Q138" s="626"/>
      <c r="R138" s="626"/>
      <c r="S138" s="626"/>
      <c r="T138" s="626"/>
      <c r="U138" s="626"/>
      <c r="V138" s="626"/>
      <c r="W138" s="626"/>
      <c r="X138" s="626"/>
      <c r="Y138" s="205" t="s">
        <v>584</v>
      </c>
      <c r="Z138" s="621"/>
      <c r="AA138" s="622"/>
      <c r="AB138" s="585" t="s">
        <v>585</v>
      </c>
      <c r="AC138" s="586"/>
      <c r="AD138" s="587"/>
      <c r="AE138" s="588"/>
      <c r="AF138" s="588"/>
      <c r="AG138" s="588"/>
      <c r="AH138" s="588"/>
      <c r="AI138" s="588"/>
      <c r="AJ138" s="588"/>
      <c r="AK138" s="588"/>
      <c r="AL138" s="588"/>
      <c r="AM138" s="588"/>
      <c r="AN138" s="588"/>
      <c r="AO138" s="588"/>
      <c r="AP138" s="588"/>
      <c r="AQ138" s="588"/>
      <c r="AR138" s="588"/>
      <c r="AS138" s="588"/>
      <c r="AT138" s="588"/>
      <c r="AU138" s="588"/>
      <c r="AV138" s="588"/>
      <c r="AW138" s="588"/>
      <c r="AX138" s="623"/>
      <c r="AY138">
        <f>$AY$136</f>
        <v>0</v>
      </c>
    </row>
    <row r="139" spans="1:51" ht="18.75" hidden="1" customHeight="1" x14ac:dyDescent="0.2">
      <c r="A139" s="401" t="s">
        <v>236</v>
      </c>
      <c r="B139" s="568"/>
      <c r="C139" s="568"/>
      <c r="D139" s="568"/>
      <c r="E139" s="568"/>
      <c r="F139" s="569"/>
      <c r="G139" s="577" t="s">
        <v>139</v>
      </c>
      <c r="H139" s="183"/>
      <c r="I139" s="183"/>
      <c r="J139" s="183"/>
      <c r="K139" s="183"/>
      <c r="L139" s="183"/>
      <c r="M139" s="183"/>
      <c r="N139" s="183"/>
      <c r="O139" s="184"/>
      <c r="P139" s="185" t="s">
        <v>55</v>
      </c>
      <c r="Q139" s="183"/>
      <c r="R139" s="183"/>
      <c r="S139" s="183"/>
      <c r="T139" s="183"/>
      <c r="U139" s="183"/>
      <c r="V139" s="183"/>
      <c r="W139" s="183"/>
      <c r="X139" s="184"/>
      <c r="Y139" s="578"/>
      <c r="Z139" s="565"/>
      <c r="AA139" s="566"/>
      <c r="AB139" s="582" t="s">
        <v>11</v>
      </c>
      <c r="AC139" s="583"/>
      <c r="AD139" s="584"/>
      <c r="AE139" s="109" t="s">
        <v>416</v>
      </c>
      <c r="AF139" s="109"/>
      <c r="AG139" s="109"/>
      <c r="AH139" s="109"/>
      <c r="AI139" s="109" t="s">
        <v>568</v>
      </c>
      <c r="AJ139" s="109"/>
      <c r="AK139" s="109"/>
      <c r="AL139" s="109"/>
      <c r="AM139" s="109" t="s">
        <v>384</v>
      </c>
      <c r="AN139" s="109"/>
      <c r="AO139" s="109"/>
      <c r="AP139" s="109"/>
      <c r="AQ139" s="202" t="s">
        <v>174</v>
      </c>
      <c r="AR139" s="203"/>
      <c r="AS139" s="203"/>
      <c r="AT139" s="204"/>
      <c r="AU139" s="183" t="s">
        <v>128</v>
      </c>
      <c r="AV139" s="183"/>
      <c r="AW139" s="183"/>
      <c r="AX139" s="186"/>
      <c r="AY139">
        <f>COUNTA($G$141)</f>
        <v>0</v>
      </c>
    </row>
    <row r="140" spans="1:51" ht="18.75" hidden="1" customHeight="1" x14ac:dyDescent="0.2">
      <c r="A140" s="570"/>
      <c r="B140" s="571"/>
      <c r="C140" s="571"/>
      <c r="D140" s="571"/>
      <c r="E140" s="571"/>
      <c r="F140" s="572"/>
      <c r="G140" s="146"/>
      <c r="H140" s="98"/>
      <c r="I140" s="98"/>
      <c r="J140" s="98"/>
      <c r="K140" s="98"/>
      <c r="L140" s="98"/>
      <c r="M140" s="98"/>
      <c r="N140" s="98"/>
      <c r="O140" s="99"/>
      <c r="P140" s="97"/>
      <c r="Q140" s="98"/>
      <c r="R140" s="98"/>
      <c r="S140" s="98"/>
      <c r="T140" s="98"/>
      <c r="U140" s="98"/>
      <c r="V140" s="98"/>
      <c r="W140" s="98"/>
      <c r="X140" s="99"/>
      <c r="Y140" s="579"/>
      <c r="Z140" s="580"/>
      <c r="AA140" s="581"/>
      <c r="AB140" s="106"/>
      <c r="AC140" s="107"/>
      <c r="AD140" s="108"/>
      <c r="AE140" s="109"/>
      <c r="AF140" s="109"/>
      <c r="AG140" s="109"/>
      <c r="AH140" s="109"/>
      <c r="AI140" s="109"/>
      <c r="AJ140" s="109"/>
      <c r="AK140" s="109"/>
      <c r="AL140" s="109"/>
      <c r="AM140" s="109"/>
      <c r="AN140" s="109"/>
      <c r="AO140" s="109"/>
      <c r="AP140" s="109"/>
      <c r="AQ140" s="489"/>
      <c r="AR140" s="490"/>
      <c r="AS140" s="117" t="s">
        <v>175</v>
      </c>
      <c r="AT140" s="118"/>
      <c r="AU140" s="116"/>
      <c r="AV140" s="116"/>
      <c r="AW140" s="98" t="s">
        <v>166</v>
      </c>
      <c r="AX140" s="119"/>
      <c r="AY140">
        <f t="shared" ref="AY140:AY145" si="5">$AY$139</f>
        <v>0</v>
      </c>
    </row>
    <row r="141" spans="1:51" ht="23.25" hidden="1" customHeight="1" x14ac:dyDescent="0.2">
      <c r="A141" s="573"/>
      <c r="B141" s="571"/>
      <c r="C141" s="571"/>
      <c r="D141" s="571"/>
      <c r="E141" s="571"/>
      <c r="F141" s="572"/>
      <c r="G141" s="168"/>
      <c r="H141" s="169"/>
      <c r="I141" s="169"/>
      <c r="J141" s="169"/>
      <c r="K141" s="169"/>
      <c r="L141" s="169"/>
      <c r="M141" s="169"/>
      <c r="N141" s="169"/>
      <c r="O141" s="170"/>
      <c r="P141" s="121"/>
      <c r="Q141" s="121"/>
      <c r="R141" s="121"/>
      <c r="S141" s="121"/>
      <c r="T141" s="121"/>
      <c r="U141" s="121"/>
      <c r="V141" s="121"/>
      <c r="W141" s="121"/>
      <c r="X141" s="122"/>
      <c r="Y141" s="205" t="s">
        <v>12</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hidden="1" customHeight="1" x14ac:dyDescent="0.2">
      <c r="A142" s="574"/>
      <c r="B142" s="575"/>
      <c r="C142" s="575"/>
      <c r="D142" s="575"/>
      <c r="E142" s="575"/>
      <c r="F142" s="576"/>
      <c r="G142" s="171"/>
      <c r="H142" s="172"/>
      <c r="I142" s="172"/>
      <c r="J142" s="172"/>
      <c r="K142" s="172"/>
      <c r="L142" s="172"/>
      <c r="M142" s="172"/>
      <c r="N142" s="172"/>
      <c r="O142" s="173"/>
      <c r="P142" s="124"/>
      <c r="Q142" s="124"/>
      <c r="R142" s="124"/>
      <c r="S142" s="124"/>
      <c r="T142" s="124"/>
      <c r="U142" s="124"/>
      <c r="V142" s="124"/>
      <c r="W142" s="124"/>
      <c r="X142" s="125"/>
      <c r="Y142" s="165" t="s">
        <v>50</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hidden="1" customHeight="1" x14ac:dyDescent="0.2">
      <c r="A143" s="573"/>
      <c r="B143" s="571"/>
      <c r="C143" s="571"/>
      <c r="D143" s="571"/>
      <c r="E143" s="571"/>
      <c r="F143" s="572"/>
      <c r="G143" s="174"/>
      <c r="H143" s="175"/>
      <c r="I143" s="175"/>
      <c r="J143" s="175"/>
      <c r="K143" s="175"/>
      <c r="L143" s="175"/>
      <c r="M143" s="175"/>
      <c r="N143" s="175"/>
      <c r="O143" s="176"/>
      <c r="P143" s="127"/>
      <c r="Q143" s="127"/>
      <c r="R143" s="127"/>
      <c r="S143" s="127"/>
      <c r="T143" s="127"/>
      <c r="U143" s="127"/>
      <c r="V143" s="127"/>
      <c r="W143" s="127"/>
      <c r="X143" s="128"/>
      <c r="Y143" s="165" t="s">
        <v>13</v>
      </c>
      <c r="Z143" s="166"/>
      <c r="AA143" s="167"/>
      <c r="AB143" s="567" t="s">
        <v>14</v>
      </c>
      <c r="AC143" s="567"/>
      <c r="AD143" s="567"/>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hidden="1" customHeight="1" x14ac:dyDescent="0.2">
      <c r="A144" s="177" t="s">
        <v>260</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hidden="1" customHeight="1" x14ac:dyDescent="0.2">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hidden="1" customHeight="1" x14ac:dyDescent="0.2">
      <c r="A146" s="181" t="s">
        <v>573</v>
      </c>
      <c r="B146" s="142" t="s">
        <v>574</v>
      </c>
      <c r="C146" s="143"/>
      <c r="D146" s="143"/>
      <c r="E146" s="143"/>
      <c r="F146" s="144"/>
      <c r="G146" s="183" t="s">
        <v>575</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595</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hidden="1" customHeight="1" x14ac:dyDescent="0.2">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t="shared" ref="AY147:AY155" si="6">$AY$146</f>
        <v>0</v>
      </c>
    </row>
    <row r="148" spans="1:51" ht="22.5" hidden="1" customHeight="1" x14ac:dyDescent="0.2">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hidden="1" customHeight="1" x14ac:dyDescent="0.2">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hidden="1" customHeight="1" x14ac:dyDescent="0.2">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hidden="1" customHeight="1" x14ac:dyDescent="0.2">
      <c r="A151" s="181"/>
      <c r="B151" s="139" t="s">
        <v>138</v>
      </c>
      <c r="C151" s="140"/>
      <c r="D151" s="140"/>
      <c r="E151" s="140"/>
      <c r="F151" s="141"/>
      <c r="G151" s="145" t="s">
        <v>56</v>
      </c>
      <c r="H151" s="95"/>
      <c r="I151" s="95"/>
      <c r="J151" s="95"/>
      <c r="K151" s="95"/>
      <c r="L151" s="95"/>
      <c r="M151" s="95"/>
      <c r="N151" s="95"/>
      <c r="O151" s="96"/>
      <c r="P151" s="94" t="s">
        <v>58</v>
      </c>
      <c r="Q151" s="95"/>
      <c r="R151" s="95"/>
      <c r="S151" s="95"/>
      <c r="T151" s="95"/>
      <c r="U151" s="95"/>
      <c r="V151" s="95"/>
      <c r="W151" s="95"/>
      <c r="X151" s="96"/>
      <c r="Y151" s="100"/>
      <c r="Z151" s="101"/>
      <c r="AA151" s="102"/>
      <c r="AB151" s="103" t="s">
        <v>11</v>
      </c>
      <c r="AC151" s="104"/>
      <c r="AD151" s="105"/>
      <c r="AE151" s="109" t="s">
        <v>416</v>
      </c>
      <c r="AF151" s="109"/>
      <c r="AG151" s="109"/>
      <c r="AH151" s="109"/>
      <c r="AI151" s="109" t="s">
        <v>568</v>
      </c>
      <c r="AJ151" s="109"/>
      <c r="AK151" s="109"/>
      <c r="AL151" s="109"/>
      <c r="AM151" s="109" t="s">
        <v>384</v>
      </c>
      <c r="AN151" s="109"/>
      <c r="AO151" s="109"/>
      <c r="AP151" s="109"/>
      <c r="AQ151" s="110" t="s">
        <v>174</v>
      </c>
      <c r="AR151" s="111"/>
      <c r="AS151" s="111"/>
      <c r="AT151" s="112"/>
      <c r="AU151" s="113" t="s">
        <v>128</v>
      </c>
      <c r="AV151" s="113"/>
      <c r="AW151" s="113"/>
      <c r="AX151" s="114"/>
      <c r="AY151">
        <f t="shared" si="6"/>
        <v>0</v>
      </c>
    </row>
    <row r="152" spans="1:51" ht="18.75" hidden="1" customHeight="1" x14ac:dyDescent="0.2">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175</v>
      </c>
      <c r="AT152" s="118"/>
      <c r="AU152" s="116"/>
      <c r="AV152" s="116"/>
      <c r="AW152" s="98" t="s">
        <v>166</v>
      </c>
      <c r="AX152" s="119"/>
      <c r="AY152">
        <f t="shared" si="6"/>
        <v>0</v>
      </c>
    </row>
    <row r="153" spans="1:51" ht="23.25" hidden="1" customHeight="1" x14ac:dyDescent="0.2">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57</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hidden="1" customHeight="1" x14ac:dyDescent="0.2">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50</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hidden="1" customHeight="1" x14ac:dyDescent="0.2">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13</v>
      </c>
      <c r="Z155" s="80"/>
      <c r="AA155" s="81"/>
      <c r="AB155" s="87" t="s">
        <v>14</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hidden="1" customHeight="1" x14ac:dyDescent="0.2">
      <c r="A156" s="181"/>
      <c r="B156" s="139" t="s">
        <v>138</v>
      </c>
      <c r="C156" s="140"/>
      <c r="D156" s="140"/>
      <c r="E156" s="140"/>
      <c r="F156" s="141"/>
      <c r="G156" s="145" t="s">
        <v>56</v>
      </c>
      <c r="H156" s="95"/>
      <c r="I156" s="95"/>
      <c r="J156" s="95"/>
      <c r="K156" s="95"/>
      <c r="L156" s="95"/>
      <c r="M156" s="95"/>
      <c r="N156" s="95"/>
      <c r="O156" s="96"/>
      <c r="P156" s="94" t="s">
        <v>58</v>
      </c>
      <c r="Q156" s="95"/>
      <c r="R156" s="95"/>
      <c r="S156" s="95"/>
      <c r="T156" s="95"/>
      <c r="U156" s="95"/>
      <c r="V156" s="95"/>
      <c r="W156" s="95"/>
      <c r="X156" s="96"/>
      <c r="Y156" s="100"/>
      <c r="Z156" s="101"/>
      <c r="AA156" s="102"/>
      <c r="AB156" s="103" t="s">
        <v>11</v>
      </c>
      <c r="AC156" s="104"/>
      <c r="AD156" s="105"/>
      <c r="AE156" s="109" t="s">
        <v>416</v>
      </c>
      <c r="AF156" s="109"/>
      <c r="AG156" s="109"/>
      <c r="AH156" s="109"/>
      <c r="AI156" s="109" t="s">
        <v>568</v>
      </c>
      <c r="AJ156" s="109"/>
      <c r="AK156" s="109"/>
      <c r="AL156" s="109"/>
      <c r="AM156" s="109" t="s">
        <v>384</v>
      </c>
      <c r="AN156" s="109"/>
      <c r="AO156" s="109"/>
      <c r="AP156" s="109"/>
      <c r="AQ156" s="110" t="s">
        <v>174</v>
      </c>
      <c r="AR156" s="111"/>
      <c r="AS156" s="111"/>
      <c r="AT156" s="112"/>
      <c r="AU156" s="113" t="s">
        <v>128</v>
      </c>
      <c r="AV156" s="113"/>
      <c r="AW156" s="113"/>
      <c r="AX156" s="114"/>
      <c r="AY156">
        <f>COUNTA($G$158)</f>
        <v>0</v>
      </c>
    </row>
    <row r="157" spans="1:51" ht="18.75" hidden="1" customHeight="1" x14ac:dyDescent="0.2">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175</v>
      </c>
      <c r="AT157" s="118"/>
      <c r="AU157" s="116"/>
      <c r="AV157" s="116"/>
      <c r="AW157" s="98" t="s">
        <v>166</v>
      </c>
      <c r="AX157" s="119"/>
      <c r="AY157">
        <f>$AY$156</f>
        <v>0</v>
      </c>
    </row>
    <row r="158" spans="1:51" ht="23.25" hidden="1" customHeight="1" x14ac:dyDescent="0.2">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57</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hidden="1" customHeight="1" x14ac:dyDescent="0.2">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50</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hidden="1" customHeight="1" x14ac:dyDescent="0.2">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13</v>
      </c>
      <c r="Z160" s="80"/>
      <c r="AA160" s="81"/>
      <c r="AB160" s="87" t="s">
        <v>14</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hidden="1" customHeight="1" x14ac:dyDescent="0.2">
      <c r="A161" s="181"/>
      <c r="B161" s="139" t="s">
        <v>138</v>
      </c>
      <c r="C161" s="140"/>
      <c r="D161" s="140"/>
      <c r="E161" s="140"/>
      <c r="F161" s="141"/>
      <c r="G161" s="145" t="s">
        <v>56</v>
      </c>
      <c r="H161" s="95"/>
      <c r="I161" s="95"/>
      <c r="J161" s="95"/>
      <c r="K161" s="95"/>
      <c r="L161" s="95"/>
      <c r="M161" s="95"/>
      <c r="N161" s="95"/>
      <c r="O161" s="96"/>
      <c r="P161" s="94" t="s">
        <v>58</v>
      </c>
      <c r="Q161" s="95"/>
      <c r="R161" s="95"/>
      <c r="S161" s="95"/>
      <c r="T161" s="95"/>
      <c r="U161" s="95"/>
      <c r="V161" s="95"/>
      <c r="W161" s="95"/>
      <c r="X161" s="96"/>
      <c r="Y161" s="100"/>
      <c r="Z161" s="101"/>
      <c r="AA161" s="102"/>
      <c r="AB161" s="103" t="s">
        <v>11</v>
      </c>
      <c r="AC161" s="104"/>
      <c r="AD161" s="105"/>
      <c r="AE161" s="109" t="s">
        <v>416</v>
      </c>
      <c r="AF161" s="109"/>
      <c r="AG161" s="109"/>
      <c r="AH161" s="109"/>
      <c r="AI161" s="109" t="s">
        <v>568</v>
      </c>
      <c r="AJ161" s="109"/>
      <c r="AK161" s="109"/>
      <c r="AL161" s="109"/>
      <c r="AM161" s="109" t="s">
        <v>384</v>
      </c>
      <c r="AN161" s="109"/>
      <c r="AO161" s="109"/>
      <c r="AP161" s="109"/>
      <c r="AQ161" s="110" t="s">
        <v>174</v>
      </c>
      <c r="AR161" s="111"/>
      <c r="AS161" s="111"/>
      <c r="AT161" s="112"/>
      <c r="AU161" s="113" t="s">
        <v>128</v>
      </c>
      <c r="AV161" s="113"/>
      <c r="AW161" s="113"/>
      <c r="AX161" s="114"/>
      <c r="AY161">
        <f>COUNTA($G$163)</f>
        <v>0</v>
      </c>
    </row>
    <row r="162" spans="1:51" ht="18.75" hidden="1" customHeight="1" x14ac:dyDescent="0.2">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175</v>
      </c>
      <c r="AT162" s="118"/>
      <c r="AU162" s="116"/>
      <c r="AV162" s="116"/>
      <c r="AW162" s="98" t="s">
        <v>166</v>
      </c>
      <c r="AX162" s="119"/>
      <c r="AY162">
        <f>$AY$161</f>
        <v>0</v>
      </c>
    </row>
    <row r="163" spans="1:51" ht="23.25" hidden="1" customHeight="1" x14ac:dyDescent="0.2">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57</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hidden="1" customHeight="1" x14ac:dyDescent="0.2">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50</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hidden="1" customHeight="1" thickBot="1" x14ac:dyDescent="0.25">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13</v>
      </c>
      <c r="Z165" s="151"/>
      <c r="AA165" s="152"/>
      <c r="AB165" s="153" t="s">
        <v>14</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hidden="1" customHeight="1" x14ac:dyDescent="0.2">
      <c r="A166" s="683" t="s">
        <v>579</v>
      </c>
      <c r="B166" s="684"/>
      <c r="C166" s="684"/>
      <c r="D166" s="684"/>
      <c r="E166" s="684"/>
      <c r="F166" s="685"/>
      <c r="G166" s="686"/>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c r="AH166" s="687"/>
      <c r="AI166" s="687"/>
      <c r="AJ166" s="687"/>
      <c r="AK166" s="687"/>
      <c r="AL166" s="687"/>
      <c r="AM166" s="687"/>
      <c r="AN166" s="687"/>
      <c r="AO166" s="687"/>
      <c r="AP166" s="687"/>
      <c r="AQ166" s="687"/>
      <c r="AR166" s="687"/>
      <c r="AS166" s="687"/>
      <c r="AT166" s="687"/>
      <c r="AU166" s="687"/>
      <c r="AV166" s="687"/>
      <c r="AW166" s="687"/>
      <c r="AX166" s="688"/>
      <c r="AY166">
        <f>COUNTA($G$166)</f>
        <v>0</v>
      </c>
    </row>
    <row r="167" spans="1:51" ht="31.5" hidden="1" customHeight="1" x14ac:dyDescent="0.2">
      <c r="A167" s="492" t="s">
        <v>580</v>
      </c>
      <c r="B167" s="143"/>
      <c r="C167" s="143"/>
      <c r="D167" s="143"/>
      <c r="E167" s="143"/>
      <c r="F167" s="144"/>
      <c r="G167" s="660" t="s">
        <v>572</v>
      </c>
      <c r="H167" s="661"/>
      <c r="I167" s="661"/>
      <c r="J167" s="661"/>
      <c r="K167" s="661"/>
      <c r="L167" s="661"/>
      <c r="M167" s="661"/>
      <c r="N167" s="661"/>
      <c r="O167" s="661"/>
      <c r="P167" s="662" t="s">
        <v>571</v>
      </c>
      <c r="Q167" s="661"/>
      <c r="R167" s="661"/>
      <c r="S167" s="661"/>
      <c r="T167" s="661"/>
      <c r="U167" s="661"/>
      <c r="V167" s="661"/>
      <c r="W167" s="661"/>
      <c r="X167" s="663"/>
      <c r="Y167" s="664"/>
      <c r="Z167" s="665"/>
      <c r="AA167" s="666"/>
      <c r="AB167" s="599" t="s">
        <v>11</v>
      </c>
      <c r="AC167" s="599"/>
      <c r="AD167" s="599"/>
      <c r="AE167" s="109" t="s">
        <v>416</v>
      </c>
      <c r="AF167" s="109"/>
      <c r="AG167" s="109"/>
      <c r="AH167" s="109"/>
      <c r="AI167" s="109" t="s">
        <v>568</v>
      </c>
      <c r="AJ167" s="109"/>
      <c r="AK167" s="109"/>
      <c r="AL167" s="109"/>
      <c r="AM167" s="109" t="s">
        <v>384</v>
      </c>
      <c r="AN167" s="109"/>
      <c r="AO167" s="109"/>
      <c r="AP167" s="109"/>
      <c r="AQ167" s="596" t="s">
        <v>415</v>
      </c>
      <c r="AR167" s="597"/>
      <c r="AS167" s="597"/>
      <c r="AT167" s="598"/>
      <c r="AU167" s="596" t="s">
        <v>593</v>
      </c>
      <c r="AV167" s="597"/>
      <c r="AW167" s="597"/>
      <c r="AX167" s="606"/>
      <c r="AY167">
        <f>COUNTA($G$168)</f>
        <v>0</v>
      </c>
    </row>
    <row r="168" spans="1:51" ht="23.25" hidden="1" customHeight="1" x14ac:dyDescent="0.2">
      <c r="A168" s="492"/>
      <c r="B168" s="143"/>
      <c r="C168" s="143"/>
      <c r="D168" s="143"/>
      <c r="E168" s="143"/>
      <c r="F168" s="144"/>
      <c r="G168" s="607"/>
      <c r="H168" s="608"/>
      <c r="I168" s="608"/>
      <c r="J168" s="608"/>
      <c r="K168" s="608"/>
      <c r="L168" s="608"/>
      <c r="M168" s="608"/>
      <c r="N168" s="608"/>
      <c r="O168" s="608"/>
      <c r="P168" s="611"/>
      <c r="Q168" s="612"/>
      <c r="R168" s="612"/>
      <c r="S168" s="612"/>
      <c r="T168" s="612"/>
      <c r="U168" s="612"/>
      <c r="V168" s="612"/>
      <c r="W168" s="612"/>
      <c r="X168" s="613"/>
      <c r="Y168" s="617" t="s">
        <v>51</v>
      </c>
      <c r="Z168" s="618"/>
      <c r="AA168" s="619"/>
      <c r="AB168" s="620"/>
      <c r="AC168" s="620"/>
      <c r="AD168" s="620"/>
      <c r="AE168" s="589"/>
      <c r="AF168" s="589"/>
      <c r="AG168" s="589"/>
      <c r="AH168" s="589"/>
      <c r="AI168" s="589"/>
      <c r="AJ168" s="589"/>
      <c r="AK168" s="589"/>
      <c r="AL168" s="589"/>
      <c r="AM168" s="589"/>
      <c r="AN168" s="589"/>
      <c r="AO168" s="589"/>
      <c r="AP168" s="589"/>
      <c r="AQ168" s="589"/>
      <c r="AR168" s="589"/>
      <c r="AS168" s="589"/>
      <c r="AT168" s="589"/>
      <c r="AU168" s="590"/>
      <c r="AV168" s="591"/>
      <c r="AW168" s="591"/>
      <c r="AX168" s="592"/>
      <c r="AY168">
        <f>$AY$167</f>
        <v>0</v>
      </c>
    </row>
    <row r="169" spans="1:51" ht="23.25" hidden="1" customHeight="1" x14ac:dyDescent="0.2">
      <c r="A169" s="178"/>
      <c r="B169" s="148"/>
      <c r="C169" s="148"/>
      <c r="D169" s="148"/>
      <c r="E169" s="148"/>
      <c r="F169" s="149"/>
      <c r="G169" s="609"/>
      <c r="H169" s="610"/>
      <c r="I169" s="610"/>
      <c r="J169" s="610"/>
      <c r="K169" s="610"/>
      <c r="L169" s="610"/>
      <c r="M169" s="610"/>
      <c r="N169" s="610"/>
      <c r="O169" s="610"/>
      <c r="P169" s="614"/>
      <c r="Q169" s="615"/>
      <c r="R169" s="615"/>
      <c r="S169" s="615"/>
      <c r="T169" s="615"/>
      <c r="U169" s="615"/>
      <c r="V169" s="615"/>
      <c r="W169" s="615"/>
      <c r="X169" s="616"/>
      <c r="Y169" s="593" t="s">
        <v>52</v>
      </c>
      <c r="Z169" s="594"/>
      <c r="AA169" s="595"/>
      <c r="AB169" s="620"/>
      <c r="AC169" s="620"/>
      <c r="AD169" s="620"/>
      <c r="AE169" s="589"/>
      <c r="AF169" s="589"/>
      <c r="AG169" s="589"/>
      <c r="AH169" s="589"/>
      <c r="AI169" s="589"/>
      <c r="AJ169" s="589"/>
      <c r="AK169" s="589"/>
      <c r="AL169" s="589"/>
      <c r="AM169" s="589"/>
      <c r="AN169" s="589"/>
      <c r="AO169" s="589"/>
      <c r="AP169" s="589"/>
      <c r="AQ169" s="589"/>
      <c r="AR169" s="589"/>
      <c r="AS169" s="589"/>
      <c r="AT169" s="589"/>
      <c r="AU169" s="590"/>
      <c r="AV169" s="591"/>
      <c r="AW169" s="591"/>
      <c r="AX169" s="592"/>
      <c r="AY169">
        <f>$AY$167</f>
        <v>0</v>
      </c>
    </row>
    <row r="170" spans="1:51" ht="23.25" hidden="1" customHeight="1" x14ac:dyDescent="0.2">
      <c r="A170" s="177" t="s">
        <v>581</v>
      </c>
      <c r="B170" s="95"/>
      <c r="C170" s="95"/>
      <c r="D170" s="95"/>
      <c r="E170" s="95"/>
      <c r="F170" s="634"/>
      <c r="G170" s="166" t="s">
        <v>582</v>
      </c>
      <c r="H170" s="166"/>
      <c r="I170" s="166"/>
      <c r="J170" s="166"/>
      <c r="K170" s="166"/>
      <c r="L170" s="166"/>
      <c r="M170" s="166"/>
      <c r="N170" s="166"/>
      <c r="O170" s="166"/>
      <c r="P170" s="166"/>
      <c r="Q170" s="166"/>
      <c r="R170" s="166"/>
      <c r="S170" s="166"/>
      <c r="T170" s="166"/>
      <c r="U170" s="166"/>
      <c r="V170" s="166"/>
      <c r="W170" s="166"/>
      <c r="X170" s="167"/>
      <c r="Y170" s="603"/>
      <c r="Z170" s="604"/>
      <c r="AA170" s="605"/>
      <c r="AB170" s="165" t="s">
        <v>11</v>
      </c>
      <c r="AC170" s="166"/>
      <c r="AD170" s="167"/>
      <c r="AE170" s="109" t="s">
        <v>416</v>
      </c>
      <c r="AF170" s="109"/>
      <c r="AG170" s="109"/>
      <c r="AH170" s="109"/>
      <c r="AI170" s="109" t="s">
        <v>568</v>
      </c>
      <c r="AJ170" s="109"/>
      <c r="AK170" s="109"/>
      <c r="AL170" s="109"/>
      <c r="AM170" s="109" t="s">
        <v>384</v>
      </c>
      <c r="AN170" s="109"/>
      <c r="AO170" s="109"/>
      <c r="AP170" s="109"/>
      <c r="AQ170" s="600" t="s">
        <v>594</v>
      </c>
      <c r="AR170" s="601"/>
      <c r="AS170" s="601"/>
      <c r="AT170" s="601"/>
      <c r="AU170" s="601"/>
      <c r="AV170" s="601"/>
      <c r="AW170" s="601"/>
      <c r="AX170" s="602"/>
      <c r="AY170">
        <f>IF(SUBSTITUTE(SUBSTITUTE($G$171,"／",""),"　","")="",0,1)</f>
        <v>0</v>
      </c>
    </row>
    <row r="171" spans="1:51" ht="23.25" hidden="1" customHeight="1" x14ac:dyDescent="0.2">
      <c r="A171" s="635"/>
      <c r="B171" s="183"/>
      <c r="C171" s="183"/>
      <c r="D171" s="183"/>
      <c r="E171" s="183"/>
      <c r="F171" s="636"/>
      <c r="G171" s="624" t="s">
        <v>583</v>
      </c>
      <c r="H171" s="537"/>
      <c r="I171" s="537"/>
      <c r="J171" s="537"/>
      <c r="K171" s="537"/>
      <c r="L171" s="537"/>
      <c r="M171" s="537"/>
      <c r="N171" s="537"/>
      <c r="O171" s="537"/>
      <c r="P171" s="537"/>
      <c r="Q171" s="537"/>
      <c r="R171" s="537"/>
      <c r="S171" s="537"/>
      <c r="T171" s="537"/>
      <c r="U171" s="537"/>
      <c r="V171" s="537"/>
      <c r="W171" s="537"/>
      <c r="X171" s="537"/>
      <c r="Y171" s="627" t="s">
        <v>581</v>
      </c>
      <c r="Z171" s="628"/>
      <c r="AA171" s="629"/>
      <c r="AB171" s="630"/>
      <c r="AC171" s="631"/>
      <c r="AD171" s="632"/>
      <c r="AE171" s="633"/>
      <c r="AF171" s="633"/>
      <c r="AG171" s="633"/>
      <c r="AH171" s="633"/>
      <c r="AI171" s="633"/>
      <c r="AJ171" s="633"/>
      <c r="AK171" s="633"/>
      <c r="AL171" s="633"/>
      <c r="AM171" s="633"/>
      <c r="AN171" s="633"/>
      <c r="AO171" s="633"/>
      <c r="AP171" s="633"/>
      <c r="AQ171" s="83"/>
      <c r="AR171" s="77"/>
      <c r="AS171" s="77"/>
      <c r="AT171" s="77"/>
      <c r="AU171" s="77"/>
      <c r="AV171" s="77"/>
      <c r="AW171" s="77"/>
      <c r="AX171" s="78"/>
      <c r="AY171">
        <f>$AY$170</f>
        <v>0</v>
      </c>
    </row>
    <row r="172" spans="1:51" ht="46.5" hidden="1" customHeight="1" x14ac:dyDescent="0.2">
      <c r="A172" s="637"/>
      <c r="B172" s="98"/>
      <c r="C172" s="98"/>
      <c r="D172" s="98"/>
      <c r="E172" s="98"/>
      <c r="F172" s="638"/>
      <c r="G172" s="625"/>
      <c r="H172" s="626"/>
      <c r="I172" s="626"/>
      <c r="J172" s="626"/>
      <c r="K172" s="626"/>
      <c r="L172" s="626"/>
      <c r="M172" s="626"/>
      <c r="N172" s="626"/>
      <c r="O172" s="626"/>
      <c r="P172" s="626"/>
      <c r="Q172" s="626"/>
      <c r="R172" s="626"/>
      <c r="S172" s="626"/>
      <c r="T172" s="626"/>
      <c r="U172" s="626"/>
      <c r="V172" s="626"/>
      <c r="W172" s="626"/>
      <c r="X172" s="626"/>
      <c r="Y172" s="205" t="s">
        <v>584</v>
      </c>
      <c r="Z172" s="621"/>
      <c r="AA172" s="622"/>
      <c r="AB172" s="585" t="s">
        <v>585</v>
      </c>
      <c r="AC172" s="586"/>
      <c r="AD172" s="587"/>
      <c r="AE172" s="588"/>
      <c r="AF172" s="588"/>
      <c r="AG172" s="588"/>
      <c r="AH172" s="588"/>
      <c r="AI172" s="588"/>
      <c r="AJ172" s="588"/>
      <c r="AK172" s="588"/>
      <c r="AL172" s="588"/>
      <c r="AM172" s="588"/>
      <c r="AN172" s="588"/>
      <c r="AO172" s="588"/>
      <c r="AP172" s="588"/>
      <c r="AQ172" s="588"/>
      <c r="AR172" s="588"/>
      <c r="AS172" s="588"/>
      <c r="AT172" s="588"/>
      <c r="AU172" s="588"/>
      <c r="AV172" s="588"/>
      <c r="AW172" s="588"/>
      <c r="AX172" s="623"/>
      <c r="AY172">
        <f>$AY$170</f>
        <v>0</v>
      </c>
    </row>
    <row r="173" spans="1:51" ht="18.75" hidden="1" customHeight="1" x14ac:dyDescent="0.2">
      <c r="A173" s="401" t="s">
        <v>236</v>
      </c>
      <c r="B173" s="568"/>
      <c r="C173" s="568"/>
      <c r="D173" s="568"/>
      <c r="E173" s="568"/>
      <c r="F173" s="569"/>
      <c r="G173" s="577" t="s">
        <v>139</v>
      </c>
      <c r="H173" s="183"/>
      <c r="I173" s="183"/>
      <c r="J173" s="183"/>
      <c r="K173" s="183"/>
      <c r="L173" s="183"/>
      <c r="M173" s="183"/>
      <c r="N173" s="183"/>
      <c r="O173" s="184"/>
      <c r="P173" s="185" t="s">
        <v>55</v>
      </c>
      <c r="Q173" s="183"/>
      <c r="R173" s="183"/>
      <c r="S173" s="183"/>
      <c r="T173" s="183"/>
      <c r="U173" s="183"/>
      <c r="V173" s="183"/>
      <c r="W173" s="183"/>
      <c r="X173" s="184"/>
      <c r="Y173" s="578"/>
      <c r="Z173" s="565"/>
      <c r="AA173" s="566"/>
      <c r="AB173" s="582" t="s">
        <v>11</v>
      </c>
      <c r="AC173" s="583"/>
      <c r="AD173" s="584"/>
      <c r="AE173" s="109" t="s">
        <v>416</v>
      </c>
      <c r="AF173" s="109"/>
      <c r="AG173" s="109"/>
      <c r="AH173" s="109"/>
      <c r="AI173" s="109" t="s">
        <v>568</v>
      </c>
      <c r="AJ173" s="109"/>
      <c r="AK173" s="109"/>
      <c r="AL173" s="109"/>
      <c r="AM173" s="109" t="s">
        <v>384</v>
      </c>
      <c r="AN173" s="109"/>
      <c r="AO173" s="109"/>
      <c r="AP173" s="109"/>
      <c r="AQ173" s="202" t="s">
        <v>174</v>
      </c>
      <c r="AR173" s="203"/>
      <c r="AS173" s="203"/>
      <c r="AT173" s="204"/>
      <c r="AU173" s="183" t="s">
        <v>128</v>
      </c>
      <c r="AV173" s="183"/>
      <c r="AW173" s="183"/>
      <c r="AX173" s="186"/>
      <c r="AY173">
        <f>COUNTA($G$175)</f>
        <v>0</v>
      </c>
    </row>
    <row r="174" spans="1:51" ht="18.75" hidden="1" customHeight="1" x14ac:dyDescent="0.2">
      <c r="A174" s="570"/>
      <c r="B174" s="571"/>
      <c r="C174" s="571"/>
      <c r="D174" s="571"/>
      <c r="E174" s="571"/>
      <c r="F174" s="572"/>
      <c r="G174" s="146"/>
      <c r="H174" s="98"/>
      <c r="I174" s="98"/>
      <c r="J174" s="98"/>
      <c r="K174" s="98"/>
      <c r="L174" s="98"/>
      <c r="M174" s="98"/>
      <c r="N174" s="98"/>
      <c r="O174" s="99"/>
      <c r="P174" s="97"/>
      <c r="Q174" s="98"/>
      <c r="R174" s="98"/>
      <c r="S174" s="98"/>
      <c r="T174" s="98"/>
      <c r="U174" s="98"/>
      <c r="V174" s="98"/>
      <c r="W174" s="98"/>
      <c r="X174" s="99"/>
      <c r="Y174" s="579"/>
      <c r="Z174" s="580"/>
      <c r="AA174" s="581"/>
      <c r="AB174" s="106"/>
      <c r="AC174" s="107"/>
      <c r="AD174" s="108"/>
      <c r="AE174" s="109"/>
      <c r="AF174" s="109"/>
      <c r="AG174" s="109"/>
      <c r="AH174" s="109"/>
      <c r="AI174" s="109"/>
      <c r="AJ174" s="109"/>
      <c r="AK174" s="109"/>
      <c r="AL174" s="109"/>
      <c r="AM174" s="109"/>
      <c r="AN174" s="109"/>
      <c r="AO174" s="109"/>
      <c r="AP174" s="109"/>
      <c r="AQ174" s="489"/>
      <c r="AR174" s="490"/>
      <c r="AS174" s="117" t="s">
        <v>175</v>
      </c>
      <c r="AT174" s="118"/>
      <c r="AU174" s="116"/>
      <c r="AV174" s="116"/>
      <c r="AW174" s="98" t="s">
        <v>166</v>
      </c>
      <c r="AX174" s="119"/>
      <c r="AY174">
        <f t="shared" ref="AY174:AY179" si="7">$AY$173</f>
        <v>0</v>
      </c>
    </row>
    <row r="175" spans="1:51" ht="23.25" hidden="1" customHeight="1" x14ac:dyDescent="0.2">
      <c r="A175" s="573"/>
      <c r="B175" s="571"/>
      <c r="C175" s="571"/>
      <c r="D175" s="571"/>
      <c r="E175" s="571"/>
      <c r="F175" s="572"/>
      <c r="G175" s="168"/>
      <c r="H175" s="169"/>
      <c r="I175" s="169"/>
      <c r="J175" s="169"/>
      <c r="K175" s="169"/>
      <c r="L175" s="169"/>
      <c r="M175" s="169"/>
      <c r="N175" s="169"/>
      <c r="O175" s="170"/>
      <c r="P175" s="121"/>
      <c r="Q175" s="121"/>
      <c r="R175" s="121"/>
      <c r="S175" s="121"/>
      <c r="T175" s="121"/>
      <c r="U175" s="121"/>
      <c r="V175" s="121"/>
      <c r="W175" s="121"/>
      <c r="X175" s="122"/>
      <c r="Y175" s="205" t="s">
        <v>12</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hidden="1" customHeight="1" x14ac:dyDescent="0.2">
      <c r="A176" s="574"/>
      <c r="B176" s="575"/>
      <c r="C176" s="575"/>
      <c r="D176" s="575"/>
      <c r="E176" s="575"/>
      <c r="F176" s="576"/>
      <c r="G176" s="171"/>
      <c r="H176" s="172"/>
      <c r="I176" s="172"/>
      <c r="J176" s="172"/>
      <c r="K176" s="172"/>
      <c r="L176" s="172"/>
      <c r="M176" s="172"/>
      <c r="N176" s="172"/>
      <c r="O176" s="173"/>
      <c r="P176" s="124"/>
      <c r="Q176" s="124"/>
      <c r="R176" s="124"/>
      <c r="S176" s="124"/>
      <c r="T176" s="124"/>
      <c r="U176" s="124"/>
      <c r="V176" s="124"/>
      <c r="W176" s="124"/>
      <c r="X176" s="125"/>
      <c r="Y176" s="165" t="s">
        <v>50</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hidden="1" customHeight="1" x14ac:dyDescent="0.2">
      <c r="A177" s="573"/>
      <c r="B177" s="571"/>
      <c r="C177" s="571"/>
      <c r="D177" s="571"/>
      <c r="E177" s="571"/>
      <c r="F177" s="572"/>
      <c r="G177" s="174"/>
      <c r="H177" s="175"/>
      <c r="I177" s="175"/>
      <c r="J177" s="175"/>
      <c r="K177" s="175"/>
      <c r="L177" s="175"/>
      <c r="M177" s="175"/>
      <c r="N177" s="175"/>
      <c r="O177" s="176"/>
      <c r="P177" s="127"/>
      <c r="Q177" s="127"/>
      <c r="R177" s="127"/>
      <c r="S177" s="127"/>
      <c r="T177" s="127"/>
      <c r="U177" s="127"/>
      <c r="V177" s="127"/>
      <c r="W177" s="127"/>
      <c r="X177" s="128"/>
      <c r="Y177" s="165" t="s">
        <v>13</v>
      </c>
      <c r="Z177" s="166"/>
      <c r="AA177" s="167"/>
      <c r="AB177" s="567" t="s">
        <v>14</v>
      </c>
      <c r="AC177" s="567"/>
      <c r="AD177" s="567"/>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hidden="1" customHeight="1" x14ac:dyDescent="0.2">
      <c r="A178" s="177" t="s">
        <v>260</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hidden="1" customHeight="1" x14ac:dyDescent="0.2">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hidden="1" customHeight="1" x14ac:dyDescent="0.2">
      <c r="A180" s="181" t="s">
        <v>573</v>
      </c>
      <c r="B180" s="142" t="s">
        <v>574</v>
      </c>
      <c r="C180" s="143"/>
      <c r="D180" s="143"/>
      <c r="E180" s="143"/>
      <c r="F180" s="144"/>
      <c r="G180" s="183" t="s">
        <v>575</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595</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hidden="1" customHeight="1" x14ac:dyDescent="0.2">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t="shared" ref="AY181:AY189" si="8">$AY$180</f>
        <v>0</v>
      </c>
    </row>
    <row r="182" spans="1:51" ht="22.5" hidden="1" customHeight="1" x14ac:dyDescent="0.2">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hidden="1" customHeight="1" x14ac:dyDescent="0.2">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hidden="1" customHeight="1" x14ac:dyDescent="0.2">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hidden="1" customHeight="1" x14ac:dyDescent="0.2">
      <c r="A185" s="181"/>
      <c r="B185" s="139" t="s">
        <v>138</v>
      </c>
      <c r="C185" s="140"/>
      <c r="D185" s="140"/>
      <c r="E185" s="140"/>
      <c r="F185" s="141"/>
      <c r="G185" s="145" t="s">
        <v>56</v>
      </c>
      <c r="H185" s="95"/>
      <c r="I185" s="95"/>
      <c r="J185" s="95"/>
      <c r="K185" s="95"/>
      <c r="L185" s="95"/>
      <c r="M185" s="95"/>
      <c r="N185" s="95"/>
      <c r="O185" s="96"/>
      <c r="P185" s="94" t="s">
        <v>58</v>
      </c>
      <c r="Q185" s="95"/>
      <c r="R185" s="95"/>
      <c r="S185" s="95"/>
      <c r="T185" s="95"/>
      <c r="U185" s="95"/>
      <c r="V185" s="95"/>
      <c r="W185" s="95"/>
      <c r="X185" s="96"/>
      <c r="Y185" s="100"/>
      <c r="Z185" s="101"/>
      <c r="AA185" s="102"/>
      <c r="AB185" s="103" t="s">
        <v>11</v>
      </c>
      <c r="AC185" s="104"/>
      <c r="AD185" s="105"/>
      <c r="AE185" s="109" t="s">
        <v>416</v>
      </c>
      <c r="AF185" s="109"/>
      <c r="AG185" s="109"/>
      <c r="AH185" s="109"/>
      <c r="AI185" s="109" t="s">
        <v>568</v>
      </c>
      <c r="AJ185" s="109"/>
      <c r="AK185" s="109"/>
      <c r="AL185" s="109"/>
      <c r="AM185" s="109" t="s">
        <v>384</v>
      </c>
      <c r="AN185" s="109"/>
      <c r="AO185" s="109"/>
      <c r="AP185" s="109"/>
      <c r="AQ185" s="110" t="s">
        <v>174</v>
      </c>
      <c r="AR185" s="111"/>
      <c r="AS185" s="111"/>
      <c r="AT185" s="112"/>
      <c r="AU185" s="113" t="s">
        <v>128</v>
      </c>
      <c r="AV185" s="113"/>
      <c r="AW185" s="113"/>
      <c r="AX185" s="114"/>
      <c r="AY185">
        <f t="shared" si="8"/>
        <v>0</v>
      </c>
    </row>
    <row r="186" spans="1:51" ht="18.75" hidden="1" customHeight="1" x14ac:dyDescent="0.2">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175</v>
      </c>
      <c r="AT186" s="118"/>
      <c r="AU186" s="116"/>
      <c r="AV186" s="116"/>
      <c r="AW186" s="98" t="s">
        <v>166</v>
      </c>
      <c r="AX186" s="119"/>
      <c r="AY186">
        <f t="shared" si="8"/>
        <v>0</v>
      </c>
    </row>
    <row r="187" spans="1:51" ht="23.25" hidden="1" customHeight="1" x14ac:dyDescent="0.2">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57</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hidden="1" customHeight="1" x14ac:dyDescent="0.2">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50</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hidden="1" customHeight="1" x14ac:dyDescent="0.2">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13</v>
      </c>
      <c r="Z189" s="80"/>
      <c r="AA189" s="81"/>
      <c r="AB189" s="87" t="s">
        <v>14</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hidden="1" customHeight="1" x14ac:dyDescent="0.2">
      <c r="A190" s="181"/>
      <c r="B190" s="139" t="s">
        <v>138</v>
      </c>
      <c r="C190" s="140"/>
      <c r="D190" s="140"/>
      <c r="E190" s="140"/>
      <c r="F190" s="141"/>
      <c r="G190" s="145" t="s">
        <v>56</v>
      </c>
      <c r="H190" s="95"/>
      <c r="I190" s="95"/>
      <c r="J190" s="95"/>
      <c r="K190" s="95"/>
      <c r="L190" s="95"/>
      <c r="M190" s="95"/>
      <c r="N190" s="95"/>
      <c r="O190" s="96"/>
      <c r="P190" s="94" t="s">
        <v>58</v>
      </c>
      <c r="Q190" s="95"/>
      <c r="R190" s="95"/>
      <c r="S190" s="95"/>
      <c r="T190" s="95"/>
      <c r="U190" s="95"/>
      <c r="V190" s="95"/>
      <c r="W190" s="95"/>
      <c r="X190" s="96"/>
      <c r="Y190" s="100"/>
      <c r="Z190" s="101"/>
      <c r="AA190" s="102"/>
      <c r="AB190" s="103" t="s">
        <v>11</v>
      </c>
      <c r="AC190" s="104"/>
      <c r="AD190" s="105"/>
      <c r="AE190" s="109" t="s">
        <v>416</v>
      </c>
      <c r="AF190" s="109"/>
      <c r="AG190" s="109"/>
      <c r="AH190" s="109"/>
      <c r="AI190" s="109" t="s">
        <v>568</v>
      </c>
      <c r="AJ190" s="109"/>
      <c r="AK190" s="109"/>
      <c r="AL190" s="109"/>
      <c r="AM190" s="109" t="s">
        <v>384</v>
      </c>
      <c r="AN190" s="109"/>
      <c r="AO190" s="109"/>
      <c r="AP190" s="109"/>
      <c r="AQ190" s="110" t="s">
        <v>174</v>
      </c>
      <c r="AR190" s="111"/>
      <c r="AS190" s="111"/>
      <c r="AT190" s="112"/>
      <c r="AU190" s="113" t="s">
        <v>128</v>
      </c>
      <c r="AV190" s="113"/>
      <c r="AW190" s="113"/>
      <c r="AX190" s="114"/>
      <c r="AY190">
        <f>COUNTA($G$192)</f>
        <v>0</v>
      </c>
    </row>
    <row r="191" spans="1:51" ht="18.75" hidden="1" customHeight="1" x14ac:dyDescent="0.2">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175</v>
      </c>
      <c r="AT191" s="118"/>
      <c r="AU191" s="116"/>
      <c r="AV191" s="116"/>
      <c r="AW191" s="98" t="s">
        <v>166</v>
      </c>
      <c r="AX191" s="119"/>
      <c r="AY191">
        <f>$AY$190</f>
        <v>0</v>
      </c>
    </row>
    <row r="192" spans="1:51" ht="23.25" hidden="1" customHeight="1" x14ac:dyDescent="0.2">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57</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hidden="1" customHeight="1" x14ac:dyDescent="0.2">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50</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hidden="1" customHeight="1" x14ac:dyDescent="0.2">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13</v>
      </c>
      <c r="Z194" s="80"/>
      <c r="AA194" s="81"/>
      <c r="AB194" s="87" t="s">
        <v>14</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hidden="1" customHeight="1" x14ac:dyDescent="0.2">
      <c r="A195" s="181"/>
      <c r="B195" s="139" t="s">
        <v>138</v>
      </c>
      <c r="C195" s="140"/>
      <c r="D195" s="140"/>
      <c r="E195" s="140"/>
      <c r="F195" s="141"/>
      <c r="G195" s="145" t="s">
        <v>56</v>
      </c>
      <c r="H195" s="95"/>
      <c r="I195" s="95"/>
      <c r="J195" s="95"/>
      <c r="K195" s="95"/>
      <c r="L195" s="95"/>
      <c r="M195" s="95"/>
      <c r="N195" s="95"/>
      <c r="O195" s="96"/>
      <c r="P195" s="94" t="s">
        <v>58</v>
      </c>
      <c r="Q195" s="95"/>
      <c r="R195" s="95"/>
      <c r="S195" s="95"/>
      <c r="T195" s="95"/>
      <c r="U195" s="95"/>
      <c r="V195" s="95"/>
      <c r="W195" s="95"/>
      <c r="X195" s="96"/>
      <c r="Y195" s="100"/>
      <c r="Z195" s="101"/>
      <c r="AA195" s="102"/>
      <c r="AB195" s="103" t="s">
        <v>11</v>
      </c>
      <c r="AC195" s="104"/>
      <c r="AD195" s="105"/>
      <c r="AE195" s="109" t="s">
        <v>416</v>
      </c>
      <c r="AF195" s="109"/>
      <c r="AG195" s="109"/>
      <c r="AH195" s="109"/>
      <c r="AI195" s="109" t="s">
        <v>568</v>
      </c>
      <c r="AJ195" s="109"/>
      <c r="AK195" s="109"/>
      <c r="AL195" s="109"/>
      <c r="AM195" s="109" t="s">
        <v>384</v>
      </c>
      <c r="AN195" s="109"/>
      <c r="AO195" s="109"/>
      <c r="AP195" s="109"/>
      <c r="AQ195" s="110" t="s">
        <v>174</v>
      </c>
      <c r="AR195" s="111"/>
      <c r="AS195" s="111"/>
      <c r="AT195" s="112"/>
      <c r="AU195" s="113" t="s">
        <v>128</v>
      </c>
      <c r="AV195" s="113"/>
      <c r="AW195" s="113"/>
      <c r="AX195" s="114"/>
      <c r="AY195">
        <f>COUNTA($G$197)</f>
        <v>0</v>
      </c>
    </row>
    <row r="196" spans="1:51" ht="18.75" hidden="1" customHeight="1" x14ac:dyDescent="0.2">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175</v>
      </c>
      <c r="AT196" s="118"/>
      <c r="AU196" s="116"/>
      <c r="AV196" s="116"/>
      <c r="AW196" s="98" t="s">
        <v>166</v>
      </c>
      <c r="AX196" s="119"/>
      <c r="AY196">
        <f>$AY$195</f>
        <v>0</v>
      </c>
    </row>
    <row r="197" spans="1:51" ht="23.25" hidden="1" customHeight="1" x14ac:dyDescent="0.2">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57</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 t="shared" ref="AY197:AY199" si="9">$AY$195</f>
        <v>0</v>
      </c>
    </row>
    <row r="198" spans="1:51" ht="23.25" hidden="1" customHeight="1" x14ac:dyDescent="0.2">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50</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 t="shared" si="9"/>
        <v>0</v>
      </c>
    </row>
    <row r="199" spans="1:51" ht="23.25" hidden="1" customHeight="1" thickBot="1" x14ac:dyDescent="0.25">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13</v>
      </c>
      <c r="Z199" s="151"/>
      <c r="AA199" s="152"/>
      <c r="AB199" s="153" t="s">
        <v>14</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 t="shared" si="9"/>
        <v>0</v>
      </c>
    </row>
    <row r="200" spans="1:51" ht="18.75" hidden="1" customHeight="1" x14ac:dyDescent="0.2">
      <c r="A200" s="528" t="s">
        <v>237</v>
      </c>
      <c r="B200" s="529"/>
      <c r="C200" s="529"/>
      <c r="D200" s="529"/>
      <c r="E200" s="529"/>
      <c r="F200" s="530"/>
      <c r="G200" s="552"/>
      <c r="H200" s="554" t="s">
        <v>139</v>
      </c>
      <c r="I200" s="554"/>
      <c r="J200" s="554"/>
      <c r="K200" s="554"/>
      <c r="L200" s="554"/>
      <c r="M200" s="554"/>
      <c r="N200" s="554"/>
      <c r="O200" s="555"/>
      <c r="P200" s="557" t="s">
        <v>55</v>
      </c>
      <c r="Q200" s="554"/>
      <c r="R200" s="554"/>
      <c r="S200" s="554"/>
      <c r="T200" s="554"/>
      <c r="U200" s="554"/>
      <c r="V200" s="555"/>
      <c r="W200" s="559" t="s">
        <v>233</v>
      </c>
      <c r="X200" s="560"/>
      <c r="Y200" s="563"/>
      <c r="Z200" s="563"/>
      <c r="AA200" s="564"/>
      <c r="AB200" s="557" t="s">
        <v>11</v>
      </c>
      <c r="AC200" s="554"/>
      <c r="AD200" s="555"/>
      <c r="AE200" s="109" t="s">
        <v>416</v>
      </c>
      <c r="AF200" s="109"/>
      <c r="AG200" s="109"/>
      <c r="AH200" s="109"/>
      <c r="AI200" s="109" t="s">
        <v>568</v>
      </c>
      <c r="AJ200" s="109"/>
      <c r="AK200" s="109"/>
      <c r="AL200" s="109"/>
      <c r="AM200" s="109" t="s">
        <v>384</v>
      </c>
      <c r="AN200" s="109"/>
      <c r="AO200" s="109"/>
      <c r="AP200" s="109"/>
      <c r="AQ200" s="110" t="s">
        <v>174</v>
      </c>
      <c r="AR200" s="111"/>
      <c r="AS200" s="111"/>
      <c r="AT200" s="112"/>
      <c r="AU200" s="548" t="s">
        <v>128</v>
      </c>
      <c r="AV200" s="548"/>
      <c r="AW200" s="548"/>
      <c r="AX200" s="549"/>
      <c r="AY200">
        <f>COUNTA($H$202)</f>
        <v>0</v>
      </c>
    </row>
    <row r="201" spans="1:51" ht="18.75" hidden="1" customHeight="1" x14ac:dyDescent="0.2">
      <c r="A201" s="492"/>
      <c r="B201" s="143"/>
      <c r="C201" s="143"/>
      <c r="D201" s="143"/>
      <c r="E201" s="143"/>
      <c r="F201" s="144"/>
      <c r="G201" s="553"/>
      <c r="H201" s="550"/>
      <c r="I201" s="550"/>
      <c r="J201" s="550"/>
      <c r="K201" s="550"/>
      <c r="L201" s="550"/>
      <c r="M201" s="550"/>
      <c r="N201" s="550"/>
      <c r="O201" s="556"/>
      <c r="P201" s="558"/>
      <c r="Q201" s="550"/>
      <c r="R201" s="550"/>
      <c r="S201" s="550"/>
      <c r="T201" s="550"/>
      <c r="U201" s="550"/>
      <c r="V201" s="556"/>
      <c r="W201" s="561"/>
      <c r="X201" s="562"/>
      <c r="Y201" s="565"/>
      <c r="Z201" s="565"/>
      <c r="AA201" s="566"/>
      <c r="AB201" s="558"/>
      <c r="AC201" s="550"/>
      <c r="AD201" s="556"/>
      <c r="AE201" s="109"/>
      <c r="AF201" s="109"/>
      <c r="AG201" s="109"/>
      <c r="AH201" s="109"/>
      <c r="AI201" s="109"/>
      <c r="AJ201" s="109"/>
      <c r="AK201" s="109"/>
      <c r="AL201" s="109"/>
      <c r="AM201" s="109"/>
      <c r="AN201" s="109"/>
      <c r="AO201" s="109"/>
      <c r="AP201" s="109"/>
      <c r="AQ201" s="489"/>
      <c r="AR201" s="490"/>
      <c r="AS201" s="117" t="s">
        <v>175</v>
      </c>
      <c r="AT201" s="118"/>
      <c r="AU201" s="116"/>
      <c r="AV201" s="116"/>
      <c r="AW201" s="550" t="s">
        <v>166</v>
      </c>
      <c r="AX201" s="551"/>
      <c r="AY201">
        <f t="shared" ref="AY201:AY207" si="10">$AY$200</f>
        <v>0</v>
      </c>
    </row>
    <row r="202" spans="1:51" ht="23.25" hidden="1" customHeight="1" x14ac:dyDescent="0.2">
      <c r="A202" s="492"/>
      <c r="B202" s="143"/>
      <c r="C202" s="143"/>
      <c r="D202" s="143"/>
      <c r="E202" s="143"/>
      <c r="F202" s="144"/>
      <c r="G202" s="534" t="s">
        <v>176</v>
      </c>
      <c r="H202" s="536"/>
      <c r="I202" s="537"/>
      <c r="J202" s="537"/>
      <c r="K202" s="537"/>
      <c r="L202" s="537"/>
      <c r="M202" s="537"/>
      <c r="N202" s="537"/>
      <c r="O202" s="538"/>
      <c r="P202" s="536"/>
      <c r="Q202" s="537"/>
      <c r="R202" s="537"/>
      <c r="S202" s="537"/>
      <c r="T202" s="537"/>
      <c r="U202" s="537"/>
      <c r="V202" s="538"/>
      <c r="W202" s="542"/>
      <c r="X202" s="543"/>
      <c r="Y202" s="524" t="s">
        <v>12</v>
      </c>
      <c r="Z202" s="524"/>
      <c r="AA202" s="525"/>
      <c r="AB202" s="533" t="s">
        <v>250</v>
      </c>
      <c r="AC202" s="533"/>
      <c r="AD202" s="533"/>
      <c r="AE202" s="83"/>
      <c r="AF202" s="77"/>
      <c r="AG202" s="77"/>
      <c r="AH202" s="77"/>
      <c r="AI202" s="83"/>
      <c r="AJ202" s="77"/>
      <c r="AK202" s="77"/>
      <c r="AL202" s="77"/>
      <c r="AM202" s="83"/>
      <c r="AN202" s="77"/>
      <c r="AO202" s="77"/>
      <c r="AP202" s="77"/>
      <c r="AQ202" s="83"/>
      <c r="AR202" s="77"/>
      <c r="AS202" s="77"/>
      <c r="AT202" s="485"/>
      <c r="AU202" s="77"/>
      <c r="AV202" s="77"/>
      <c r="AW202" s="77"/>
      <c r="AX202" s="78"/>
      <c r="AY202">
        <f t="shared" si="10"/>
        <v>0</v>
      </c>
    </row>
    <row r="203" spans="1:51" ht="23.25" hidden="1" customHeight="1" x14ac:dyDescent="0.2">
      <c r="A203" s="492"/>
      <c r="B203" s="143"/>
      <c r="C203" s="143"/>
      <c r="D203" s="143"/>
      <c r="E203" s="143"/>
      <c r="F203" s="144"/>
      <c r="G203" s="514"/>
      <c r="H203" s="539"/>
      <c r="I203" s="540"/>
      <c r="J203" s="540"/>
      <c r="K203" s="540"/>
      <c r="L203" s="540"/>
      <c r="M203" s="540"/>
      <c r="N203" s="540"/>
      <c r="O203" s="541"/>
      <c r="P203" s="539"/>
      <c r="Q203" s="540"/>
      <c r="R203" s="540"/>
      <c r="S203" s="540"/>
      <c r="T203" s="540"/>
      <c r="U203" s="540"/>
      <c r="V203" s="541"/>
      <c r="W203" s="544"/>
      <c r="X203" s="545"/>
      <c r="Y203" s="526" t="s">
        <v>50</v>
      </c>
      <c r="Z203" s="526"/>
      <c r="AA203" s="527"/>
      <c r="AB203" s="532" t="s">
        <v>250</v>
      </c>
      <c r="AC203" s="532"/>
      <c r="AD203" s="532"/>
      <c r="AE203" s="83"/>
      <c r="AF203" s="77"/>
      <c r="AG203" s="77"/>
      <c r="AH203" s="77"/>
      <c r="AI203" s="83"/>
      <c r="AJ203" s="77"/>
      <c r="AK203" s="77"/>
      <c r="AL203" s="77"/>
      <c r="AM203" s="83"/>
      <c r="AN203" s="77"/>
      <c r="AO203" s="77"/>
      <c r="AP203" s="77"/>
      <c r="AQ203" s="83"/>
      <c r="AR203" s="77"/>
      <c r="AS203" s="77"/>
      <c r="AT203" s="485"/>
      <c r="AU203" s="77"/>
      <c r="AV203" s="77"/>
      <c r="AW203" s="77"/>
      <c r="AX203" s="78"/>
      <c r="AY203">
        <f t="shared" si="10"/>
        <v>0</v>
      </c>
    </row>
    <row r="204" spans="1:51" ht="23.25" hidden="1" customHeight="1" x14ac:dyDescent="0.2">
      <c r="A204" s="492"/>
      <c r="B204" s="143"/>
      <c r="C204" s="143"/>
      <c r="D204" s="143"/>
      <c r="E204" s="143"/>
      <c r="F204" s="144"/>
      <c r="G204" s="535"/>
      <c r="H204" s="539"/>
      <c r="I204" s="540"/>
      <c r="J204" s="540"/>
      <c r="K204" s="540"/>
      <c r="L204" s="540"/>
      <c r="M204" s="540"/>
      <c r="N204" s="540"/>
      <c r="O204" s="541"/>
      <c r="P204" s="539"/>
      <c r="Q204" s="540"/>
      <c r="R204" s="540"/>
      <c r="S204" s="540"/>
      <c r="T204" s="540"/>
      <c r="U204" s="540"/>
      <c r="V204" s="541"/>
      <c r="W204" s="546"/>
      <c r="X204" s="547"/>
      <c r="Y204" s="526" t="s">
        <v>13</v>
      </c>
      <c r="Z204" s="526"/>
      <c r="AA204" s="527"/>
      <c r="AB204" s="87" t="s">
        <v>251</v>
      </c>
      <c r="AC204" s="87"/>
      <c r="AD204" s="87"/>
      <c r="AE204" s="88"/>
      <c r="AF204" s="89"/>
      <c r="AG204" s="89"/>
      <c r="AH204" s="89"/>
      <c r="AI204" s="88"/>
      <c r="AJ204" s="89"/>
      <c r="AK204" s="89"/>
      <c r="AL204" s="89"/>
      <c r="AM204" s="88"/>
      <c r="AN204" s="89"/>
      <c r="AO204" s="89"/>
      <c r="AP204" s="89"/>
      <c r="AQ204" s="83"/>
      <c r="AR204" s="77"/>
      <c r="AS204" s="77"/>
      <c r="AT204" s="485"/>
      <c r="AU204" s="77"/>
      <c r="AV204" s="77"/>
      <c r="AW204" s="77"/>
      <c r="AX204" s="78"/>
      <c r="AY204">
        <f t="shared" si="10"/>
        <v>0</v>
      </c>
    </row>
    <row r="205" spans="1:51" ht="23.25" hidden="1" customHeight="1" x14ac:dyDescent="0.2">
      <c r="A205" s="492" t="s">
        <v>240</v>
      </c>
      <c r="B205" s="143"/>
      <c r="C205" s="143"/>
      <c r="D205" s="143"/>
      <c r="E205" s="143"/>
      <c r="F205" s="144"/>
      <c r="G205" s="514" t="s">
        <v>177</v>
      </c>
      <c r="H205" s="515"/>
      <c r="I205" s="515"/>
      <c r="J205" s="515"/>
      <c r="K205" s="515"/>
      <c r="L205" s="515"/>
      <c r="M205" s="515"/>
      <c r="N205" s="515"/>
      <c r="O205" s="515"/>
      <c r="P205" s="515"/>
      <c r="Q205" s="515"/>
      <c r="R205" s="515"/>
      <c r="S205" s="515"/>
      <c r="T205" s="515"/>
      <c r="U205" s="515"/>
      <c r="V205" s="515"/>
      <c r="W205" s="518" t="s">
        <v>249</v>
      </c>
      <c r="X205" s="519"/>
      <c r="Y205" s="524" t="s">
        <v>12</v>
      </c>
      <c r="Z205" s="524"/>
      <c r="AA205" s="525"/>
      <c r="AB205" s="533" t="s">
        <v>250</v>
      </c>
      <c r="AC205" s="533"/>
      <c r="AD205" s="533"/>
      <c r="AE205" s="83"/>
      <c r="AF205" s="77"/>
      <c r="AG205" s="77"/>
      <c r="AH205" s="77"/>
      <c r="AI205" s="83"/>
      <c r="AJ205" s="77"/>
      <c r="AK205" s="77"/>
      <c r="AL205" s="77"/>
      <c r="AM205" s="83"/>
      <c r="AN205" s="77"/>
      <c r="AO205" s="77"/>
      <c r="AP205" s="77"/>
      <c r="AQ205" s="83"/>
      <c r="AR205" s="77"/>
      <c r="AS205" s="77"/>
      <c r="AT205" s="485"/>
      <c r="AU205" s="77"/>
      <c r="AV205" s="77"/>
      <c r="AW205" s="77"/>
      <c r="AX205" s="78"/>
      <c r="AY205">
        <f t="shared" si="10"/>
        <v>0</v>
      </c>
    </row>
    <row r="206" spans="1:51" ht="23.25" hidden="1" customHeight="1" x14ac:dyDescent="0.2">
      <c r="A206" s="492"/>
      <c r="B206" s="143"/>
      <c r="C206" s="143"/>
      <c r="D206" s="143"/>
      <c r="E206" s="143"/>
      <c r="F206" s="144"/>
      <c r="G206" s="514"/>
      <c r="H206" s="516"/>
      <c r="I206" s="516"/>
      <c r="J206" s="516"/>
      <c r="K206" s="516"/>
      <c r="L206" s="516"/>
      <c r="M206" s="516"/>
      <c r="N206" s="516"/>
      <c r="O206" s="516"/>
      <c r="P206" s="516"/>
      <c r="Q206" s="516"/>
      <c r="R206" s="516"/>
      <c r="S206" s="516"/>
      <c r="T206" s="516"/>
      <c r="U206" s="516"/>
      <c r="V206" s="516"/>
      <c r="W206" s="520"/>
      <c r="X206" s="521"/>
      <c r="Y206" s="526" t="s">
        <v>50</v>
      </c>
      <c r="Z206" s="526"/>
      <c r="AA206" s="527"/>
      <c r="AB206" s="532" t="s">
        <v>250</v>
      </c>
      <c r="AC206" s="532"/>
      <c r="AD206" s="532"/>
      <c r="AE206" s="83"/>
      <c r="AF206" s="77"/>
      <c r="AG206" s="77"/>
      <c r="AH206" s="77"/>
      <c r="AI206" s="83"/>
      <c r="AJ206" s="77"/>
      <c r="AK206" s="77"/>
      <c r="AL206" s="77"/>
      <c r="AM206" s="83"/>
      <c r="AN206" s="77"/>
      <c r="AO206" s="77"/>
      <c r="AP206" s="77"/>
      <c r="AQ206" s="83"/>
      <c r="AR206" s="77"/>
      <c r="AS206" s="77"/>
      <c r="AT206" s="485"/>
      <c r="AU206" s="77"/>
      <c r="AV206" s="77"/>
      <c r="AW206" s="77"/>
      <c r="AX206" s="78"/>
      <c r="AY206">
        <f t="shared" si="10"/>
        <v>0</v>
      </c>
    </row>
    <row r="207" spans="1:51" ht="23.25" hidden="1" customHeight="1" x14ac:dyDescent="0.2">
      <c r="A207" s="178"/>
      <c r="B207" s="148"/>
      <c r="C207" s="148"/>
      <c r="D207" s="148"/>
      <c r="E207" s="148"/>
      <c r="F207" s="149"/>
      <c r="G207" s="514"/>
      <c r="H207" s="517"/>
      <c r="I207" s="517"/>
      <c r="J207" s="517"/>
      <c r="K207" s="517"/>
      <c r="L207" s="517"/>
      <c r="M207" s="517"/>
      <c r="N207" s="517"/>
      <c r="O207" s="517"/>
      <c r="P207" s="517"/>
      <c r="Q207" s="517"/>
      <c r="R207" s="517"/>
      <c r="S207" s="517"/>
      <c r="T207" s="517"/>
      <c r="U207" s="517"/>
      <c r="V207" s="517"/>
      <c r="W207" s="522"/>
      <c r="X207" s="523"/>
      <c r="Y207" s="526" t="s">
        <v>13</v>
      </c>
      <c r="Z207" s="526"/>
      <c r="AA207" s="527"/>
      <c r="AB207" s="87" t="s">
        <v>251</v>
      </c>
      <c r="AC207" s="87"/>
      <c r="AD207" s="87"/>
      <c r="AE207" s="88"/>
      <c r="AF207" s="89"/>
      <c r="AG207" s="89"/>
      <c r="AH207" s="89"/>
      <c r="AI207" s="88"/>
      <c r="AJ207" s="89"/>
      <c r="AK207" s="89"/>
      <c r="AL207" s="89"/>
      <c r="AM207" s="88"/>
      <c r="AN207" s="89"/>
      <c r="AO207" s="89"/>
      <c r="AP207" s="531"/>
      <c r="AQ207" s="83"/>
      <c r="AR207" s="77"/>
      <c r="AS207" s="77"/>
      <c r="AT207" s="485"/>
      <c r="AU207" s="77"/>
      <c r="AV207" s="77"/>
      <c r="AW207" s="77"/>
      <c r="AX207" s="78"/>
      <c r="AY207">
        <f t="shared" si="10"/>
        <v>0</v>
      </c>
    </row>
    <row r="208" spans="1:51" ht="18.75" hidden="1" customHeight="1" x14ac:dyDescent="0.2">
      <c r="A208" s="177" t="s">
        <v>237</v>
      </c>
      <c r="B208" s="140"/>
      <c r="C208" s="140"/>
      <c r="D208" s="140"/>
      <c r="E208" s="140"/>
      <c r="F208" s="141"/>
      <c r="G208" s="493"/>
      <c r="H208" s="111" t="s">
        <v>139</v>
      </c>
      <c r="I208" s="111"/>
      <c r="J208" s="111"/>
      <c r="K208" s="111"/>
      <c r="L208" s="111"/>
      <c r="M208" s="111"/>
      <c r="N208" s="111"/>
      <c r="O208" s="112"/>
      <c r="P208" s="110" t="s">
        <v>55</v>
      </c>
      <c r="Q208" s="111"/>
      <c r="R208" s="111"/>
      <c r="S208" s="111"/>
      <c r="T208" s="111"/>
      <c r="U208" s="111"/>
      <c r="V208" s="111"/>
      <c r="W208" s="111"/>
      <c r="X208" s="112"/>
      <c r="Y208" s="496"/>
      <c r="Z208" s="497"/>
      <c r="AA208" s="498"/>
      <c r="AB208" s="94" t="s">
        <v>11</v>
      </c>
      <c r="AC208" s="95"/>
      <c r="AD208" s="96"/>
      <c r="AE208" s="240" t="s">
        <v>416</v>
      </c>
      <c r="AF208" s="240"/>
      <c r="AG208" s="240"/>
      <c r="AH208" s="240"/>
      <c r="AI208" s="109" t="s">
        <v>568</v>
      </c>
      <c r="AJ208" s="109"/>
      <c r="AK208" s="109"/>
      <c r="AL208" s="109"/>
      <c r="AM208" s="109" t="s">
        <v>384</v>
      </c>
      <c r="AN208" s="109"/>
      <c r="AO208" s="109"/>
      <c r="AP208" s="109"/>
      <c r="AQ208" s="110" t="s">
        <v>174</v>
      </c>
      <c r="AR208" s="111"/>
      <c r="AS208" s="111"/>
      <c r="AT208" s="112"/>
      <c r="AU208" s="486" t="s">
        <v>128</v>
      </c>
      <c r="AV208" s="487"/>
      <c r="AW208" s="487"/>
      <c r="AX208" s="488"/>
      <c r="AY208">
        <f>COUNTA($H$210)</f>
        <v>0</v>
      </c>
    </row>
    <row r="209" spans="1:51" ht="18.75" hidden="1" customHeight="1" x14ac:dyDescent="0.2">
      <c r="A209" s="492"/>
      <c r="B209" s="143"/>
      <c r="C209" s="143"/>
      <c r="D209" s="143"/>
      <c r="E209" s="143"/>
      <c r="F209" s="144"/>
      <c r="G209" s="494"/>
      <c r="H209" s="117"/>
      <c r="I209" s="117"/>
      <c r="J209" s="117"/>
      <c r="K209" s="117"/>
      <c r="L209" s="117"/>
      <c r="M209" s="117"/>
      <c r="N209" s="117"/>
      <c r="O209" s="118"/>
      <c r="P209" s="495"/>
      <c r="Q209" s="117"/>
      <c r="R209" s="117"/>
      <c r="S209" s="117"/>
      <c r="T209" s="117"/>
      <c r="U209" s="117"/>
      <c r="V209" s="117"/>
      <c r="W209" s="117"/>
      <c r="X209" s="118"/>
      <c r="Y209" s="499"/>
      <c r="Z209" s="500"/>
      <c r="AA209" s="501"/>
      <c r="AB209" s="97"/>
      <c r="AC209" s="98"/>
      <c r="AD209" s="99"/>
      <c r="AE209" s="240"/>
      <c r="AF209" s="240"/>
      <c r="AG209" s="240"/>
      <c r="AH209" s="240"/>
      <c r="AI209" s="109"/>
      <c r="AJ209" s="109"/>
      <c r="AK209" s="109"/>
      <c r="AL209" s="109"/>
      <c r="AM209" s="109"/>
      <c r="AN209" s="109"/>
      <c r="AO209" s="109"/>
      <c r="AP209" s="109"/>
      <c r="AQ209" s="489"/>
      <c r="AR209" s="490"/>
      <c r="AS209" s="117" t="s">
        <v>175</v>
      </c>
      <c r="AT209" s="118"/>
      <c r="AU209" s="489"/>
      <c r="AV209" s="490"/>
      <c r="AW209" s="117" t="s">
        <v>166</v>
      </c>
      <c r="AX209" s="491"/>
      <c r="AY209">
        <f>$AY$208</f>
        <v>0</v>
      </c>
    </row>
    <row r="210" spans="1:51" ht="23.25" hidden="1" customHeight="1" x14ac:dyDescent="0.2">
      <c r="A210" s="492"/>
      <c r="B210" s="143"/>
      <c r="C210" s="143"/>
      <c r="D210" s="143"/>
      <c r="E210" s="143"/>
      <c r="F210" s="144"/>
      <c r="G210" s="502" t="s">
        <v>176</v>
      </c>
      <c r="H210" s="121"/>
      <c r="I210" s="121"/>
      <c r="J210" s="121"/>
      <c r="K210" s="121"/>
      <c r="L210" s="121"/>
      <c r="M210" s="121"/>
      <c r="N210" s="121"/>
      <c r="O210" s="122"/>
      <c r="P210" s="121"/>
      <c r="Q210" s="121"/>
      <c r="R210" s="121"/>
      <c r="S210" s="121"/>
      <c r="T210" s="121"/>
      <c r="U210" s="121"/>
      <c r="V210" s="121"/>
      <c r="W210" s="121"/>
      <c r="X210" s="122"/>
      <c r="Y210" s="505" t="s">
        <v>12</v>
      </c>
      <c r="Z210" s="506"/>
      <c r="AA210" s="507"/>
      <c r="AB210" s="452"/>
      <c r="AC210" s="452"/>
      <c r="AD210" s="452"/>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hidden="1" customHeight="1" x14ac:dyDescent="0.2">
      <c r="A211" s="492"/>
      <c r="B211" s="143"/>
      <c r="C211" s="143"/>
      <c r="D211" s="143"/>
      <c r="E211" s="143"/>
      <c r="F211" s="144"/>
      <c r="G211" s="503"/>
      <c r="H211" s="124"/>
      <c r="I211" s="124"/>
      <c r="J211" s="124"/>
      <c r="K211" s="124"/>
      <c r="L211" s="124"/>
      <c r="M211" s="124"/>
      <c r="N211" s="124"/>
      <c r="O211" s="125"/>
      <c r="P211" s="124"/>
      <c r="Q211" s="124"/>
      <c r="R211" s="124"/>
      <c r="S211" s="124"/>
      <c r="T211" s="124"/>
      <c r="U211" s="124"/>
      <c r="V211" s="124"/>
      <c r="W211" s="124"/>
      <c r="X211" s="125"/>
      <c r="Y211" s="511" t="s">
        <v>50</v>
      </c>
      <c r="Z211" s="512"/>
      <c r="AA211" s="513"/>
      <c r="AB211" s="451"/>
      <c r="AC211" s="451"/>
      <c r="AD211" s="451"/>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hidden="1" customHeight="1" x14ac:dyDescent="0.2">
      <c r="A212" s="492"/>
      <c r="B212" s="143"/>
      <c r="C212" s="143"/>
      <c r="D212" s="143"/>
      <c r="E212" s="143"/>
      <c r="F212" s="144"/>
      <c r="G212" s="504"/>
      <c r="H212" s="127"/>
      <c r="I212" s="127"/>
      <c r="J212" s="127"/>
      <c r="K212" s="127"/>
      <c r="L212" s="127"/>
      <c r="M212" s="127"/>
      <c r="N212" s="127"/>
      <c r="O212" s="128"/>
      <c r="P212" s="124"/>
      <c r="Q212" s="124"/>
      <c r="R212" s="124"/>
      <c r="S212" s="124"/>
      <c r="T212" s="124"/>
      <c r="U212" s="124"/>
      <c r="V212" s="124"/>
      <c r="W212" s="124"/>
      <c r="X212" s="125"/>
      <c r="Y212" s="110" t="s">
        <v>13</v>
      </c>
      <c r="Z212" s="111"/>
      <c r="AA212" s="112"/>
      <c r="AB212" s="508" t="s">
        <v>14</v>
      </c>
      <c r="AC212" s="508"/>
      <c r="AD212" s="508"/>
      <c r="AE212" s="509"/>
      <c r="AF212" s="510"/>
      <c r="AG212" s="510"/>
      <c r="AH212" s="510"/>
      <c r="AI212" s="509"/>
      <c r="AJ212" s="510"/>
      <c r="AK212" s="510"/>
      <c r="AL212" s="510"/>
      <c r="AM212" s="509"/>
      <c r="AN212" s="510"/>
      <c r="AO212" s="510"/>
      <c r="AP212" s="510"/>
      <c r="AQ212" s="84"/>
      <c r="AR212" s="85"/>
      <c r="AS212" s="85"/>
      <c r="AT212" s="86"/>
      <c r="AU212" s="77"/>
      <c r="AV212" s="77"/>
      <c r="AW212" s="77"/>
      <c r="AX212" s="78"/>
      <c r="AY212">
        <f>$AY$208</f>
        <v>0</v>
      </c>
    </row>
    <row r="213" spans="1:51" ht="69.75" hidden="1" customHeight="1" x14ac:dyDescent="0.2">
      <c r="A213" s="480" t="s">
        <v>263</v>
      </c>
      <c r="B213" s="481"/>
      <c r="C213" s="481"/>
      <c r="D213" s="481"/>
      <c r="E213" s="148" t="s">
        <v>225</v>
      </c>
      <c r="F213" s="149"/>
      <c r="G213" s="72" t="s">
        <v>177</v>
      </c>
      <c r="H213" s="453"/>
      <c r="I213" s="454"/>
      <c r="J213" s="454"/>
      <c r="K213" s="454"/>
      <c r="L213" s="454"/>
      <c r="M213" s="454"/>
      <c r="N213" s="454"/>
      <c r="O213" s="482"/>
      <c r="P213" s="215"/>
      <c r="Q213" s="215"/>
      <c r="R213" s="215"/>
      <c r="S213" s="215"/>
      <c r="T213" s="215"/>
      <c r="U213" s="215"/>
      <c r="V213" s="215"/>
      <c r="W213" s="215"/>
      <c r="X213" s="215"/>
      <c r="Y213" s="483"/>
      <c r="Z213" s="483"/>
      <c r="AA213" s="483"/>
      <c r="AB213" s="483"/>
      <c r="AC213" s="483"/>
      <c r="AD213" s="483"/>
      <c r="AE213" s="483"/>
      <c r="AF213" s="483"/>
      <c r="AG213" s="483"/>
      <c r="AH213" s="483"/>
      <c r="AI213" s="483"/>
      <c r="AJ213" s="483"/>
      <c r="AK213" s="483"/>
      <c r="AL213" s="483"/>
      <c r="AM213" s="483"/>
      <c r="AN213" s="483"/>
      <c r="AO213" s="483"/>
      <c r="AP213" s="483"/>
      <c r="AQ213" s="483"/>
      <c r="AR213" s="483"/>
      <c r="AS213" s="483"/>
      <c r="AT213" s="483"/>
      <c r="AU213" s="483"/>
      <c r="AV213" s="483"/>
      <c r="AW213" s="483"/>
      <c r="AX213" s="484"/>
      <c r="AY213">
        <f>$AY$208</f>
        <v>0</v>
      </c>
    </row>
    <row r="214" spans="1:51" ht="18.75" hidden="1" customHeight="1" thickBot="1" x14ac:dyDescent="0.25">
      <c r="A214" s="401" t="s">
        <v>576</v>
      </c>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2"/>
      <c r="AL214" s="402"/>
      <c r="AM214" s="402"/>
      <c r="AN214" s="402"/>
      <c r="AO214" s="403" t="s">
        <v>232</v>
      </c>
      <c r="AP214" s="404"/>
      <c r="AQ214" s="404"/>
      <c r="AR214" s="71" t="s">
        <v>231</v>
      </c>
      <c r="AS214" s="403"/>
      <c r="AT214" s="404"/>
      <c r="AU214" s="404"/>
      <c r="AV214" s="404"/>
      <c r="AW214" s="404"/>
      <c r="AX214" s="405"/>
      <c r="AY214">
        <f>COUNTIF($AR$214,"☑")</f>
        <v>0</v>
      </c>
    </row>
    <row r="215" spans="1:51" ht="45" customHeight="1" x14ac:dyDescent="0.2">
      <c r="A215" s="390" t="s">
        <v>283</v>
      </c>
      <c r="B215" s="391"/>
      <c r="C215" s="394" t="s">
        <v>178</v>
      </c>
      <c r="D215" s="391"/>
      <c r="E215" s="396" t="s">
        <v>194</v>
      </c>
      <c r="F215" s="397"/>
      <c r="G215" s="398" t="s">
        <v>629</v>
      </c>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400"/>
    </row>
    <row r="216" spans="1:51" ht="32.25" customHeight="1" x14ac:dyDescent="0.2">
      <c r="A216" s="392"/>
      <c r="B216" s="393"/>
      <c r="C216" s="395"/>
      <c r="D216" s="393"/>
      <c r="E216" s="139" t="s">
        <v>193</v>
      </c>
      <c r="F216" s="141"/>
      <c r="G216" s="120" t="s">
        <v>630</v>
      </c>
      <c r="H216" s="121"/>
      <c r="I216" s="121"/>
      <c r="J216" s="121"/>
      <c r="K216" s="121"/>
      <c r="L216" s="121"/>
      <c r="M216" s="121"/>
      <c r="N216" s="121"/>
      <c r="O216" s="121"/>
      <c r="P216" s="121"/>
      <c r="Q216" s="121"/>
      <c r="R216" s="121"/>
      <c r="S216" s="121"/>
      <c r="T216" s="121"/>
      <c r="U216" s="121"/>
      <c r="V216" s="122"/>
      <c r="W216" s="466" t="s">
        <v>586</v>
      </c>
      <c r="X216" s="467"/>
      <c r="Y216" s="467"/>
      <c r="Z216" s="467"/>
      <c r="AA216" s="468"/>
      <c r="AB216" s="469" t="s">
        <v>644</v>
      </c>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1"/>
    </row>
    <row r="217" spans="1:51" ht="21" customHeight="1" x14ac:dyDescent="0.2">
      <c r="A217" s="392"/>
      <c r="B217" s="393"/>
      <c r="C217" s="395"/>
      <c r="D217" s="393"/>
      <c r="E217" s="147"/>
      <c r="F217" s="149"/>
      <c r="G217" s="126"/>
      <c r="H217" s="127"/>
      <c r="I217" s="127"/>
      <c r="J217" s="127"/>
      <c r="K217" s="127"/>
      <c r="L217" s="127"/>
      <c r="M217" s="127"/>
      <c r="N217" s="127"/>
      <c r="O217" s="127"/>
      <c r="P217" s="127"/>
      <c r="Q217" s="127"/>
      <c r="R217" s="127"/>
      <c r="S217" s="127"/>
      <c r="T217" s="127"/>
      <c r="U217" s="127"/>
      <c r="V217" s="128"/>
      <c r="W217" s="472" t="s">
        <v>587</v>
      </c>
      <c r="X217" s="473"/>
      <c r="Y217" s="473"/>
      <c r="Z217" s="473"/>
      <c r="AA217" s="474"/>
      <c r="AB217" s="469" t="s">
        <v>645</v>
      </c>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1"/>
    </row>
    <row r="218" spans="1:51" ht="34.5" customHeight="1" x14ac:dyDescent="0.2">
      <c r="A218" s="392"/>
      <c r="B218" s="393"/>
      <c r="C218" s="475" t="s">
        <v>599</v>
      </c>
      <c r="D218" s="476"/>
      <c r="E218" s="139" t="s">
        <v>279</v>
      </c>
      <c r="F218" s="141"/>
      <c r="G218" s="456" t="s">
        <v>181</v>
      </c>
      <c r="H218" s="457"/>
      <c r="I218" s="457"/>
      <c r="J218" s="477" t="s">
        <v>614</v>
      </c>
      <c r="K218" s="478"/>
      <c r="L218" s="478"/>
      <c r="M218" s="478"/>
      <c r="N218" s="478"/>
      <c r="O218" s="478"/>
      <c r="P218" s="478"/>
      <c r="Q218" s="478"/>
      <c r="R218" s="478"/>
      <c r="S218" s="478"/>
      <c r="T218" s="479"/>
      <c r="U218" s="454" t="s">
        <v>631</v>
      </c>
      <c r="V218" s="454"/>
      <c r="W218" s="454"/>
      <c r="X218" s="454"/>
      <c r="Y218" s="454"/>
      <c r="Z218" s="454"/>
      <c r="AA218" s="454"/>
      <c r="AB218" s="454"/>
      <c r="AC218" s="454"/>
      <c r="AD218" s="454"/>
      <c r="AE218" s="454"/>
      <c r="AF218" s="454"/>
      <c r="AG218" s="454"/>
      <c r="AH218" s="454"/>
      <c r="AI218" s="454"/>
      <c r="AJ218" s="454"/>
      <c r="AK218" s="454"/>
      <c r="AL218" s="454"/>
      <c r="AM218" s="454"/>
      <c r="AN218" s="454"/>
      <c r="AO218" s="454"/>
      <c r="AP218" s="454"/>
      <c r="AQ218" s="454"/>
      <c r="AR218" s="454"/>
      <c r="AS218" s="454"/>
      <c r="AT218" s="454"/>
      <c r="AU218" s="454"/>
      <c r="AV218" s="454"/>
      <c r="AW218" s="454"/>
      <c r="AX218" s="455"/>
      <c r="AY218" s="61"/>
    </row>
    <row r="219" spans="1:51" ht="34.5" customHeight="1" x14ac:dyDescent="0.2">
      <c r="A219" s="392"/>
      <c r="B219" s="393"/>
      <c r="C219" s="395"/>
      <c r="D219" s="393"/>
      <c r="E219" s="142"/>
      <c r="F219" s="144"/>
      <c r="G219" s="456" t="s">
        <v>600</v>
      </c>
      <c r="H219" s="457"/>
      <c r="I219" s="457"/>
      <c r="J219" s="457"/>
      <c r="K219" s="457"/>
      <c r="L219" s="457"/>
      <c r="M219" s="457"/>
      <c r="N219" s="457"/>
      <c r="O219" s="457"/>
      <c r="P219" s="457"/>
      <c r="Q219" s="457"/>
      <c r="R219" s="457"/>
      <c r="S219" s="457"/>
      <c r="T219" s="457"/>
      <c r="U219" s="453" t="s">
        <v>631</v>
      </c>
      <c r="V219" s="454"/>
      <c r="W219" s="454"/>
      <c r="X219" s="454"/>
      <c r="Y219" s="454"/>
      <c r="Z219" s="454"/>
      <c r="AA219" s="454"/>
      <c r="AB219" s="454"/>
      <c r="AC219" s="454"/>
      <c r="AD219" s="454"/>
      <c r="AE219" s="454"/>
      <c r="AF219" s="454"/>
      <c r="AG219" s="454"/>
      <c r="AH219" s="454"/>
      <c r="AI219" s="454"/>
      <c r="AJ219" s="454"/>
      <c r="AK219" s="454"/>
      <c r="AL219" s="454"/>
      <c r="AM219" s="454"/>
      <c r="AN219" s="454"/>
      <c r="AO219" s="454"/>
      <c r="AP219" s="454"/>
      <c r="AQ219" s="454"/>
      <c r="AR219" s="454"/>
      <c r="AS219" s="454"/>
      <c r="AT219" s="454"/>
      <c r="AU219" s="454"/>
      <c r="AV219" s="454"/>
      <c r="AW219" s="454"/>
      <c r="AX219" s="455"/>
      <c r="AY219" s="61"/>
    </row>
    <row r="220" spans="1:51" ht="34.5" customHeight="1" thickBot="1" x14ac:dyDescent="0.25">
      <c r="A220" s="392"/>
      <c r="B220" s="393"/>
      <c r="C220" s="395"/>
      <c r="D220" s="393"/>
      <c r="E220" s="147"/>
      <c r="F220" s="149"/>
      <c r="G220" s="456" t="s">
        <v>587</v>
      </c>
      <c r="H220" s="457"/>
      <c r="I220" s="457"/>
      <c r="J220" s="457"/>
      <c r="K220" s="457"/>
      <c r="L220" s="457"/>
      <c r="M220" s="457"/>
      <c r="N220" s="457"/>
      <c r="O220" s="457"/>
      <c r="P220" s="457"/>
      <c r="Q220" s="457"/>
      <c r="R220" s="457"/>
      <c r="S220" s="457"/>
      <c r="T220" s="457"/>
      <c r="U220" s="779" t="s">
        <v>631</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1" ht="27" customHeight="1" x14ac:dyDescent="0.2">
      <c r="A221" s="458" t="s">
        <v>44</v>
      </c>
      <c r="B221" s="459"/>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60"/>
    </row>
    <row r="222" spans="1:51" ht="27" customHeight="1" x14ac:dyDescent="0.2">
      <c r="A222" s="5"/>
      <c r="B222" s="6"/>
      <c r="C222" s="461" t="s">
        <v>29</v>
      </c>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3"/>
      <c r="AD222" s="462" t="s">
        <v>33</v>
      </c>
      <c r="AE222" s="462"/>
      <c r="AF222" s="462"/>
      <c r="AG222" s="464" t="s">
        <v>28</v>
      </c>
      <c r="AH222" s="462"/>
      <c r="AI222" s="462"/>
      <c r="AJ222" s="462"/>
      <c r="AK222" s="462"/>
      <c r="AL222" s="462"/>
      <c r="AM222" s="462"/>
      <c r="AN222" s="462"/>
      <c r="AO222" s="462"/>
      <c r="AP222" s="462"/>
      <c r="AQ222" s="462"/>
      <c r="AR222" s="462"/>
      <c r="AS222" s="462"/>
      <c r="AT222" s="462"/>
      <c r="AU222" s="462"/>
      <c r="AV222" s="462"/>
      <c r="AW222" s="462"/>
      <c r="AX222" s="465"/>
    </row>
    <row r="223" spans="1:51" ht="27" customHeight="1" x14ac:dyDescent="0.2">
      <c r="A223" s="426" t="s">
        <v>133</v>
      </c>
      <c r="B223" s="427"/>
      <c r="C223" s="432" t="s">
        <v>134</v>
      </c>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33"/>
      <c r="AA223" s="433"/>
      <c r="AB223" s="433"/>
      <c r="AC223" s="434"/>
      <c r="AD223" s="435" t="s">
        <v>626</v>
      </c>
      <c r="AE223" s="436"/>
      <c r="AF223" s="436"/>
      <c r="AG223" s="437" t="s">
        <v>634</v>
      </c>
      <c r="AH223" s="438"/>
      <c r="AI223" s="438"/>
      <c r="AJ223" s="438"/>
      <c r="AK223" s="438"/>
      <c r="AL223" s="438"/>
      <c r="AM223" s="438"/>
      <c r="AN223" s="438"/>
      <c r="AO223" s="438"/>
      <c r="AP223" s="438"/>
      <c r="AQ223" s="438"/>
      <c r="AR223" s="438"/>
      <c r="AS223" s="438"/>
      <c r="AT223" s="438"/>
      <c r="AU223" s="438"/>
      <c r="AV223" s="438"/>
      <c r="AW223" s="438"/>
      <c r="AX223" s="439"/>
    </row>
    <row r="224" spans="1:51" ht="27" customHeight="1" x14ac:dyDescent="0.2">
      <c r="A224" s="428"/>
      <c r="B224" s="429"/>
      <c r="C224" s="440" t="s">
        <v>34</v>
      </c>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347"/>
      <c r="AD224" s="348" t="s">
        <v>626</v>
      </c>
      <c r="AE224" s="349"/>
      <c r="AF224" s="349"/>
      <c r="AG224" s="343" t="s">
        <v>635</v>
      </c>
      <c r="AH224" s="344"/>
      <c r="AI224" s="344"/>
      <c r="AJ224" s="344"/>
      <c r="AK224" s="344"/>
      <c r="AL224" s="344"/>
      <c r="AM224" s="344"/>
      <c r="AN224" s="344"/>
      <c r="AO224" s="344"/>
      <c r="AP224" s="344"/>
      <c r="AQ224" s="344"/>
      <c r="AR224" s="344"/>
      <c r="AS224" s="344"/>
      <c r="AT224" s="344"/>
      <c r="AU224" s="344"/>
      <c r="AV224" s="344"/>
      <c r="AW224" s="344"/>
      <c r="AX224" s="345"/>
    </row>
    <row r="225" spans="1:50" ht="27" customHeight="1" x14ac:dyDescent="0.2">
      <c r="A225" s="430"/>
      <c r="B225" s="431"/>
      <c r="C225" s="442" t="s">
        <v>135</v>
      </c>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4"/>
      <c r="AD225" s="385" t="s">
        <v>626</v>
      </c>
      <c r="AE225" s="386"/>
      <c r="AF225" s="386"/>
      <c r="AG225" s="371" t="s">
        <v>636</v>
      </c>
      <c r="AH225" s="124"/>
      <c r="AI225" s="124"/>
      <c r="AJ225" s="124"/>
      <c r="AK225" s="124"/>
      <c r="AL225" s="124"/>
      <c r="AM225" s="124"/>
      <c r="AN225" s="124"/>
      <c r="AO225" s="124"/>
      <c r="AP225" s="124"/>
      <c r="AQ225" s="124"/>
      <c r="AR225" s="124"/>
      <c r="AS225" s="124"/>
      <c r="AT225" s="124"/>
      <c r="AU225" s="124"/>
      <c r="AV225" s="124"/>
      <c r="AW225" s="124"/>
      <c r="AX225" s="372"/>
    </row>
    <row r="226" spans="1:50" ht="27" customHeight="1" x14ac:dyDescent="0.2">
      <c r="A226" s="323" t="s">
        <v>36</v>
      </c>
      <c r="B226" s="406"/>
      <c r="C226" s="408" t="s">
        <v>38</v>
      </c>
      <c r="D226" s="365"/>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10"/>
      <c r="AD226" s="366" t="s">
        <v>626</v>
      </c>
      <c r="AE226" s="367"/>
      <c r="AF226" s="367"/>
      <c r="AG226" s="369" t="s">
        <v>637</v>
      </c>
      <c r="AH226" s="121"/>
      <c r="AI226" s="121"/>
      <c r="AJ226" s="121"/>
      <c r="AK226" s="121"/>
      <c r="AL226" s="121"/>
      <c r="AM226" s="121"/>
      <c r="AN226" s="121"/>
      <c r="AO226" s="121"/>
      <c r="AP226" s="121"/>
      <c r="AQ226" s="121"/>
      <c r="AR226" s="121"/>
      <c r="AS226" s="121"/>
      <c r="AT226" s="121"/>
      <c r="AU226" s="121"/>
      <c r="AV226" s="121"/>
      <c r="AW226" s="121"/>
      <c r="AX226" s="370"/>
    </row>
    <row r="227" spans="1:50" ht="35.25" customHeight="1" x14ac:dyDescent="0.2">
      <c r="A227" s="325"/>
      <c r="B227" s="407"/>
      <c r="C227" s="411"/>
      <c r="D227" s="412"/>
      <c r="E227" s="415" t="s">
        <v>261</v>
      </c>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7"/>
      <c r="AD227" s="348" t="s">
        <v>632</v>
      </c>
      <c r="AE227" s="349"/>
      <c r="AF227" s="418"/>
      <c r="AG227" s="371"/>
      <c r="AH227" s="124"/>
      <c r="AI227" s="124"/>
      <c r="AJ227" s="124"/>
      <c r="AK227" s="124"/>
      <c r="AL227" s="124"/>
      <c r="AM227" s="124"/>
      <c r="AN227" s="124"/>
      <c r="AO227" s="124"/>
      <c r="AP227" s="124"/>
      <c r="AQ227" s="124"/>
      <c r="AR227" s="124"/>
      <c r="AS227" s="124"/>
      <c r="AT227" s="124"/>
      <c r="AU227" s="124"/>
      <c r="AV227" s="124"/>
      <c r="AW227" s="124"/>
      <c r="AX227" s="372"/>
    </row>
    <row r="228" spans="1:50" ht="30.6" customHeight="1" x14ac:dyDescent="0.2">
      <c r="A228" s="325"/>
      <c r="B228" s="407"/>
      <c r="C228" s="413"/>
      <c r="D228" s="414"/>
      <c r="E228" s="419" t="s">
        <v>215</v>
      </c>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1"/>
      <c r="AD228" s="422" t="s">
        <v>632</v>
      </c>
      <c r="AE228" s="423"/>
      <c r="AF228" s="423"/>
      <c r="AG228" s="371"/>
      <c r="AH228" s="124"/>
      <c r="AI228" s="124"/>
      <c r="AJ228" s="124"/>
      <c r="AK228" s="124"/>
      <c r="AL228" s="124"/>
      <c r="AM228" s="124"/>
      <c r="AN228" s="124"/>
      <c r="AO228" s="124"/>
      <c r="AP228" s="124"/>
      <c r="AQ228" s="124"/>
      <c r="AR228" s="124"/>
      <c r="AS228" s="124"/>
      <c r="AT228" s="124"/>
      <c r="AU228" s="124"/>
      <c r="AV228" s="124"/>
      <c r="AW228" s="124"/>
      <c r="AX228" s="372"/>
    </row>
    <row r="229" spans="1:50" ht="26.25" customHeight="1" x14ac:dyDescent="0.2">
      <c r="A229" s="325"/>
      <c r="B229" s="326"/>
      <c r="C229" s="424" t="s">
        <v>39</v>
      </c>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332" t="s">
        <v>633</v>
      </c>
      <c r="AE229" s="333"/>
      <c r="AF229" s="333"/>
      <c r="AG229" s="335" t="s">
        <v>631</v>
      </c>
      <c r="AH229" s="336"/>
      <c r="AI229" s="336"/>
      <c r="AJ229" s="336"/>
      <c r="AK229" s="336"/>
      <c r="AL229" s="336"/>
      <c r="AM229" s="336"/>
      <c r="AN229" s="336"/>
      <c r="AO229" s="336"/>
      <c r="AP229" s="336"/>
      <c r="AQ229" s="336"/>
      <c r="AR229" s="336"/>
      <c r="AS229" s="336"/>
      <c r="AT229" s="336"/>
      <c r="AU229" s="336"/>
      <c r="AV229" s="336"/>
      <c r="AW229" s="336"/>
      <c r="AX229" s="337"/>
    </row>
    <row r="230" spans="1:50" ht="50.25" customHeight="1" x14ac:dyDescent="0.2">
      <c r="A230" s="325"/>
      <c r="B230" s="326"/>
      <c r="C230" s="346" t="s">
        <v>136</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626</v>
      </c>
      <c r="AE230" s="349"/>
      <c r="AF230" s="349"/>
      <c r="AG230" s="343" t="s">
        <v>678</v>
      </c>
      <c r="AH230" s="344"/>
      <c r="AI230" s="344"/>
      <c r="AJ230" s="344"/>
      <c r="AK230" s="344"/>
      <c r="AL230" s="344"/>
      <c r="AM230" s="344"/>
      <c r="AN230" s="344"/>
      <c r="AO230" s="344"/>
      <c r="AP230" s="344"/>
      <c r="AQ230" s="344"/>
      <c r="AR230" s="344"/>
      <c r="AS230" s="344"/>
      <c r="AT230" s="344"/>
      <c r="AU230" s="344"/>
      <c r="AV230" s="344"/>
      <c r="AW230" s="344"/>
      <c r="AX230" s="345"/>
    </row>
    <row r="231" spans="1:50" ht="26.25" customHeight="1" x14ac:dyDescent="0.2">
      <c r="A231" s="325"/>
      <c r="B231" s="326"/>
      <c r="C231" s="346" t="s">
        <v>35</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633</v>
      </c>
      <c r="AE231" s="349"/>
      <c r="AF231" s="349"/>
      <c r="AG231" s="343" t="s">
        <v>631</v>
      </c>
      <c r="AH231" s="344"/>
      <c r="AI231" s="344"/>
      <c r="AJ231" s="344"/>
      <c r="AK231" s="344"/>
      <c r="AL231" s="344"/>
      <c r="AM231" s="344"/>
      <c r="AN231" s="344"/>
      <c r="AO231" s="344"/>
      <c r="AP231" s="344"/>
      <c r="AQ231" s="344"/>
      <c r="AR231" s="344"/>
      <c r="AS231" s="344"/>
      <c r="AT231" s="344"/>
      <c r="AU231" s="344"/>
      <c r="AV231" s="344"/>
      <c r="AW231" s="344"/>
      <c r="AX231" s="345"/>
    </row>
    <row r="232" spans="1:50" ht="26.25" customHeight="1" x14ac:dyDescent="0.2">
      <c r="A232" s="325"/>
      <c r="B232" s="326"/>
      <c r="C232" s="346" t="s">
        <v>40</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4"/>
      <c r="AD232" s="348" t="s">
        <v>626</v>
      </c>
      <c r="AE232" s="349"/>
      <c r="AF232" s="349"/>
      <c r="AG232" s="343" t="s">
        <v>638</v>
      </c>
      <c r="AH232" s="344"/>
      <c r="AI232" s="344"/>
      <c r="AJ232" s="344"/>
      <c r="AK232" s="344"/>
      <c r="AL232" s="344"/>
      <c r="AM232" s="344"/>
      <c r="AN232" s="344"/>
      <c r="AO232" s="344"/>
      <c r="AP232" s="344"/>
      <c r="AQ232" s="344"/>
      <c r="AR232" s="344"/>
      <c r="AS232" s="344"/>
      <c r="AT232" s="344"/>
      <c r="AU232" s="344"/>
      <c r="AV232" s="344"/>
      <c r="AW232" s="344"/>
      <c r="AX232" s="345"/>
    </row>
    <row r="233" spans="1:50" ht="26.25" customHeight="1" x14ac:dyDescent="0.2">
      <c r="A233" s="325"/>
      <c r="B233" s="326"/>
      <c r="C233" s="346" t="s">
        <v>234</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4"/>
      <c r="AD233" s="385" t="s">
        <v>633</v>
      </c>
      <c r="AE233" s="386"/>
      <c r="AF233" s="386"/>
      <c r="AG233" s="387" t="s">
        <v>631</v>
      </c>
      <c r="AH233" s="388"/>
      <c r="AI233" s="388"/>
      <c r="AJ233" s="388"/>
      <c r="AK233" s="388"/>
      <c r="AL233" s="388"/>
      <c r="AM233" s="388"/>
      <c r="AN233" s="388"/>
      <c r="AO233" s="388"/>
      <c r="AP233" s="388"/>
      <c r="AQ233" s="388"/>
      <c r="AR233" s="388"/>
      <c r="AS233" s="388"/>
      <c r="AT233" s="388"/>
      <c r="AU233" s="388"/>
      <c r="AV233" s="388"/>
      <c r="AW233" s="388"/>
      <c r="AX233" s="389"/>
    </row>
    <row r="234" spans="1:50" ht="26.25" customHeight="1" x14ac:dyDescent="0.2">
      <c r="A234" s="325"/>
      <c r="B234" s="326"/>
      <c r="C234" s="445" t="s">
        <v>235</v>
      </c>
      <c r="D234" s="446"/>
      <c r="E234" s="446"/>
      <c r="F234" s="446"/>
      <c r="G234" s="446"/>
      <c r="H234" s="446"/>
      <c r="I234" s="446"/>
      <c r="J234" s="446"/>
      <c r="K234" s="446"/>
      <c r="L234" s="446"/>
      <c r="M234" s="446"/>
      <c r="N234" s="446"/>
      <c r="O234" s="446"/>
      <c r="P234" s="446"/>
      <c r="Q234" s="446"/>
      <c r="R234" s="446"/>
      <c r="S234" s="446"/>
      <c r="T234" s="446"/>
      <c r="U234" s="446"/>
      <c r="V234" s="446"/>
      <c r="W234" s="446"/>
      <c r="X234" s="446"/>
      <c r="Y234" s="446"/>
      <c r="Z234" s="446"/>
      <c r="AA234" s="446"/>
      <c r="AB234" s="446"/>
      <c r="AC234" s="447"/>
      <c r="AD234" s="348" t="s">
        <v>633</v>
      </c>
      <c r="AE234" s="349"/>
      <c r="AF234" s="418"/>
      <c r="AG234" s="343" t="s">
        <v>631</v>
      </c>
      <c r="AH234" s="344"/>
      <c r="AI234" s="344"/>
      <c r="AJ234" s="344"/>
      <c r="AK234" s="344"/>
      <c r="AL234" s="344"/>
      <c r="AM234" s="344"/>
      <c r="AN234" s="344"/>
      <c r="AO234" s="344"/>
      <c r="AP234" s="344"/>
      <c r="AQ234" s="344"/>
      <c r="AR234" s="344"/>
      <c r="AS234" s="344"/>
      <c r="AT234" s="344"/>
      <c r="AU234" s="344"/>
      <c r="AV234" s="344"/>
      <c r="AW234" s="344"/>
      <c r="AX234" s="345"/>
    </row>
    <row r="235" spans="1:50" ht="31.5" customHeight="1" x14ac:dyDescent="0.2">
      <c r="A235" s="327"/>
      <c r="B235" s="328"/>
      <c r="C235" s="448" t="s">
        <v>222</v>
      </c>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50"/>
      <c r="AD235" s="378" t="s">
        <v>626</v>
      </c>
      <c r="AE235" s="379"/>
      <c r="AF235" s="380"/>
      <c r="AG235" s="381" t="s">
        <v>639</v>
      </c>
      <c r="AH235" s="382"/>
      <c r="AI235" s="382"/>
      <c r="AJ235" s="382"/>
      <c r="AK235" s="382"/>
      <c r="AL235" s="382"/>
      <c r="AM235" s="382"/>
      <c r="AN235" s="382"/>
      <c r="AO235" s="382"/>
      <c r="AP235" s="382"/>
      <c r="AQ235" s="382"/>
      <c r="AR235" s="382"/>
      <c r="AS235" s="382"/>
      <c r="AT235" s="382"/>
      <c r="AU235" s="382"/>
      <c r="AV235" s="382"/>
      <c r="AW235" s="382"/>
      <c r="AX235" s="383"/>
    </row>
    <row r="236" spans="1:50" ht="27" customHeight="1" x14ac:dyDescent="0.2">
      <c r="A236" s="323" t="s">
        <v>37</v>
      </c>
      <c r="B236" s="324"/>
      <c r="C236" s="329" t="s">
        <v>223</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626</v>
      </c>
      <c r="AE236" s="333"/>
      <c r="AF236" s="334"/>
      <c r="AG236" s="335" t="s">
        <v>677</v>
      </c>
      <c r="AH236" s="336"/>
      <c r="AI236" s="336"/>
      <c r="AJ236" s="336"/>
      <c r="AK236" s="336"/>
      <c r="AL236" s="336"/>
      <c r="AM236" s="336"/>
      <c r="AN236" s="336"/>
      <c r="AO236" s="336"/>
      <c r="AP236" s="336"/>
      <c r="AQ236" s="336"/>
      <c r="AR236" s="336"/>
      <c r="AS236" s="336"/>
      <c r="AT236" s="336"/>
      <c r="AU236" s="336"/>
      <c r="AV236" s="336"/>
      <c r="AW236" s="336"/>
      <c r="AX236" s="337"/>
    </row>
    <row r="237" spans="1:50" ht="35.25" customHeight="1" x14ac:dyDescent="0.2">
      <c r="A237" s="325"/>
      <c r="B237" s="326"/>
      <c r="C237" s="338" t="s">
        <v>42</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626</v>
      </c>
      <c r="AE237" s="342"/>
      <c r="AF237" s="342"/>
      <c r="AG237" s="343" t="s">
        <v>640</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x14ac:dyDescent="0.2">
      <c r="A238" s="325"/>
      <c r="B238" s="326"/>
      <c r="C238" s="346" t="s">
        <v>179</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674</v>
      </c>
      <c r="AE238" s="349"/>
      <c r="AF238" s="349"/>
      <c r="AG238" s="343" t="s">
        <v>675</v>
      </c>
      <c r="AH238" s="344"/>
      <c r="AI238" s="344"/>
      <c r="AJ238" s="344"/>
      <c r="AK238" s="344"/>
      <c r="AL238" s="344"/>
      <c r="AM238" s="344"/>
      <c r="AN238" s="344"/>
      <c r="AO238" s="344"/>
      <c r="AP238" s="344"/>
      <c r="AQ238" s="344"/>
      <c r="AR238" s="344"/>
      <c r="AS238" s="344"/>
      <c r="AT238" s="344"/>
      <c r="AU238" s="344"/>
      <c r="AV238" s="344"/>
      <c r="AW238" s="344"/>
      <c r="AX238" s="345"/>
    </row>
    <row r="239" spans="1:50" ht="27" customHeight="1" x14ac:dyDescent="0.2">
      <c r="A239" s="327"/>
      <c r="B239" s="328"/>
      <c r="C239" s="346" t="s">
        <v>41</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626</v>
      </c>
      <c r="AE239" s="349"/>
      <c r="AF239" s="349"/>
      <c r="AG239" s="373" t="s">
        <v>641</v>
      </c>
      <c r="AH239" s="127"/>
      <c r="AI239" s="127"/>
      <c r="AJ239" s="127"/>
      <c r="AK239" s="127"/>
      <c r="AL239" s="127"/>
      <c r="AM239" s="127"/>
      <c r="AN239" s="127"/>
      <c r="AO239" s="127"/>
      <c r="AP239" s="127"/>
      <c r="AQ239" s="127"/>
      <c r="AR239" s="127"/>
      <c r="AS239" s="127"/>
      <c r="AT239" s="127"/>
      <c r="AU239" s="127"/>
      <c r="AV239" s="127"/>
      <c r="AW239" s="127"/>
      <c r="AX239" s="374"/>
    </row>
    <row r="240" spans="1:50" ht="41.25" customHeight="1" x14ac:dyDescent="0.2">
      <c r="A240" s="357" t="s">
        <v>54</v>
      </c>
      <c r="B240" s="358"/>
      <c r="C240" s="363" t="s">
        <v>137</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633</v>
      </c>
      <c r="AE240" s="367"/>
      <c r="AF240" s="368"/>
      <c r="AG240" s="369" t="s">
        <v>631</v>
      </c>
      <c r="AH240" s="121"/>
      <c r="AI240" s="121"/>
      <c r="AJ240" s="121"/>
      <c r="AK240" s="121"/>
      <c r="AL240" s="121"/>
      <c r="AM240" s="121"/>
      <c r="AN240" s="121"/>
      <c r="AO240" s="121"/>
      <c r="AP240" s="121"/>
      <c r="AQ240" s="121"/>
      <c r="AR240" s="121"/>
      <c r="AS240" s="121"/>
      <c r="AT240" s="121"/>
      <c r="AU240" s="121"/>
      <c r="AV240" s="121"/>
      <c r="AW240" s="121"/>
      <c r="AX240" s="370"/>
    </row>
    <row r="241" spans="1:50" ht="19.649999999999999" customHeight="1" x14ac:dyDescent="0.2">
      <c r="A241" s="359"/>
      <c r="B241" s="360"/>
      <c r="C241" s="857" t="s">
        <v>0</v>
      </c>
      <c r="D241" s="858"/>
      <c r="E241" s="858"/>
      <c r="F241" s="858"/>
      <c r="G241" s="858"/>
      <c r="H241" s="858"/>
      <c r="I241" s="858"/>
      <c r="J241" s="858"/>
      <c r="K241" s="858"/>
      <c r="L241" s="858"/>
      <c r="M241" s="858"/>
      <c r="N241" s="858"/>
      <c r="O241" s="854" t="s">
        <v>605</v>
      </c>
      <c r="P241" s="855"/>
      <c r="Q241" s="855"/>
      <c r="R241" s="855"/>
      <c r="S241" s="855"/>
      <c r="T241" s="855"/>
      <c r="U241" s="855"/>
      <c r="V241" s="855"/>
      <c r="W241" s="855"/>
      <c r="X241" s="855"/>
      <c r="Y241" s="855"/>
      <c r="Z241" s="855"/>
      <c r="AA241" s="855"/>
      <c r="AB241" s="855"/>
      <c r="AC241" s="855"/>
      <c r="AD241" s="855"/>
      <c r="AE241" s="855"/>
      <c r="AF241" s="856"/>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x14ac:dyDescent="0.2">
      <c r="A242" s="359"/>
      <c r="B242" s="360"/>
      <c r="C242" s="841"/>
      <c r="D242" s="842"/>
      <c r="E242" s="352"/>
      <c r="F242" s="352"/>
      <c r="G242" s="352"/>
      <c r="H242" s="353"/>
      <c r="I242" s="353"/>
      <c r="J242" s="843"/>
      <c r="K242" s="843"/>
      <c r="L242" s="843"/>
      <c r="M242" s="353"/>
      <c r="N242" s="844"/>
      <c r="O242" s="845"/>
      <c r="P242" s="846"/>
      <c r="Q242" s="846"/>
      <c r="R242" s="846"/>
      <c r="S242" s="846"/>
      <c r="T242" s="846"/>
      <c r="U242" s="846"/>
      <c r="V242" s="846"/>
      <c r="W242" s="846"/>
      <c r="X242" s="846"/>
      <c r="Y242" s="846"/>
      <c r="Z242" s="846"/>
      <c r="AA242" s="846"/>
      <c r="AB242" s="846"/>
      <c r="AC242" s="846"/>
      <c r="AD242" s="846"/>
      <c r="AE242" s="846"/>
      <c r="AF242" s="847"/>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x14ac:dyDescent="0.2">
      <c r="A243" s="359"/>
      <c r="B243" s="360"/>
      <c r="C243" s="350"/>
      <c r="D243" s="351"/>
      <c r="E243" s="352"/>
      <c r="F243" s="352"/>
      <c r="G243" s="352"/>
      <c r="H243" s="353"/>
      <c r="I243" s="353"/>
      <c r="J243" s="354"/>
      <c r="K243" s="354"/>
      <c r="L243" s="354"/>
      <c r="M243" s="355"/>
      <c r="N243" s="356"/>
      <c r="O243" s="848"/>
      <c r="P243" s="849"/>
      <c r="Q243" s="849"/>
      <c r="R243" s="849"/>
      <c r="S243" s="849"/>
      <c r="T243" s="849"/>
      <c r="U243" s="849"/>
      <c r="V243" s="849"/>
      <c r="W243" s="849"/>
      <c r="X243" s="849"/>
      <c r="Y243" s="849"/>
      <c r="Z243" s="849"/>
      <c r="AA243" s="849"/>
      <c r="AB243" s="849"/>
      <c r="AC243" s="849"/>
      <c r="AD243" s="849"/>
      <c r="AE243" s="849"/>
      <c r="AF243" s="850"/>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x14ac:dyDescent="0.2">
      <c r="A244" s="359"/>
      <c r="B244" s="360"/>
      <c r="C244" s="350"/>
      <c r="D244" s="351"/>
      <c r="E244" s="352"/>
      <c r="F244" s="352"/>
      <c r="G244" s="352"/>
      <c r="H244" s="353"/>
      <c r="I244" s="353"/>
      <c r="J244" s="354"/>
      <c r="K244" s="354"/>
      <c r="L244" s="354"/>
      <c r="M244" s="355"/>
      <c r="N244" s="356"/>
      <c r="O244" s="848"/>
      <c r="P244" s="849"/>
      <c r="Q244" s="849"/>
      <c r="R244" s="849"/>
      <c r="S244" s="849"/>
      <c r="T244" s="849"/>
      <c r="U244" s="849"/>
      <c r="V244" s="849"/>
      <c r="W244" s="849"/>
      <c r="X244" s="849"/>
      <c r="Y244" s="849"/>
      <c r="Z244" s="849"/>
      <c r="AA244" s="849"/>
      <c r="AB244" s="849"/>
      <c r="AC244" s="849"/>
      <c r="AD244" s="849"/>
      <c r="AE244" s="849"/>
      <c r="AF244" s="850"/>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x14ac:dyDescent="0.2">
      <c r="A245" s="359"/>
      <c r="B245" s="360"/>
      <c r="C245" s="350"/>
      <c r="D245" s="351"/>
      <c r="E245" s="352"/>
      <c r="F245" s="352"/>
      <c r="G245" s="352"/>
      <c r="H245" s="353"/>
      <c r="I245" s="353"/>
      <c r="J245" s="354"/>
      <c r="K245" s="354"/>
      <c r="L245" s="354"/>
      <c r="M245" s="355"/>
      <c r="N245" s="356"/>
      <c r="O245" s="848"/>
      <c r="P245" s="849"/>
      <c r="Q245" s="849"/>
      <c r="R245" s="849"/>
      <c r="S245" s="849"/>
      <c r="T245" s="849"/>
      <c r="U245" s="849"/>
      <c r="V245" s="849"/>
      <c r="W245" s="849"/>
      <c r="X245" s="849"/>
      <c r="Y245" s="849"/>
      <c r="Z245" s="849"/>
      <c r="AA245" s="849"/>
      <c r="AB245" s="849"/>
      <c r="AC245" s="849"/>
      <c r="AD245" s="849"/>
      <c r="AE245" s="849"/>
      <c r="AF245" s="850"/>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x14ac:dyDescent="0.2">
      <c r="A246" s="361"/>
      <c r="B246" s="362"/>
      <c r="C246" s="375"/>
      <c r="D246" s="376"/>
      <c r="E246" s="352"/>
      <c r="F246" s="352"/>
      <c r="G246" s="352"/>
      <c r="H246" s="353"/>
      <c r="I246" s="353"/>
      <c r="J246" s="377"/>
      <c r="K246" s="377"/>
      <c r="L246" s="377"/>
      <c r="M246" s="839"/>
      <c r="N246" s="840"/>
      <c r="O246" s="851"/>
      <c r="P246" s="852"/>
      <c r="Q246" s="852"/>
      <c r="R246" s="852"/>
      <c r="S246" s="852"/>
      <c r="T246" s="852"/>
      <c r="U246" s="852"/>
      <c r="V246" s="852"/>
      <c r="W246" s="852"/>
      <c r="X246" s="852"/>
      <c r="Y246" s="852"/>
      <c r="Z246" s="852"/>
      <c r="AA246" s="852"/>
      <c r="AB246" s="852"/>
      <c r="AC246" s="852"/>
      <c r="AD246" s="852"/>
      <c r="AE246" s="852"/>
      <c r="AF246" s="853"/>
      <c r="AG246" s="373"/>
      <c r="AH246" s="127"/>
      <c r="AI246" s="127"/>
      <c r="AJ246" s="127"/>
      <c r="AK246" s="127"/>
      <c r="AL246" s="127"/>
      <c r="AM246" s="127"/>
      <c r="AN246" s="127"/>
      <c r="AO246" s="127"/>
      <c r="AP246" s="127"/>
      <c r="AQ246" s="127"/>
      <c r="AR246" s="127"/>
      <c r="AS246" s="127"/>
      <c r="AT246" s="127"/>
      <c r="AU246" s="127"/>
      <c r="AV246" s="127"/>
      <c r="AW246" s="127"/>
      <c r="AX246" s="374"/>
    </row>
    <row r="247" spans="1:50" ht="67.5" customHeight="1" x14ac:dyDescent="0.2">
      <c r="A247" s="323" t="s">
        <v>45</v>
      </c>
      <c r="B247" s="868"/>
      <c r="C247" s="282" t="s">
        <v>49</v>
      </c>
      <c r="D247" s="652"/>
      <c r="E247" s="652"/>
      <c r="F247" s="689"/>
      <c r="G247" s="169" t="s">
        <v>642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x14ac:dyDescent="0.25">
      <c r="A248" s="869"/>
      <c r="B248" s="870"/>
      <c r="C248" s="871" t="s">
        <v>53</v>
      </c>
      <c r="D248" s="872"/>
      <c r="E248" s="872"/>
      <c r="F248" s="873"/>
      <c r="G248" s="874" t="s">
        <v>643</v>
      </c>
      <c r="H248" s="874"/>
      <c r="I248" s="874"/>
      <c r="J248" s="874"/>
      <c r="K248" s="874"/>
      <c r="L248" s="874"/>
      <c r="M248" s="874"/>
      <c r="N248" s="874"/>
      <c r="O248" s="874"/>
      <c r="P248" s="874"/>
      <c r="Q248" s="874"/>
      <c r="R248" s="874"/>
      <c r="S248" s="874"/>
      <c r="T248" s="874"/>
      <c r="U248" s="874"/>
      <c r="V248" s="874"/>
      <c r="W248" s="874"/>
      <c r="X248" s="874"/>
      <c r="Y248" s="874"/>
      <c r="Z248" s="874"/>
      <c r="AA248" s="874"/>
      <c r="AB248" s="874"/>
      <c r="AC248" s="874"/>
      <c r="AD248" s="874"/>
      <c r="AE248" s="874"/>
      <c r="AF248" s="874"/>
      <c r="AG248" s="874"/>
      <c r="AH248" s="874"/>
      <c r="AI248" s="874"/>
      <c r="AJ248" s="874"/>
      <c r="AK248" s="874"/>
      <c r="AL248" s="874"/>
      <c r="AM248" s="874"/>
      <c r="AN248" s="874"/>
      <c r="AO248" s="874"/>
      <c r="AP248" s="874"/>
      <c r="AQ248" s="874"/>
      <c r="AR248" s="874"/>
      <c r="AS248" s="874"/>
      <c r="AT248" s="874"/>
      <c r="AU248" s="874"/>
      <c r="AV248" s="874"/>
      <c r="AW248" s="874"/>
      <c r="AX248" s="875"/>
    </row>
    <row r="249" spans="1:50" ht="24" customHeight="1" x14ac:dyDescent="0.2">
      <c r="A249" s="859" t="s">
        <v>30</v>
      </c>
      <c r="B249" s="860"/>
      <c r="C249" s="860"/>
      <c r="D249" s="860"/>
      <c r="E249" s="860"/>
      <c r="F249" s="860"/>
      <c r="G249" s="860"/>
      <c r="H249" s="860"/>
      <c r="I249" s="860"/>
      <c r="J249" s="860"/>
      <c r="K249" s="860"/>
      <c r="L249" s="860"/>
      <c r="M249" s="860"/>
      <c r="N249" s="860"/>
      <c r="O249" s="860"/>
      <c r="P249" s="860"/>
      <c r="Q249" s="860"/>
      <c r="R249" s="860"/>
      <c r="S249" s="860"/>
      <c r="T249" s="860"/>
      <c r="U249" s="860"/>
      <c r="V249" s="860"/>
      <c r="W249" s="860"/>
      <c r="X249" s="860"/>
      <c r="Y249" s="860"/>
      <c r="Z249" s="860"/>
      <c r="AA249" s="860"/>
      <c r="AB249" s="860"/>
      <c r="AC249" s="860"/>
      <c r="AD249" s="860"/>
      <c r="AE249" s="860"/>
      <c r="AF249" s="860"/>
      <c r="AG249" s="860"/>
      <c r="AH249" s="860"/>
      <c r="AI249" s="860"/>
      <c r="AJ249" s="860"/>
      <c r="AK249" s="860"/>
      <c r="AL249" s="860"/>
      <c r="AM249" s="860"/>
      <c r="AN249" s="860"/>
      <c r="AO249" s="860"/>
      <c r="AP249" s="860"/>
      <c r="AQ249" s="860"/>
      <c r="AR249" s="860"/>
      <c r="AS249" s="860"/>
      <c r="AT249" s="860"/>
      <c r="AU249" s="860"/>
      <c r="AV249" s="860"/>
      <c r="AW249" s="860"/>
      <c r="AX249" s="861"/>
    </row>
    <row r="250" spans="1:50" ht="67.5" customHeight="1" thickBot="1" x14ac:dyDescent="0.25">
      <c r="A250" s="862" t="s">
        <v>683</v>
      </c>
      <c r="B250" s="863"/>
      <c r="C250" s="863"/>
      <c r="D250" s="863"/>
      <c r="E250" s="863"/>
      <c r="F250" s="863"/>
      <c r="G250" s="863"/>
      <c r="H250" s="863"/>
      <c r="I250" s="863"/>
      <c r="J250" s="863"/>
      <c r="K250" s="863"/>
      <c r="L250" s="863"/>
      <c r="M250" s="863"/>
      <c r="N250" s="863"/>
      <c r="O250" s="863"/>
      <c r="P250" s="863"/>
      <c r="Q250" s="863"/>
      <c r="R250" s="863"/>
      <c r="S250" s="863"/>
      <c r="T250" s="863"/>
      <c r="U250" s="863"/>
      <c r="V250" s="863"/>
      <c r="W250" s="863"/>
      <c r="X250" s="863"/>
      <c r="Y250" s="863"/>
      <c r="Z250" s="863"/>
      <c r="AA250" s="863"/>
      <c r="AB250" s="863"/>
      <c r="AC250" s="863"/>
      <c r="AD250" s="863"/>
      <c r="AE250" s="863"/>
      <c r="AF250" s="863"/>
      <c r="AG250" s="863"/>
      <c r="AH250" s="863"/>
      <c r="AI250" s="863"/>
      <c r="AJ250" s="863"/>
      <c r="AK250" s="863"/>
      <c r="AL250" s="863"/>
      <c r="AM250" s="863"/>
      <c r="AN250" s="863"/>
      <c r="AO250" s="863"/>
      <c r="AP250" s="863"/>
      <c r="AQ250" s="863"/>
      <c r="AR250" s="863"/>
      <c r="AS250" s="863"/>
      <c r="AT250" s="863"/>
      <c r="AU250" s="863"/>
      <c r="AV250" s="863"/>
      <c r="AW250" s="863"/>
      <c r="AX250" s="864"/>
    </row>
    <row r="251" spans="1:50" ht="24.75" customHeight="1" x14ac:dyDescent="0.2">
      <c r="A251" s="865" t="s">
        <v>31</v>
      </c>
      <c r="B251" s="866"/>
      <c r="C251" s="866"/>
      <c r="D251" s="866"/>
      <c r="E251" s="866"/>
      <c r="F251" s="866"/>
      <c r="G251" s="866"/>
      <c r="H251" s="866"/>
      <c r="I251" s="866"/>
      <c r="J251" s="866"/>
      <c r="K251" s="866"/>
      <c r="L251" s="866"/>
      <c r="M251" s="866"/>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6"/>
      <c r="AO251" s="866"/>
      <c r="AP251" s="866"/>
      <c r="AQ251" s="866"/>
      <c r="AR251" s="866"/>
      <c r="AS251" s="866"/>
      <c r="AT251" s="866"/>
      <c r="AU251" s="866"/>
      <c r="AV251" s="866"/>
      <c r="AW251" s="866"/>
      <c r="AX251" s="867"/>
    </row>
    <row r="252" spans="1:50" ht="67.5" customHeight="1" thickBot="1" x14ac:dyDescent="0.25">
      <c r="A252" s="307" t="s">
        <v>132</v>
      </c>
      <c r="B252" s="308"/>
      <c r="C252" s="308"/>
      <c r="D252" s="308"/>
      <c r="E252" s="309"/>
      <c r="F252" s="310" t="s">
        <v>682</v>
      </c>
      <c r="G252" s="863"/>
      <c r="H252" s="863"/>
      <c r="I252" s="863"/>
      <c r="J252" s="863"/>
      <c r="K252" s="863"/>
      <c r="L252" s="863"/>
      <c r="M252" s="863"/>
      <c r="N252" s="863"/>
      <c r="O252" s="863"/>
      <c r="P252" s="863"/>
      <c r="Q252" s="863"/>
      <c r="R252" s="863"/>
      <c r="S252" s="863"/>
      <c r="T252" s="863"/>
      <c r="U252" s="863"/>
      <c r="V252" s="863"/>
      <c r="W252" s="863"/>
      <c r="X252" s="863"/>
      <c r="Y252" s="863"/>
      <c r="Z252" s="863"/>
      <c r="AA252" s="863"/>
      <c r="AB252" s="863"/>
      <c r="AC252" s="863"/>
      <c r="AD252" s="863"/>
      <c r="AE252" s="863"/>
      <c r="AF252" s="863"/>
      <c r="AG252" s="863"/>
      <c r="AH252" s="863"/>
      <c r="AI252" s="863"/>
      <c r="AJ252" s="863"/>
      <c r="AK252" s="863"/>
      <c r="AL252" s="863"/>
      <c r="AM252" s="863"/>
      <c r="AN252" s="863"/>
      <c r="AO252" s="863"/>
      <c r="AP252" s="863"/>
      <c r="AQ252" s="863"/>
      <c r="AR252" s="863"/>
      <c r="AS252" s="863"/>
      <c r="AT252" s="863"/>
      <c r="AU252" s="863"/>
      <c r="AV252" s="863"/>
      <c r="AW252" s="863"/>
      <c r="AX252" s="864"/>
    </row>
    <row r="253" spans="1:50" ht="24.75" customHeight="1" x14ac:dyDescent="0.2">
      <c r="A253" s="865" t="s">
        <v>43</v>
      </c>
      <c r="B253" s="866"/>
      <c r="C253" s="866"/>
      <c r="D253" s="866"/>
      <c r="E253" s="866"/>
      <c r="F253" s="866"/>
      <c r="G253" s="866"/>
      <c r="H253" s="866"/>
      <c r="I253" s="866"/>
      <c r="J253" s="866"/>
      <c r="K253" s="866"/>
      <c r="L253" s="866"/>
      <c r="M253" s="866"/>
      <c r="N253" s="866"/>
      <c r="O253" s="866"/>
      <c r="P253" s="866"/>
      <c r="Q253" s="866"/>
      <c r="R253" s="866"/>
      <c r="S253" s="866"/>
      <c r="T253" s="866"/>
      <c r="U253" s="866"/>
      <c r="V253" s="866"/>
      <c r="W253" s="866"/>
      <c r="X253" s="866"/>
      <c r="Y253" s="866"/>
      <c r="Z253" s="866"/>
      <c r="AA253" s="866"/>
      <c r="AB253" s="866"/>
      <c r="AC253" s="866"/>
      <c r="AD253" s="866"/>
      <c r="AE253" s="866"/>
      <c r="AF253" s="866"/>
      <c r="AG253" s="866"/>
      <c r="AH253" s="866"/>
      <c r="AI253" s="866"/>
      <c r="AJ253" s="866"/>
      <c r="AK253" s="866"/>
      <c r="AL253" s="866"/>
      <c r="AM253" s="866"/>
      <c r="AN253" s="866"/>
      <c r="AO253" s="866"/>
      <c r="AP253" s="866"/>
      <c r="AQ253" s="866"/>
      <c r="AR253" s="866"/>
      <c r="AS253" s="866"/>
      <c r="AT253" s="866"/>
      <c r="AU253" s="866"/>
      <c r="AV253" s="866"/>
      <c r="AW253" s="866"/>
      <c r="AX253" s="867"/>
    </row>
    <row r="254" spans="1:50" ht="66" customHeight="1" thickBot="1" x14ac:dyDescent="0.25">
      <c r="A254" s="307" t="s">
        <v>132</v>
      </c>
      <c r="B254" s="308"/>
      <c r="C254" s="308"/>
      <c r="D254" s="308"/>
      <c r="E254" s="309"/>
      <c r="F254" s="310" t="s">
        <v>685</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x14ac:dyDescent="0.2">
      <c r="A255" s="313" t="s">
        <v>32</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thickBot="1" x14ac:dyDescent="0.25">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1" ht="24.75" customHeight="1" x14ac:dyDescent="0.2">
      <c r="A257" s="319" t="s">
        <v>238</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x14ac:dyDescent="0.2">
      <c r="A258" s="322" t="s">
        <v>277</v>
      </c>
      <c r="B258" s="80"/>
      <c r="C258" s="80"/>
      <c r="D258" s="81"/>
      <c r="E258" s="303" t="s">
        <v>614</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1" ht="24.75" customHeight="1" x14ac:dyDescent="0.2">
      <c r="A259" s="240" t="s">
        <v>276</v>
      </c>
      <c r="B259" s="240"/>
      <c r="C259" s="240"/>
      <c r="D259" s="240"/>
      <c r="E259" s="303" t="s">
        <v>614</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1" ht="24.75" customHeight="1" x14ac:dyDescent="0.2">
      <c r="A260" s="240" t="s">
        <v>275</v>
      </c>
      <c r="B260" s="240"/>
      <c r="C260" s="240"/>
      <c r="D260" s="240"/>
      <c r="E260" s="303" t="s">
        <v>614</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1" ht="24.75" customHeight="1" x14ac:dyDescent="0.2">
      <c r="A261" s="240" t="s">
        <v>274</v>
      </c>
      <c r="B261" s="240"/>
      <c r="C261" s="240"/>
      <c r="D261" s="240"/>
      <c r="E261" s="303" t="s">
        <v>614</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1" ht="24.75" customHeight="1" x14ac:dyDescent="0.2">
      <c r="A262" s="240" t="s">
        <v>273</v>
      </c>
      <c r="B262" s="240"/>
      <c r="C262" s="240"/>
      <c r="D262" s="240"/>
      <c r="E262" s="303" t="s">
        <v>614</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1" ht="24.75" customHeight="1" x14ac:dyDescent="0.2">
      <c r="A263" s="240" t="s">
        <v>272</v>
      </c>
      <c r="B263" s="240"/>
      <c r="C263" s="240"/>
      <c r="D263" s="240"/>
      <c r="E263" s="303" t="s">
        <v>614</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1" ht="24.75" customHeight="1" x14ac:dyDescent="0.2">
      <c r="A264" s="240" t="s">
        <v>271</v>
      </c>
      <c r="B264" s="240"/>
      <c r="C264" s="240"/>
      <c r="D264" s="240"/>
      <c r="E264" s="303" t="s">
        <v>614</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1" ht="24.75" customHeight="1" x14ac:dyDescent="0.2">
      <c r="A265" s="240" t="s">
        <v>270</v>
      </c>
      <c r="B265" s="240"/>
      <c r="C265" s="240"/>
      <c r="D265" s="240"/>
      <c r="E265" s="303" t="s">
        <v>614</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1" ht="24.75" customHeight="1" x14ac:dyDescent="0.2">
      <c r="A266" s="240" t="s">
        <v>416</v>
      </c>
      <c r="B266" s="240"/>
      <c r="C266" s="240"/>
      <c r="D266" s="240"/>
      <c r="E266" s="90"/>
      <c r="F266" s="76"/>
      <c r="G266" s="76"/>
      <c r="H266" s="67" t="str">
        <f>IF(E266="","","-")</f>
        <v/>
      </c>
      <c r="I266" s="76"/>
      <c r="J266" s="76"/>
      <c r="K266" s="67" t="str">
        <f>IF(I266="","","-")</f>
        <v/>
      </c>
      <c r="L266" s="91"/>
      <c r="M266" s="91"/>
      <c r="N266" s="67" t="str">
        <f>IF(O266="","","-")</f>
        <v/>
      </c>
      <c r="O266" s="92"/>
      <c r="P266" s="93"/>
      <c r="Q266" s="90"/>
      <c r="R266" s="76"/>
      <c r="S266" s="76"/>
      <c r="T266" s="67" t="str">
        <f>IF(Q266="","","-")</f>
        <v/>
      </c>
      <c r="U266" s="76"/>
      <c r="V266" s="76"/>
      <c r="W266" s="67" t="str">
        <f>IF(U266="","","-")</f>
        <v/>
      </c>
      <c r="X266" s="91"/>
      <c r="Y266" s="91"/>
      <c r="Z266" s="67" t="str">
        <f>IF(AA266="","","-")</f>
        <v/>
      </c>
      <c r="AA266" s="92"/>
      <c r="AB266" s="93"/>
      <c r="AC266" s="90"/>
      <c r="AD266" s="76"/>
      <c r="AE266" s="76"/>
      <c r="AF266" s="67" t="str">
        <f>IF(AC266="","","-")</f>
        <v/>
      </c>
      <c r="AG266" s="76"/>
      <c r="AH266" s="76"/>
      <c r="AI266" s="67" t="str">
        <f>IF(AG266="","","-")</f>
        <v/>
      </c>
      <c r="AJ266" s="91"/>
      <c r="AK266" s="91"/>
      <c r="AL266" s="67" t="str">
        <f>IF(AM266="","","-")</f>
        <v/>
      </c>
      <c r="AM266" s="92"/>
      <c r="AN266" s="93"/>
      <c r="AO266" s="90"/>
      <c r="AP266" s="76"/>
      <c r="AQ266" s="67" t="str">
        <f>IF(AO266="","","-")</f>
        <v/>
      </c>
      <c r="AR266" s="76"/>
      <c r="AS266" s="76"/>
      <c r="AT266" s="67" t="str">
        <f>IF(AR266="","","-")</f>
        <v/>
      </c>
      <c r="AU266" s="91"/>
      <c r="AV266" s="91"/>
      <c r="AW266" s="67" t="str">
        <f>IF(AX266="","","-")</f>
        <v/>
      </c>
      <c r="AX266" s="70"/>
    </row>
    <row r="267" spans="1:51" ht="24.75" customHeight="1" x14ac:dyDescent="0.2">
      <c r="A267" s="240" t="s">
        <v>596</v>
      </c>
      <c r="B267" s="240"/>
      <c r="C267" s="240"/>
      <c r="D267" s="240"/>
      <c r="E267" s="90" t="s">
        <v>607</v>
      </c>
      <c r="F267" s="76"/>
      <c r="G267" s="76"/>
      <c r="H267" s="67"/>
      <c r="I267" s="76" t="s">
        <v>625</v>
      </c>
      <c r="J267" s="76"/>
      <c r="K267" s="67"/>
      <c r="L267" s="91">
        <v>89</v>
      </c>
      <c r="M267" s="91"/>
      <c r="N267" s="67" t="str">
        <f>IF(O267="","","-")</f>
        <v/>
      </c>
      <c r="O267" s="92"/>
      <c r="P267" s="93"/>
      <c r="Q267" s="90"/>
      <c r="R267" s="76"/>
      <c r="S267" s="76"/>
      <c r="T267" s="67" t="str">
        <f>IF(Q267="","","-")</f>
        <v/>
      </c>
      <c r="U267" s="76"/>
      <c r="V267" s="76"/>
      <c r="W267" s="67" t="str">
        <f>IF(U267="","","-")</f>
        <v/>
      </c>
      <c r="X267" s="91"/>
      <c r="Y267" s="91"/>
      <c r="Z267" s="67" t="str">
        <f>IF(AA267="","","-")</f>
        <v/>
      </c>
      <c r="AA267" s="92"/>
      <c r="AB267" s="93"/>
      <c r="AC267" s="90"/>
      <c r="AD267" s="76"/>
      <c r="AE267" s="76"/>
      <c r="AF267" s="67" t="str">
        <f>IF(AC267="","","-")</f>
        <v/>
      </c>
      <c r="AG267" s="76"/>
      <c r="AH267" s="76"/>
      <c r="AI267" s="67" t="str">
        <f>IF(AG267="","","-")</f>
        <v/>
      </c>
      <c r="AJ267" s="91"/>
      <c r="AK267" s="91"/>
      <c r="AL267" s="67" t="str">
        <f>IF(AM267="","","-")</f>
        <v/>
      </c>
      <c r="AM267" s="92"/>
      <c r="AN267" s="93"/>
      <c r="AO267" s="90"/>
      <c r="AP267" s="76"/>
      <c r="AQ267" s="67" t="str">
        <f>IF(AO267="","","-")</f>
        <v/>
      </c>
      <c r="AR267" s="76"/>
      <c r="AS267" s="76"/>
      <c r="AT267" s="67" t="str">
        <f>IF(AR267="","","-")</f>
        <v/>
      </c>
      <c r="AU267" s="91"/>
      <c r="AV267" s="91"/>
      <c r="AW267" s="67" t="str">
        <f>IF(AX267="","","-")</f>
        <v/>
      </c>
      <c r="AX267" s="70"/>
    </row>
    <row r="268" spans="1:51" ht="24.75" customHeight="1" x14ac:dyDescent="0.2">
      <c r="A268" s="240" t="s">
        <v>384</v>
      </c>
      <c r="B268" s="240"/>
      <c r="C268" s="240"/>
      <c r="D268" s="240"/>
      <c r="E268" s="74">
        <v>2021</v>
      </c>
      <c r="F268" s="75"/>
      <c r="G268" s="76" t="s">
        <v>627</v>
      </c>
      <c r="H268" s="76"/>
      <c r="I268" s="76"/>
      <c r="J268" s="75">
        <v>20</v>
      </c>
      <c r="K268" s="75"/>
      <c r="L268" s="91">
        <v>1004</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1" ht="28.35" customHeight="1" x14ac:dyDescent="0.2">
      <c r="A269" s="291" t="s">
        <v>264</v>
      </c>
      <c r="B269" s="292"/>
      <c r="C269" s="292"/>
      <c r="D269" s="292"/>
      <c r="E269" s="292"/>
      <c r="F269" s="293"/>
      <c r="G269" s="58" t="s">
        <v>598</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2">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2">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2">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2">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2">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2">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2">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2">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2">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2">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2">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2">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2">
      <c r="A284" s="291"/>
      <c r="B284" s="292"/>
      <c r="C284" s="292"/>
      <c r="D284" s="292"/>
      <c r="E284" s="292"/>
      <c r="F284" s="293"/>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customHeight="1" thickBot="1" x14ac:dyDescent="0.25">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2">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45" hidden="1" customHeight="1" x14ac:dyDescent="0.2">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5.4" customHeight="1" x14ac:dyDescent="0.2">
      <c r="A308" s="297" t="s">
        <v>266</v>
      </c>
      <c r="B308" s="298"/>
      <c r="C308" s="298"/>
      <c r="D308" s="298"/>
      <c r="E308" s="298"/>
      <c r="F308" s="299"/>
      <c r="G308" s="278" t="s">
        <v>686</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666</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24.75" customHeight="1" x14ac:dyDescent="0.2">
      <c r="A309" s="300"/>
      <c r="B309" s="301"/>
      <c r="C309" s="301"/>
      <c r="D309" s="301"/>
      <c r="E309" s="301"/>
      <c r="F309" s="302"/>
      <c r="G309" s="282" t="s">
        <v>15</v>
      </c>
      <c r="H309" s="283"/>
      <c r="I309" s="283"/>
      <c r="J309" s="283"/>
      <c r="K309" s="283"/>
      <c r="L309" s="284" t="s">
        <v>16</v>
      </c>
      <c r="M309" s="283"/>
      <c r="N309" s="283"/>
      <c r="O309" s="283"/>
      <c r="P309" s="283"/>
      <c r="Q309" s="283"/>
      <c r="R309" s="283"/>
      <c r="S309" s="283"/>
      <c r="T309" s="283"/>
      <c r="U309" s="283"/>
      <c r="V309" s="283"/>
      <c r="W309" s="283"/>
      <c r="X309" s="285"/>
      <c r="Y309" s="286" t="s">
        <v>17</v>
      </c>
      <c r="Z309" s="287"/>
      <c r="AA309" s="287"/>
      <c r="AB309" s="288"/>
      <c r="AC309" s="282" t="s">
        <v>15</v>
      </c>
      <c r="AD309" s="283"/>
      <c r="AE309" s="283"/>
      <c r="AF309" s="283"/>
      <c r="AG309" s="283"/>
      <c r="AH309" s="284" t="s">
        <v>16</v>
      </c>
      <c r="AI309" s="283"/>
      <c r="AJ309" s="283"/>
      <c r="AK309" s="283"/>
      <c r="AL309" s="283"/>
      <c r="AM309" s="283"/>
      <c r="AN309" s="283"/>
      <c r="AO309" s="283"/>
      <c r="AP309" s="283"/>
      <c r="AQ309" s="283"/>
      <c r="AR309" s="283"/>
      <c r="AS309" s="283"/>
      <c r="AT309" s="285"/>
      <c r="AU309" s="286" t="s">
        <v>17</v>
      </c>
      <c r="AV309" s="287"/>
      <c r="AW309" s="287"/>
      <c r="AX309" s="289"/>
    </row>
    <row r="310" spans="1:50" ht="36" customHeight="1" x14ac:dyDescent="0.2">
      <c r="A310" s="300"/>
      <c r="B310" s="301"/>
      <c r="C310" s="301"/>
      <c r="D310" s="301"/>
      <c r="E310" s="301"/>
      <c r="F310" s="302"/>
      <c r="G310" s="268" t="s">
        <v>650</v>
      </c>
      <c r="H310" s="269"/>
      <c r="I310" s="269"/>
      <c r="J310" s="269"/>
      <c r="K310" s="270"/>
      <c r="L310" s="271" t="s">
        <v>652</v>
      </c>
      <c r="M310" s="272"/>
      <c r="N310" s="272"/>
      <c r="O310" s="272"/>
      <c r="P310" s="272"/>
      <c r="Q310" s="272"/>
      <c r="R310" s="272"/>
      <c r="S310" s="272"/>
      <c r="T310" s="272"/>
      <c r="U310" s="272"/>
      <c r="V310" s="272"/>
      <c r="W310" s="272"/>
      <c r="X310" s="273"/>
      <c r="Y310" s="274">
        <v>29.2</v>
      </c>
      <c r="Z310" s="275"/>
      <c r="AA310" s="275"/>
      <c r="AB310" s="276"/>
      <c r="AC310" s="268" t="s">
        <v>665</v>
      </c>
      <c r="AD310" s="269"/>
      <c r="AE310" s="269"/>
      <c r="AF310" s="269"/>
      <c r="AG310" s="270"/>
      <c r="AH310" s="271" t="s">
        <v>655</v>
      </c>
      <c r="AI310" s="272"/>
      <c r="AJ310" s="272"/>
      <c r="AK310" s="272"/>
      <c r="AL310" s="272"/>
      <c r="AM310" s="272"/>
      <c r="AN310" s="272"/>
      <c r="AO310" s="272"/>
      <c r="AP310" s="272"/>
      <c r="AQ310" s="272"/>
      <c r="AR310" s="272"/>
      <c r="AS310" s="272"/>
      <c r="AT310" s="273"/>
      <c r="AU310" s="274">
        <v>3.4</v>
      </c>
      <c r="AV310" s="275"/>
      <c r="AW310" s="275"/>
      <c r="AX310" s="277"/>
    </row>
    <row r="311" spans="1:50" ht="24.75" hidden="1" customHeight="1" x14ac:dyDescent="0.2">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24.75" hidden="1" customHeight="1" x14ac:dyDescent="0.2">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24.75" hidden="1" customHeight="1" x14ac:dyDescent="0.2">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24.75" hidden="1" customHeight="1" x14ac:dyDescent="0.2">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24.75" hidden="1" customHeight="1" x14ac:dyDescent="0.2">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24.75" hidden="1" customHeight="1" x14ac:dyDescent="0.2">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24.75" hidden="1" customHeight="1" x14ac:dyDescent="0.2">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24.75" hidden="1" customHeight="1" x14ac:dyDescent="0.2">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24.75" hidden="1" customHeight="1" x14ac:dyDescent="0.2">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37.200000000000003" customHeight="1" x14ac:dyDescent="0.2">
      <c r="A320" s="300"/>
      <c r="B320" s="301"/>
      <c r="C320" s="301"/>
      <c r="D320" s="301"/>
      <c r="E320" s="301"/>
      <c r="F320" s="302"/>
      <c r="G320" s="249" t="s">
        <v>18</v>
      </c>
      <c r="H320" s="250"/>
      <c r="I320" s="250"/>
      <c r="J320" s="250"/>
      <c r="K320" s="250"/>
      <c r="L320" s="251"/>
      <c r="M320" s="252"/>
      <c r="N320" s="252"/>
      <c r="O320" s="252"/>
      <c r="P320" s="252"/>
      <c r="Q320" s="252"/>
      <c r="R320" s="252"/>
      <c r="S320" s="252"/>
      <c r="T320" s="252"/>
      <c r="U320" s="252"/>
      <c r="V320" s="252"/>
      <c r="W320" s="252"/>
      <c r="X320" s="253"/>
      <c r="Y320" s="254">
        <f>SUM(Y310:AB319)</f>
        <v>29.2</v>
      </c>
      <c r="Z320" s="255"/>
      <c r="AA320" s="255"/>
      <c r="AB320" s="256"/>
      <c r="AC320" s="249" t="s">
        <v>18</v>
      </c>
      <c r="AD320" s="250"/>
      <c r="AE320" s="250"/>
      <c r="AF320" s="250"/>
      <c r="AG320" s="250"/>
      <c r="AH320" s="251"/>
      <c r="AI320" s="252"/>
      <c r="AJ320" s="252"/>
      <c r="AK320" s="252"/>
      <c r="AL320" s="252"/>
      <c r="AM320" s="252"/>
      <c r="AN320" s="252"/>
      <c r="AO320" s="252"/>
      <c r="AP320" s="252"/>
      <c r="AQ320" s="252"/>
      <c r="AR320" s="252"/>
      <c r="AS320" s="252"/>
      <c r="AT320" s="253"/>
      <c r="AU320" s="254">
        <f>SUM(AU310:AX319)</f>
        <v>3.4</v>
      </c>
      <c r="AV320" s="255"/>
      <c r="AW320" s="255"/>
      <c r="AX320" s="257"/>
    </row>
    <row r="321" spans="1:51" ht="24.75" hidden="1" customHeight="1" x14ac:dyDescent="0.2">
      <c r="A321" s="300"/>
      <c r="B321" s="301"/>
      <c r="C321" s="301"/>
      <c r="D321" s="301"/>
      <c r="E321" s="301"/>
      <c r="F321" s="302"/>
      <c r="G321" s="278" t="s">
        <v>218</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217</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0</v>
      </c>
    </row>
    <row r="322" spans="1:51" ht="24.75" hidden="1" customHeight="1" x14ac:dyDescent="0.2">
      <c r="A322" s="300"/>
      <c r="B322" s="301"/>
      <c r="C322" s="301"/>
      <c r="D322" s="301"/>
      <c r="E322" s="301"/>
      <c r="F322" s="302"/>
      <c r="G322" s="282" t="s">
        <v>15</v>
      </c>
      <c r="H322" s="283"/>
      <c r="I322" s="283"/>
      <c r="J322" s="283"/>
      <c r="K322" s="283"/>
      <c r="L322" s="284" t="s">
        <v>16</v>
      </c>
      <c r="M322" s="283"/>
      <c r="N322" s="283"/>
      <c r="O322" s="283"/>
      <c r="P322" s="283"/>
      <c r="Q322" s="283"/>
      <c r="R322" s="283"/>
      <c r="S322" s="283"/>
      <c r="T322" s="283"/>
      <c r="U322" s="283"/>
      <c r="V322" s="283"/>
      <c r="W322" s="283"/>
      <c r="X322" s="285"/>
      <c r="Y322" s="286" t="s">
        <v>17</v>
      </c>
      <c r="Z322" s="287"/>
      <c r="AA322" s="287"/>
      <c r="AB322" s="288"/>
      <c r="AC322" s="282" t="s">
        <v>15</v>
      </c>
      <c r="AD322" s="283"/>
      <c r="AE322" s="283"/>
      <c r="AF322" s="283"/>
      <c r="AG322" s="283"/>
      <c r="AH322" s="284" t="s">
        <v>16</v>
      </c>
      <c r="AI322" s="283"/>
      <c r="AJ322" s="283"/>
      <c r="AK322" s="283"/>
      <c r="AL322" s="283"/>
      <c r="AM322" s="283"/>
      <c r="AN322" s="283"/>
      <c r="AO322" s="283"/>
      <c r="AP322" s="283"/>
      <c r="AQ322" s="283"/>
      <c r="AR322" s="283"/>
      <c r="AS322" s="283"/>
      <c r="AT322" s="285"/>
      <c r="AU322" s="286" t="s">
        <v>17</v>
      </c>
      <c r="AV322" s="287"/>
      <c r="AW322" s="287"/>
      <c r="AX322" s="289"/>
      <c r="AY322">
        <f t="shared" ref="AY322:AY333" si="11">$AY$321</f>
        <v>0</v>
      </c>
    </row>
    <row r="323" spans="1:51" ht="24.75" hidden="1" customHeight="1" x14ac:dyDescent="0.2">
      <c r="A323" s="300"/>
      <c r="B323" s="301"/>
      <c r="C323" s="301"/>
      <c r="D323" s="301"/>
      <c r="E323" s="301"/>
      <c r="F323" s="302"/>
      <c r="G323" s="268"/>
      <c r="H323" s="269"/>
      <c r="I323" s="269"/>
      <c r="J323" s="269"/>
      <c r="K323" s="270"/>
      <c r="L323" s="271"/>
      <c r="M323" s="272"/>
      <c r="N323" s="272"/>
      <c r="O323" s="272"/>
      <c r="P323" s="272"/>
      <c r="Q323" s="272"/>
      <c r="R323" s="272"/>
      <c r="S323" s="272"/>
      <c r="T323" s="272"/>
      <c r="U323" s="272"/>
      <c r="V323" s="272"/>
      <c r="W323" s="272"/>
      <c r="X323" s="273"/>
      <c r="Y323" s="274"/>
      <c r="Z323" s="275"/>
      <c r="AA323" s="275"/>
      <c r="AB323" s="276"/>
      <c r="AC323" s="268"/>
      <c r="AD323" s="269"/>
      <c r="AE323" s="269"/>
      <c r="AF323" s="269"/>
      <c r="AG323" s="270"/>
      <c r="AH323" s="271"/>
      <c r="AI323" s="272"/>
      <c r="AJ323" s="272"/>
      <c r="AK323" s="272"/>
      <c r="AL323" s="272"/>
      <c r="AM323" s="272"/>
      <c r="AN323" s="272"/>
      <c r="AO323" s="272"/>
      <c r="AP323" s="272"/>
      <c r="AQ323" s="272"/>
      <c r="AR323" s="272"/>
      <c r="AS323" s="272"/>
      <c r="AT323" s="273"/>
      <c r="AU323" s="274"/>
      <c r="AV323" s="275"/>
      <c r="AW323" s="275"/>
      <c r="AX323" s="277"/>
      <c r="AY323">
        <f t="shared" si="11"/>
        <v>0</v>
      </c>
    </row>
    <row r="324" spans="1:51" ht="24.75" hidden="1" customHeight="1" x14ac:dyDescent="0.2">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1"/>
        <v>0</v>
      </c>
    </row>
    <row r="325" spans="1:51" ht="24.75" hidden="1" customHeight="1" x14ac:dyDescent="0.2">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1"/>
        <v>0</v>
      </c>
    </row>
    <row r="326" spans="1:51" ht="24.75" hidden="1" customHeight="1" x14ac:dyDescent="0.2">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1"/>
        <v>0</v>
      </c>
    </row>
    <row r="327" spans="1:51" ht="24.75" hidden="1" customHeight="1" x14ac:dyDescent="0.2">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1"/>
        <v>0</v>
      </c>
    </row>
    <row r="328" spans="1:51" ht="24.75" hidden="1" customHeight="1" x14ac:dyDescent="0.2">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1"/>
        <v>0</v>
      </c>
    </row>
    <row r="329" spans="1:51" ht="24.75" hidden="1" customHeight="1" x14ac:dyDescent="0.2">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1"/>
        <v>0</v>
      </c>
    </row>
    <row r="330" spans="1:51" ht="24.75" hidden="1" customHeight="1" x14ac:dyDescent="0.2">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1"/>
        <v>0</v>
      </c>
    </row>
    <row r="331" spans="1:51" ht="24.75" hidden="1" customHeight="1" x14ac:dyDescent="0.2">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1"/>
        <v>0</v>
      </c>
    </row>
    <row r="332" spans="1:51" ht="24.75" hidden="1" customHeight="1" x14ac:dyDescent="0.2">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1"/>
        <v>0</v>
      </c>
    </row>
    <row r="333" spans="1:51" ht="24.75" hidden="1" customHeight="1" thickBot="1" x14ac:dyDescent="0.25">
      <c r="A333" s="300"/>
      <c r="B333" s="301"/>
      <c r="C333" s="301"/>
      <c r="D333" s="301"/>
      <c r="E333" s="301"/>
      <c r="F333" s="302"/>
      <c r="G333" s="249" t="s">
        <v>18</v>
      </c>
      <c r="H333" s="250"/>
      <c r="I333" s="250"/>
      <c r="J333" s="250"/>
      <c r="K333" s="250"/>
      <c r="L333" s="251"/>
      <c r="M333" s="252"/>
      <c r="N333" s="252"/>
      <c r="O333" s="252"/>
      <c r="P333" s="252"/>
      <c r="Q333" s="252"/>
      <c r="R333" s="252"/>
      <c r="S333" s="252"/>
      <c r="T333" s="252"/>
      <c r="U333" s="252"/>
      <c r="V333" s="252"/>
      <c r="W333" s="252"/>
      <c r="X333" s="253"/>
      <c r="Y333" s="254">
        <f>SUM(Y323:AB332)</f>
        <v>0</v>
      </c>
      <c r="Z333" s="255"/>
      <c r="AA333" s="255"/>
      <c r="AB333" s="256"/>
      <c r="AC333" s="249" t="s">
        <v>18</v>
      </c>
      <c r="AD333" s="250"/>
      <c r="AE333" s="250"/>
      <c r="AF333" s="250"/>
      <c r="AG333" s="250"/>
      <c r="AH333" s="251"/>
      <c r="AI333" s="252"/>
      <c r="AJ333" s="252"/>
      <c r="AK333" s="252"/>
      <c r="AL333" s="252"/>
      <c r="AM333" s="252"/>
      <c r="AN333" s="252"/>
      <c r="AO333" s="252"/>
      <c r="AP333" s="252"/>
      <c r="AQ333" s="252"/>
      <c r="AR333" s="252"/>
      <c r="AS333" s="252"/>
      <c r="AT333" s="253"/>
      <c r="AU333" s="254">
        <f>SUM(AU323:AX332)</f>
        <v>0</v>
      </c>
      <c r="AV333" s="255"/>
      <c r="AW333" s="255"/>
      <c r="AX333" s="257"/>
      <c r="AY333">
        <f t="shared" si="11"/>
        <v>0</v>
      </c>
    </row>
    <row r="334" spans="1:51" ht="24.75" hidden="1" customHeight="1" x14ac:dyDescent="0.2">
      <c r="A334" s="300"/>
      <c r="B334" s="301"/>
      <c r="C334" s="301"/>
      <c r="D334" s="301"/>
      <c r="E334" s="301"/>
      <c r="F334" s="302"/>
      <c r="G334" s="278" t="s">
        <v>219</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220</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0</v>
      </c>
    </row>
    <row r="335" spans="1:51" ht="24.75" hidden="1" customHeight="1" x14ac:dyDescent="0.2">
      <c r="A335" s="300"/>
      <c r="B335" s="301"/>
      <c r="C335" s="301"/>
      <c r="D335" s="301"/>
      <c r="E335" s="301"/>
      <c r="F335" s="302"/>
      <c r="G335" s="282" t="s">
        <v>15</v>
      </c>
      <c r="H335" s="283"/>
      <c r="I335" s="283"/>
      <c r="J335" s="283"/>
      <c r="K335" s="283"/>
      <c r="L335" s="284" t="s">
        <v>16</v>
      </c>
      <c r="M335" s="283"/>
      <c r="N335" s="283"/>
      <c r="O335" s="283"/>
      <c r="P335" s="283"/>
      <c r="Q335" s="283"/>
      <c r="R335" s="283"/>
      <c r="S335" s="283"/>
      <c r="T335" s="283"/>
      <c r="U335" s="283"/>
      <c r="V335" s="283"/>
      <c r="W335" s="283"/>
      <c r="X335" s="285"/>
      <c r="Y335" s="286" t="s">
        <v>17</v>
      </c>
      <c r="Z335" s="287"/>
      <c r="AA335" s="287"/>
      <c r="AB335" s="288"/>
      <c r="AC335" s="282" t="s">
        <v>15</v>
      </c>
      <c r="AD335" s="283"/>
      <c r="AE335" s="283"/>
      <c r="AF335" s="283"/>
      <c r="AG335" s="283"/>
      <c r="AH335" s="284" t="s">
        <v>16</v>
      </c>
      <c r="AI335" s="283"/>
      <c r="AJ335" s="283"/>
      <c r="AK335" s="283"/>
      <c r="AL335" s="283"/>
      <c r="AM335" s="283"/>
      <c r="AN335" s="283"/>
      <c r="AO335" s="283"/>
      <c r="AP335" s="283"/>
      <c r="AQ335" s="283"/>
      <c r="AR335" s="283"/>
      <c r="AS335" s="283"/>
      <c r="AT335" s="285"/>
      <c r="AU335" s="286" t="s">
        <v>17</v>
      </c>
      <c r="AV335" s="287"/>
      <c r="AW335" s="287"/>
      <c r="AX335" s="289"/>
      <c r="AY335">
        <f t="shared" ref="AY335:AY341" si="12">$AY$334</f>
        <v>0</v>
      </c>
    </row>
    <row r="336" spans="1:51" ht="24.75" hidden="1" customHeight="1" x14ac:dyDescent="0.2">
      <c r="A336" s="300"/>
      <c r="B336" s="301"/>
      <c r="C336" s="301"/>
      <c r="D336" s="301"/>
      <c r="E336" s="301"/>
      <c r="F336" s="302"/>
      <c r="G336" s="268"/>
      <c r="H336" s="269"/>
      <c r="I336" s="269"/>
      <c r="J336" s="269"/>
      <c r="K336" s="270"/>
      <c r="L336" s="271"/>
      <c r="M336" s="272"/>
      <c r="N336" s="272"/>
      <c r="O336" s="272"/>
      <c r="P336" s="272"/>
      <c r="Q336" s="272"/>
      <c r="R336" s="272"/>
      <c r="S336" s="272"/>
      <c r="T336" s="272"/>
      <c r="U336" s="272"/>
      <c r="V336" s="272"/>
      <c r="W336" s="272"/>
      <c r="X336" s="273"/>
      <c r="Y336" s="274"/>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2"/>
        <v>0</v>
      </c>
    </row>
    <row r="337" spans="1:51" ht="24.75" hidden="1" customHeight="1" x14ac:dyDescent="0.2">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2"/>
        <v>0</v>
      </c>
    </row>
    <row r="338" spans="1:51" ht="24.75" hidden="1" customHeight="1" x14ac:dyDescent="0.2">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2"/>
        <v>0</v>
      </c>
    </row>
    <row r="339" spans="1:51" ht="24.75" hidden="1" customHeight="1" x14ac:dyDescent="0.2">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2"/>
        <v>0</v>
      </c>
    </row>
    <row r="340" spans="1:51" ht="24.75" hidden="1" customHeight="1" x14ac:dyDescent="0.2">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2"/>
        <v>0</v>
      </c>
    </row>
    <row r="341" spans="1:51" ht="24.75" hidden="1" customHeight="1" x14ac:dyDescent="0.2">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2"/>
        <v>0</v>
      </c>
    </row>
    <row r="342" spans="1:51" ht="24.75" hidden="1" customHeight="1" x14ac:dyDescent="0.2">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 t="shared" ref="AY342:AY346" si="13">$AY$334</f>
        <v>0</v>
      </c>
    </row>
    <row r="343" spans="1:51" ht="24.75" hidden="1" customHeight="1" x14ac:dyDescent="0.2">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 t="shared" si="13"/>
        <v>0</v>
      </c>
    </row>
    <row r="344" spans="1:51" ht="24.75" hidden="1" customHeight="1" x14ac:dyDescent="0.2">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 t="shared" si="13"/>
        <v>0</v>
      </c>
    </row>
    <row r="345" spans="1:51" ht="24.75" hidden="1" customHeight="1" x14ac:dyDescent="0.2">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 t="shared" si="13"/>
        <v>0</v>
      </c>
    </row>
    <row r="346" spans="1:51" ht="24.75" hidden="1" customHeight="1" thickBot="1" x14ac:dyDescent="0.25">
      <c r="A346" s="300"/>
      <c r="B346" s="301"/>
      <c r="C346" s="301"/>
      <c r="D346" s="301"/>
      <c r="E346" s="301"/>
      <c r="F346" s="302"/>
      <c r="G346" s="249" t="s">
        <v>18</v>
      </c>
      <c r="H346" s="250"/>
      <c r="I346" s="250"/>
      <c r="J346" s="250"/>
      <c r="K346" s="250"/>
      <c r="L346" s="251"/>
      <c r="M346" s="252"/>
      <c r="N346" s="252"/>
      <c r="O346" s="252"/>
      <c r="P346" s="252"/>
      <c r="Q346" s="252"/>
      <c r="R346" s="252"/>
      <c r="S346" s="252"/>
      <c r="T346" s="252"/>
      <c r="U346" s="252"/>
      <c r="V346" s="252"/>
      <c r="W346" s="252"/>
      <c r="X346" s="253"/>
      <c r="Y346" s="254">
        <f>SUM(Y336:AB345)</f>
        <v>0</v>
      </c>
      <c r="Z346" s="255"/>
      <c r="AA346" s="255"/>
      <c r="AB346" s="256"/>
      <c r="AC346" s="249" t="s">
        <v>18</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 t="shared" si="13"/>
        <v>0</v>
      </c>
    </row>
    <row r="347" spans="1:51" ht="24.75" hidden="1" customHeight="1" x14ac:dyDescent="0.2">
      <c r="A347" s="300"/>
      <c r="B347" s="301"/>
      <c r="C347" s="301"/>
      <c r="D347" s="301"/>
      <c r="E347" s="301"/>
      <c r="F347" s="302"/>
      <c r="G347" s="278" t="s">
        <v>195</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167</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hidden="1" customHeight="1" x14ac:dyDescent="0.2">
      <c r="A348" s="300"/>
      <c r="B348" s="301"/>
      <c r="C348" s="301"/>
      <c r="D348" s="301"/>
      <c r="E348" s="301"/>
      <c r="F348" s="302"/>
      <c r="G348" s="282" t="s">
        <v>15</v>
      </c>
      <c r="H348" s="283"/>
      <c r="I348" s="283"/>
      <c r="J348" s="283"/>
      <c r="K348" s="283"/>
      <c r="L348" s="284" t="s">
        <v>16</v>
      </c>
      <c r="M348" s="283"/>
      <c r="N348" s="283"/>
      <c r="O348" s="283"/>
      <c r="P348" s="283"/>
      <c r="Q348" s="283"/>
      <c r="R348" s="283"/>
      <c r="S348" s="283"/>
      <c r="T348" s="283"/>
      <c r="U348" s="283"/>
      <c r="V348" s="283"/>
      <c r="W348" s="283"/>
      <c r="X348" s="285"/>
      <c r="Y348" s="286" t="s">
        <v>17</v>
      </c>
      <c r="Z348" s="287"/>
      <c r="AA348" s="287"/>
      <c r="AB348" s="288"/>
      <c r="AC348" s="282" t="s">
        <v>15</v>
      </c>
      <c r="AD348" s="283"/>
      <c r="AE348" s="283"/>
      <c r="AF348" s="283"/>
      <c r="AG348" s="283"/>
      <c r="AH348" s="284" t="s">
        <v>16</v>
      </c>
      <c r="AI348" s="283"/>
      <c r="AJ348" s="283"/>
      <c r="AK348" s="283"/>
      <c r="AL348" s="283"/>
      <c r="AM348" s="283"/>
      <c r="AN348" s="283"/>
      <c r="AO348" s="283"/>
      <c r="AP348" s="283"/>
      <c r="AQ348" s="283"/>
      <c r="AR348" s="283"/>
      <c r="AS348" s="283"/>
      <c r="AT348" s="285"/>
      <c r="AU348" s="286" t="s">
        <v>17</v>
      </c>
      <c r="AV348" s="287"/>
      <c r="AW348" s="287"/>
      <c r="AX348" s="289"/>
      <c r="AY348">
        <f>$AY$347</f>
        <v>0</v>
      </c>
    </row>
    <row r="349" spans="1:51" s="15" customFormat="1" ht="24.75" hidden="1" customHeight="1" x14ac:dyDescent="0.2">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t="shared" ref="AY349:AY359" si="14">$AY$347</f>
        <v>0</v>
      </c>
    </row>
    <row r="350" spans="1:51" ht="24.75" hidden="1" customHeight="1" x14ac:dyDescent="0.2">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4"/>
        <v>0</v>
      </c>
    </row>
    <row r="351" spans="1:51" ht="24.75" hidden="1" customHeight="1" x14ac:dyDescent="0.2">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4"/>
        <v>0</v>
      </c>
    </row>
    <row r="352" spans="1:51" ht="24.75" hidden="1" customHeight="1" x14ac:dyDescent="0.2">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4"/>
        <v>0</v>
      </c>
    </row>
    <row r="353" spans="1:51" ht="24.75" hidden="1" customHeight="1" x14ac:dyDescent="0.2">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4"/>
        <v>0</v>
      </c>
    </row>
    <row r="354" spans="1:51" ht="24.75" hidden="1" customHeight="1" x14ac:dyDescent="0.2">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4"/>
        <v>0</v>
      </c>
    </row>
    <row r="355" spans="1:51" ht="24.75" hidden="1" customHeight="1" x14ac:dyDescent="0.2">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4"/>
        <v>0</v>
      </c>
    </row>
    <row r="356" spans="1:51" ht="24.75" hidden="1" customHeight="1" x14ac:dyDescent="0.2">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4"/>
        <v>0</v>
      </c>
    </row>
    <row r="357" spans="1:51" ht="24.75" hidden="1" customHeight="1" x14ac:dyDescent="0.2">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4"/>
        <v>0</v>
      </c>
    </row>
    <row r="358" spans="1:51" ht="24.75" hidden="1" customHeight="1" x14ac:dyDescent="0.2">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4"/>
        <v>0</v>
      </c>
    </row>
    <row r="359" spans="1:51" ht="24.75" hidden="1" customHeight="1" x14ac:dyDescent="0.2">
      <c r="A359" s="300"/>
      <c r="B359" s="301"/>
      <c r="C359" s="301"/>
      <c r="D359" s="301"/>
      <c r="E359" s="301"/>
      <c r="F359" s="302"/>
      <c r="G359" s="249" t="s">
        <v>18</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18</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4"/>
        <v>0</v>
      </c>
    </row>
    <row r="360" spans="1:51" ht="24.75" hidden="1" customHeight="1" thickBot="1" x14ac:dyDescent="0.25">
      <c r="A360" s="244" t="s">
        <v>577</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232</v>
      </c>
      <c r="AM360" s="248"/>
      <c r="AN360" s="248"/>
      <c r="AO360" s="69" t="s">
        <v>231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39"/>
      <c r="B365" s="239"/>
      <c r="C365" s="239" t="s">
        <v>24</v>
      </c>
      <c r="D365" s="239"/>
      <c r="E365" s="239"/>
      <c r="F365" s="239"/>
      <c r="G365" s="239"/>
      <c r="H365" s="239"/>
      <c r="I365" s="239"/>
      <c r="J365" s="226" t="s">
        <v>197</v>
      </c>
      <c r="K365" s="240"/>
      <c r="L365" s="240"/>
      <c r="M365" s="240"/>
      <c r="N365" s="240"/>
      <c r="O365" s="240"/>
      <c r="P365" s="109" t="s">
        <v>25</v>
      </c>
      <c r="Q365" s="109"/>
      <c r="R365" s="109"/>
      <c r="S365" s="109"/>
      <c r="T365" s="109"/>
      <c r="U365" s="109"/>
      <c r="V365" s="109"/>
      <c r="W365" s="109"/>
      <c r="X365" s="109"/>
      <c r="Y365" s="241" t="s">
        <v>196</v>
      </c>
      <c r="Z365" s="242"/>
      <c r="AA365" s="242"/>
      <c r="AB365" s="242"/>
      <c r="AC365" s="226" t="s">
        <v>230</v>
      </c>
      <c r="AD365" s="226"/>
      <c r="AE365" s="226"/>
      <c r="AF365" s="226"/>
      <c r="AG365" s="226"/>
      <c r="AH365" s="241" t="s">
        <v>248</v>
      </c>
      <c r="AI365" s="239"/>
      <c r="AJ365" s="239"/>
      <c r="AK365" s="239"/>
      <c r="AL365" s="239" t="s">
        <v>19</v>
      </c>
      <c r="AM365" s="239"/>
      <c r="AN365" s="239"/>
      <c r="AO365" s="243"/>
      <c r="AP365" s="226" t="s">
        <v>198</v>
      </c>
      <c r="AQ365" s="226"/>
      <c r="AR365" s="226"/>
      <c r="AS365" s="226"/>
      <c r="AT365" s="226"/>
      <c r="AU365" s="226"/>
      <c r="AV365" s="226"/>
      <c r="AW365" s="226"/>
      <c r="AX365" s="226"/>
    </row>
    <row r="366" spans="1:51" ht="39.6" customHeight="1" x14ac:dyDescent="0.2">
      <c r="A366" s="216">
        <v>1</v>
      </c>
      <c r="B366" s="216">
        <v>1</v>
      </c>
      <c r="C366" s="236" t="s">
        <v>687</v>
      </c>
      <c r="D366" s="235"/>
      <c r="E366" s="235"/>
      <c r="F366" s="235"/>
      <c r="G366" s="235"/>
      <c r="H366" s="235"/>
      <c r="I366" s="235"/>
      <c r="J366" s="219">
        <v>7010001090826</v>
      </c>
      <c r="K366" s="220"/>
      <c r="L366" s="220"/>
      <c r="M366" s="220"/>
      <c r="N366" s="220"/>
      <c r="O366" s="220"/>
      <c r="P366" s="229" t="s">
        <v>652</v>
      </c>
      <c r="Q366" s="221"/>
      <c r="R366" s="221"/>
      <c r="S366" s="221"/>
      <c r="T366" s="221"/>
      <c r="U366" s="221"/>
      <c r="V366" s="221"/>
      <c r="W366" s="221"/>
      <c r="X366" s="221"/>
      <c r="Y366" s="222">
        <v>29.2</v>
      </c>
      <c r="Z366" s="223"/>
      <c r="AA366" s="223"/>
      <c r="AB366" s="224"/>
      <c r="AC366" s="208" t="s">
        <v>259</v>
      </c>
      <c r="AD366" s="209"/>
      <c r="AE366" s="209"/>
      <c r="AF366" s="209"/>
      <c r="AG366" s="209"/>
      <c r="AH366" s="237" t="s">
        <v>669</v>
      </c>
      <c r="AI366" s="238"/>
      <c r="AJ366" s="238"/>
      <c r="AK366" s="238"/>
      <c r="AL366" s="212" t="s">
        <v>669</v>
      </c>
      <c r="AM366" s="213"/>
      <c r="AN366" s="213"/>
      <c r="AO366" s="214"/>
      <c r="AP366" s="215" t="s">
        <v>669</v>
      </c>
      <c r="AQ366" s="215"/>
      <c r="AR366" s="215"/>
      <c r="AS366" s="215"/>
      <c r="AT366" s="215"/>
      <c r="AU366" s="215"/>
      <c r="AV366" s="215"/>
      <c r="AW366" s="215"/>
      <c r="AX366" s="215"/>
    </row>
    <row r="367" spans="1:51" ht="30" customHeight="1" x14ac:dyDescent="0.2">
      <c r="A367" s="216">
        <v>2</v>
      </c>
      <c r="B367" s="216">
        <v>1</v>
      </c>
      <c r="C367" s="236" t="s">
        <v>646</v>
      </c>
      <c r="D367" s="235"/>
      <c r="E367" s="235"/>
      <c r="F367" s="235"/>
      <c r="G367" s="235"/>
      <c r="H367" s="235"/>
      <c r="I367" s="235"/>
      <c r="J367" s="219">
        <v>5013301030602</v>
      </c>
      <c r="K367" s="220"/>
      <c r="L367" s="220"/>
      <c r="M367" s="220"/>
      <c r="N367" s="220"/>
      <c r="O367" s="220"/>
      <c r="P367" s="229" t="s">
        <v>652</v>
      </c>
      <c r="Q367" s="221"/>
      <c r="R367" s="221"/>
      <c r="S367" s="221"/>
      <c r="T367" s="221"/>
      <c r="U367" s="221"/>
      <c r="V367" s="221"/>
      <c r="W367" s="221"/>
      <c r="X367" s="221"/>
      <c r="Y367" s="222">
        <v>9.6999999999999993</v>
      </c>
      <c r="Z367" s="223"/>
      <c r="AA367" s="223"/>
      <c r="AB367" s="224"/>
      <c r="AC367" s="208" t="s">
        <v>252</v>
      </c>
      <c r="AD367" s="209"/>
      <c r="AE367" s="209"/>
      <c r="AF367" s="209"/>
      <c r="AG367" s="209"/>
      <c r="AH367" s="237">
        <v>1</v>
      </c>
      <c r="AI367" s="238"/>
      <c r="AJ367" s="238"/>
      <c r="AK367" s="238"/>
      <c r="AL367" s="212">
        <v>95</v>
      </c>
      <c r="AM367" s="213"/>
      <c r="AN367" s="213"/>
      <c r="AO367" s="214"/>
      <c r="AP367" s="215" t="s">
        <v>669</v>
      </c>
      <c r="AQ367" s="215"/>
      <c r="AR367" s="215"/>
      <c r="AS367" s="215"/>
      <c r="AT367" s="215"/>
      <c r="AU367" s="215"/>
      <c r="AV367" s="215"/>
      <c r="AW367" s="215"/>
      <c r="AX367" s="215"/>
      <c r="AY367">
        <f>COUNTA($C$367)</f>
        <v>1</v>
      </c>
    </row>
    <row r="368" spans="1:51" ht="30" customHeight="1" x14ac:dyDescent="0.2">
      <c r="A368" s="216">
        <v>3</v>
      </c>
      <c r="B368" s="216">
        <v>1</v>
      </c>
      <c r="C368" s="236" t="s">
        <v>646</v>
      </c>
      <c r="D368" s="235"/>
      <c r="E368" s="235"/>
      <c r="F368" s="235"/>
      <c r="G368" s="235"/>
      <c r="H368" s="235"/>
      <c r="I368" s="235"/>
      <c r="J368" s="219">
        <v>5013301030602</v>
      </c>
      <c r="K368" s="220"/>
      <c r="L368" s="220"/>
      <c r="M368" s="220"/>
      <c r="N368" s="220"/>
      <c r="O368" s="220"/>
      <c r="P368" s="229" t="s">
        <v>652</v>
      </c>
      <c r="Q368" s="221"/>
      <c r="R368" s="221"/>
      <c r="S368" s="221"/>
      <c r="T368" s="221"/>
      <c r="U368" s="221"/>
      <c r="V368" s="221"/>
      <c r="W368" s="221"/>
      <c r="X368" s="221"/>
      <c r="Y368" s="222">
        <v>3.4</v>
      </c>
      <c r="Z368" s="223"/>
      <c r="AA368" s="223"/>
      <c r="AB368" s="224"/>
      <c r="AC368" s="208" t="s">
        <v>252</v>
      </c>
      <c r="AD368" s="209"/>
      <c r="AE368" s="209"/>
      <c r="AF368" s="209"/>
      <c r="AG368" s="209"/>
      <c r="AH368" s="210">
        <v>1</v>
      </c>
      <c r="AI368" s="211"/>
      <c r="AJ368" s="211"/>
      <c r="AK368" s="211"/>
      <c r="AL368" s="212">
        <v>100</v>
      </c>
      <c r="AM368" s="213"/>
      <c r="AN368" s="213"/>
      <c r="AO368" s="214"/>
      <c r="AP368" s="215" t="s">
        <v>669</v>
      </c>
      <c r="AQ368" s="215"/>
      <c r="AR368" s="215"/>
      <c r="AS368" s="215"/>
      <c r="AT368" s="215"/>
      <c r="AU368" s="215"/>
      <c r="AV368" s="215"/>
      <c r="AW368" s="215"/>
      <c r="AX368" s="215"/>
      <c r="AY368">
        <f>COUNTA($C$368)</f>
        <v>1</v>
      </c>
    </row>
    <row r="369" spans="1:51" ht="30" customHeight="1" x14ac:dyDescent="0.2">
      <c r="A369" s="216">
        <v>4</v>
      </c>
      <c r="B369" s="216">
        <v>1</v>
      </c>
      <c r="C369" s="236" t="s">
        <v>646</v>
      </c>
      <c r="D369" s="235"/>
      <c r="E369" s="235"/>
      <c r="F369" s="235"/>
      <c r="G369" s="235"/>
      <c r="H369" s="235"/>
      <c r="I369" s="235"/>
      <c r="J369" s="219">
        <v>5013301030602</v>
      </c>
      <c r="K369" s="220"/>
      <c r="L369" s="220"/>
      <c r="M369" s="220"/>
      <c r="N369" s="220"/>
      <c r="O369" s="220"/>
      <c r="P369" s="229" t="s">
        <v>652</v>
      </c>
      <c r="Q369" s="221"/>
      <c r="R369" s="221"/>
      <c r="S369" s="221"/>
      <c r="T369" s="221"/>
      <c r="U369" s="221"/>
      <c r="V369" s="221"/>
      <c r="W369" s="221"/>
      <c r="X369" s="221"/>
      <c r="Y369" s="222">
        <v>2.7</v>
      </c>
      <c r="Z369" s="223"/>
      <c r="AA369" s="223"/>
      <c r="AB369" s="224"/>
      <c r="AC369" s="208" t="s">
        <v>258</v>
      </c>
      <c r="AD369" s="209"/>
      <c r="AE369" s="209"/>
      <c r="AF369" s="209"/>
      <c r="AG369" s="209"/>
      <c r="AH369" s="210" t="s">
        <v>669</v>
      </c>
      <c r="AI369" s="211"/>
      <c r="AJ369" s="211"/>
      <c r="AK369" s="211"/>
      <c r="AL369" s="212" t="s">
        <v>669</v>
      </c>
      <c r="AM369" s="213"/>
      <c r="AN369" s="213"/>
      <c r="AO369" s="214"/>
      <c r="AP369" s="215" t="s">
        <v>669</v>
      </c>
      <c r="AQ369" s="215"/>
      <c r="AR369" s="215"/>
      <c r="AS369" s="215"/>
      <c r="AT369" s="215"/>
      <c r="AU369" s="215"/>
      <c r="AV369" s="215"/>
      <c r="AW369" s="215"/>
      <c r="AX369" s="215"/>
      <c r="AY369">
        <f>COUNTA($C$369)</f>
        <v>1</v>
      </c>
    </row>
    <row r="370" spans="1:51" ht="30" customHeight="1" x14ac:dyDescent="0.2">
      <c r="A370" s="216">
        <v>5</v>
      </c>
      <c r="B370" s="216">
        <v>1</v>
      </c>
      <c r="C370" s="236" t="s">
        <v>646</v>
      </c>
      <c r="D370" s="235"/>
      <c r="E370" s="235"/>
      <c r="F370" s="235"/>
      <c r="G370" s="235"/>
      <c r="H370" s="235"/>
      <c r="I370" s="235"/>
      <c r="J370" s="219">
        <v>5013301030602</v>
      </c>
      <c r="K370" s="220"/>
      <c r="L370" s="220"/>
      <c r="M370" s="220"/>
      <c r="N370" s="220"/>
      <c r="O370" s="220"/>
      <c r="P370" s="229" t="s">
        <v>652</v>
      </c>
      <c r="Q370" s="221"/>
      <c r="R370" s="221"/>
      <c r="S370" s="221"/>
      <c r="T370" s="221"/>
      <c r="U370" s="221"/>
      <c r="V370" s="221"/>
      <c r="W370" s="221"/>
      <c r="X370" s="221"/>
      <c r="Y370" s="222">
        <v>1.9</v>
      </c>
      <c r="Z370" s="223"/>
      <c r="AA370" s="223"/>
      <c r="AB370" s="224"/>
      <c r="AC370" s="208" t="s">
        <v>258</v>
      </c>
      <c r="AD370" s="209"/>
      <c r="AE370" s="209"/>
      <c r="AF370" s="209"/>
      <c r="AG370" s="209"/>
      <c r="AH370" s="210" t="s">
        <v>669</v>
      </c>
      <c r="AI370" s="211"/>
      <c r="AJ370" s="211"/>
      <c r="AK370" s="211"/>
      <c r="AL370" s="212" t="s">
        <v>669</v>
      </c>
      <c r="AM370" s="213"/>
      <c r="AN370" s="213"/>
      <c r="AO370" s="214"/>
      <c r="AP370" s="215" t="s">
        <v>669</v>
      </c>
      <c r="AQ370" s="215"/>
      <c r="AR370" s="215"/>
      <c r="AS370" s="215"/>
      <c r="AT370" s="215"/>
      <c r="AU370" s="215"/>
      <c r="AV370" s="215"/>
      <c r="AW370" s="215"/>
      <c r="AX370" s="215"/>
      <c r="AY370">
        <f>COUNTA($C$370)</f>
        <v>1</v>
      </c>
    </row>
    <row r="371" spans="1:51" ht="40.200000000000003" customHeight="1" x14ac:dyDescent="0.2">
      <c r="A371" s="216">
        <v>6</v>
      </c>
      <c r="B371" s="216">
        <v>1</v>
      </c>
      <c r="C371" s="236" t="s">
        <v>647</v>
      </c>
      <c r="D371" s="235"/>
      <c r="E371" s="235"/>
      <c r="F371" s="235"/>
      <c r="G371" s="235"/>
      <c r="H371" s="235"/>
      <c r="I371" s="235"/>
      <c r="J371" s="219">
        <v>3020001113291</v>
      </c>
      <c r="K371" s="220"/>
      <c r="L371" s="220"/>
      <c r="M371" s="220"/>
      <c r="N371" s="220"/>
      <c r="O371" s="220"/>
      <c r="P371" s="229" t="s">
        <v>652</v>
      </c>
      <c r="Q371" s="221"/>
      <c r="R371" s="221"/>
      <c r="S371" s="221"/>
      <c r="T371" s="221"/>
      <c r="U371" s="221"/>
      <c r="V371" s="221"/>
      <c r="W371" s="221"/>
      <c r="X371" s="221"/>
      <c r="Y371" s="222">
        <v>16.5</v>
      </c>
      <c r="Z371" s="223"/>
      <c r="AA371" s="223"/>
      <c r="AB371" s="224"/>
      <c r="AC371" s="208" t="s">
        <v>259</v>
      </c>
      <c r="AD371" s="209"/>
      <c r="AE371" s="209"/>
      <c r="AF371" s="209"/>
      <c r="AG371" s="209"/>
      <c r="AH371" s="210" t="s">
        <v>669</v>
      </c>
      <c r="AI371" s="211"/>
      <c r="AJ371" s="211"/>
      <c r="AK371" s="211"/>
      <c r="AL371" s="212" t="s">
        <v>669</v>
      </c>
      <c r="AM371" s="213"/>
      <c r="AN371" s="213"/>
      <c r="AO371" s="214"/>
      <c r="AP371" s="215" t="s">
        <v>669</v>
      </c>
      <c r="AQ371" s="215"/>
      <c r="AR371" s="215"/>
      <c r="AS371" s="215"/>
      <c r="AT371" s="215"/>
      <c r="AU371" s="215"/>
      <c r="AV371" s="215"/>
      <c r="AW371" s="215"/>
      <c r="AX371" s="215"/>
      <c r="AY371">
        <f>COUNTA($C$371)</f>
        <v>1</v>
      </c>
    </row>
    <row r="372" spans="1:51" ht="30" customHeight="1" x14ac:dyDescent="0.2">
      <c r="A372" s="216">
        <v>7</v>
      </c>
      <c r="B372" s="216">
        <v>1</v>
      </c>
      <c r="C372" s="236" t="s">
        <v>688</v>
      </c>
      <c r="D372" s="235"/>
      <c r="E372" s="235"/>
      <c r="F372" s="235"/>
      <c r="G372" s="235"/>
      <c r="H372" s="235"/>
      <c r="I372" s="235"/>
      <c r="J372" s="219">
        <v>3010001010696</v>
      </c>
      <c r="K372" s="220"/>
      <c r="L372" s="220"/>
      <c r="M372" s="220"/>
      <c r="N372" s="220"/>
      <c r="O372" s="220"/>
      <c r="P372" s="229" t="s">
        <v>651</v>
      </c>
      <c r="Q372" s="221"/>
      <c r="R372" s="221"/>
      <c r="S372" s="221"/>
      <c r="T372" s="221"/>
      <c r="U372" s="221"/>
      <c r="V372" s="221"/>
      <c r="W372" s="221"/>
      <c r="X372" s="221"/>
      <c r="Y372" s="222">
        <v>9.6</v>
      </c>
      <c r="Z372" s="223"/>
      <c r="AA372" s="223"/>
      <c r="AB372" s="224"/>
      <c r="AC372" s="208" t="s">
        <v>252</v>
      </c>
      <c r="AD372" s="209"/>
      <c r="AE372" s="209"/>
      <c r="AF372" s="209"/>
      <c r="AG372" s="209"/>
      <c r="AH372" s="210">
        <v>1</v>
      </c>
      <c r="AI372" s="211"/>
      <c r="AJ372" s="211"/>
      <c r="AK372" s="211"/>
      <c r="AL372" s="212">
        <v>100</v>
      </c>
      <c r="AM372" s="213"/>
      <c r="AN372" s="213"/>
      <c r="AO372" s="214"/>
      <c r="AP372" s="215" t="s">
        <v>669</v>
      </c>
      <c r="AQ372" s="215"/>
      <c r="AR372" s="215"/>
      <c r="AS372" s="215"/>
      <c r="AT372" s="215"/>
      <c r="AU372" s="215"/>
      <c r="AV372" s="215"/>
      <c r="AW372" s="215"/>
      <c r="AX372" s="215"/>
      <c r="AY372">
        <f>COUNTA($C$372)</f>
        <v>1</v>
      </c>
    </row>
    <row r="373" spans="1:51" ht="30" customHeight="1" x14ac:dyDescent="0.2">
      <c r="A373" s="216">
        <v>8</v>
      </c>
      <c r="B373" s="216">
        <v>1</v>
      </c>
      <c r="C373" s="236" t="s">
        <v>688</v>
      </c>
      <c r="D373" s="235"/>
      <c r="E373" s="235"/>
      <c r="F373" s="235"/>
      <c r="G373" s="235"/>
      <c r="H373" s="235"/>
      <c r="I373" s="235"/>
      <c r="J373" s="219">
        <v>3010001010696</v>
      </c>
      <c r="K373" s="220"/>
      <c r="L373" s="220"/>
      <c r="M373" s="220"/>
      <c r="N373" s="220"/>
      <c r="O373" s="220"/>
      <c r="P373" s="229" t="s">
        <v>651</v>
      </c>
      <c r="Q373" s="221"/>
      <c r="R373" s="221"/>
      <c r="S373" s="221"/>
      <c r="T373" s="221"/>
      <c r="U373" s="221"/>
      <c r="V373" s="221"/>
      <c r="W373" s="221"/>
      <c r="X373" s="221"/>
      <c r="Y373" s="222">
        <v>2.8</v>
      </c>
      <c r="Z373" s="223"/>
      <c r="AA373" s="223"/>
      <c r="AB373" s="224"/>
      <c r="AC373" s="208" t="s">
        <v>258</v>
      </c>
      <c r="AD373" s="209"/>
      <c r="AE373" s="209"/>
      <c r="AF373" s="209"/>
      <c r="AG373" s="209"/>
      <c r="AH373" s="210" t="s">
        <v>669</v>
      </c>
      <c r="AI373" s="211"/>
      <c r="AJ373" s="211"/>
      <c r="AK373" s="211"/>
      <c r="AL373" s="212" t="s">
        <v>669</v>
      </c>
      <c r="AM373" s="213"/>
      <c r="AN373" s="213"/>
      <c r="AO373" s="214"/>
      <c r="AP373" s="215" t="s">
        <v>669</v>
      </c>
      <c r="AQ373" s="215"/>
      <c r="AR373" s="215"/>
      <c r="AS373" s="215"/>
      <c r="AT373" s="215"/>
      <c r="AU373" s="215"/>
      <c r="AV373" s="215"/>
      <c r="AW373" s="215"/>
      <c r="AX373" s="215"/>
      <c r="AY373">
        <f>COUNTA($C$373)</f>
        <v>1</v>
      </c>
    </row>
    <row r="374" spans="1:51" ht="30" customHeight="1" x14ac:dyDescent="0.2">
      <c r="A374" s="216">
        <v>9</v>
      </c>
      <c r="B374" s="216">
        <v>1</v>
      </c>
      <c r="C374" s="236" t="s">
        <v>690</v>
      </c>
      <c r="D374" s="235"/>
      <c r="E374" s="235"/>
      <c r="F374" s="235"/>
      <c r="G374" s="235"/>
      <c r="H374" s="235"/>
      <c r="I374" s="235"/>
      <c r="J374" s="219">
        <v>5013201003096</v>
      </c>
      <c r="K374" s="220"/>
      <c r="L374" s="220"/>
      <c r="M374" s="220"/>
      <c r="N374" s="220"/>
      <c r="O374" s="220"/>
      <c r="P374" s="229" t="s">
        <v>652</v>
      </c>
      <c r="Q374" s="221"/>
      <c r="R374" s="221"/>
      <c r="S374" s="221"/>
      <c r="T374" s="221"/>
      <c r="U374" s="221"/>
      <c r="V374" s="221"/>
      <c r="W374" s="221"/>
      <c r="X374" s="221"/>
      <c r="Y374" s="222">
        <v>11.4</v>
      </c>
      <c r="Z374" s="223"/>
      <c r="AA374" s="223"/>
      <c r="AB374" s="224"/>
      <c r="AC374" s="208" t="s">
        <v>252</v>
      </c>
      <c r="AD374" s="209"/>
      <c r="AE374" s="209"/>
      <c r="AF374" s="209"/>
      <c r="AG374" s="209"/>
      <c r="AH374" s="210">
        <v>1</v>
      </c>
      <c r="AI374" s="211"/>
      <c r="AJ374" s="211"/>
      <c r="AK374" s="211"/>
      <c r="AL374" s="212">
        <v>95.5</v>
      </c>
      <c r="AM374" s="213"/>
      <c r="AN374" s="213"/>
      <c r="AO374" s="214"/>
      <c r="AP374" s="215" t="s">
        <v>669</v>
      </c>
      <c r="AQ374" s="215"/>
      <c r="AR374" s="215"/>
      <c r="AS374" s="215"/>
      <c r="AT374" s="215"/>
      <c r="AU374" s="215"/>
      <c r="AV374" s="215"/>
      <c r="AW374" s="215"/>
      <c r="AX374" s="215"/>
      <c r="AY374">
        <f>COUNTA($C$374)</f>
        <v>1</v>
      </c>
    </row>
    <row r="375" spans="1:51" ht="30" customHeight="1" x14ac:dyDescent="0.2">
      <c r="A375" s="216">
        <v>10</v>
      </c>
      <c r="B375" s="216">
        <v>1</v>
      </c>
      <c r="C375" s="236" t="s">
        <v>648</v>
      </c>
      <c r="D375" s="235"/>
      <c r="E375" s="235"/>
      <c r="F375" s="235"/>
      <c r="G375" s="235"/>
      <c r="H375" s="235"/>
      <c r="I375" s="235"/>
      <c r="J375" s="219">
        <v>7010001023050</v>
      </c>
      <c r="K375" s="220"/>
      <c r="L375" s="220"/>
      <c r="M375" s="220"/>
      <c r="N375" s="220"/>
      <c r="O375" s="220"/>
      <c r="P375" s="229" t="s">
        <v>653</v>
      </c>
      <c r="Q375" s="221"/>
      <c r="R375" s="221"/>
      <c r="S375" s="221"/>
      <c r="T375" s="221"/>
      <c r="U375" s="221"/>
      <c r="V375" s="221"/>
      <c r="W375" s="221"/>
      <c r="X375" s="221"/>
      <c r="Y375" s="222">
        <v>3</v>
      </c>
      <c r="Z375" s="223"/>
      <c r="AA375" s="223"/>
      <c r="AB375" s="224"/>
      <c r="AC375" s="208" t="s">
        <v>252</v>
      </c>
      <c r="AD375" s="209"/>
      <c r="AE375" s="209"/>
      <c r="AF375" s="209"/>
      <c r="AG375" s="209"/>
      <c r="AH375" s="210">
        <v>2</v>
      </c>
      <c r="AI375" s="211"/>
      <c r="AJ375" s="211"/>
      <c r="AK375" s="211"/>
      <c r="AL375" s="212">
        <v>95.24</v>
      </c>
      <c r="AM375" s="213"/>
      <c r="AN375" s="213"/>
      <c r="AO375" s="214"/>
      <c r="AP375" s="215" t="s">
        <v>669</v>
      </c>
      <c r="AQ375" s="215"/>
      <c r="AR375" s="215"/>
      <c r="AS375" s="215"/>
      <c r="AT375" s="215"/>
      <c r="AU375" s="215"/>
      <c r="AV375" s="215"/>
      <c r="AW375" s="215"/>
      <c r="AX375" s="215"/>
      <c r="AY375">
        <f>COUNTA($C$375)</f>
        <v>1</v>
      </c>
    </row>
    <row r="376" spans="1:51" ht="30" customHeight="1" x14ac:dyDescent="0.2">
      <c r="A376" s="216">
        <v>11</v>
      </c>
      <c r="B376" s="216">
        <v>1</v>
      </c>
      <c r="C376" s="236" t="s">
        <v>648</v>
      </c>
      <c r="D376" s="235"/>
      <c r="E376" s="235"/>
      <c r="F376" s="235"/>
      <c r="G376" s="235"/>
      <c r="H376" s="235"/>
      <c r="I376" s="235"/>
      <c r="J376" s="219">
        <v>7010001023050</v>
      </c>
      <c r="K376" s="220"/>
      <c r="L376" s="220"/>
      <c r="M376" s="220"/>
      <c r="N376" s="220"/>
      <c r="O376" s="220"/>
      <c r="P376" s="229" t="s">
        <v>653</v>
      </c>
      <c r="Q376" s="221"/>
      <c r="R376" s="221"/>
      <c r="S376" s="221"/>
      <c r="T376" s="221"/>
      <c r="U376" s="221"/>
      <c r="V376" s="221"/>
      <c r="W376" s="221"/>
      <c r="X376" s="221"/>
      <c r="Y376" s="222">
        <v>2</v>
      </c>
      <c r="Z376" s="223"/>
      <c r="AA376" s="223"/>
      <c r="AB376" s="224"/>
      <c r="AC376" s="208" t="s">
        <v>259</v>
      </c>
      <c r="AD376" s="209"/>
      <c r="AE376" s="209"/>
      <c r="AF376" s="209"/>
      <c r="AG376" s="209"/>
      <c r="AH376" s="210" t="s">
        <v>669</v>
      </c>
      <c r="AI376" s="211"/>
      <c r="AJ376" s="211"/>
      <c r="AK376" s="211"/>
      <c r="AL376" s="212">
        <v>100</v>
      </c>
      <c r="AM376" s="213"/>
      <c r="AN376" s="213"/>
      <c r="AO376" s="214"/>
      <c r="AP376" s="215" t="s">
        <v>669</v>
      </c>
      <c r="AQ376" s="215"/>
      <c r="AR376" s="215"/>
      <c r="AS376" s="215"/>
      <c r="AT376" s="215"/>
      <c r="AU376" s="215"/>
      <c r="AV376" s="215"/>
      <c r="AW376" s="215"/>
      <c r="AX376" s="215"/>
      <c r="AY376">
        <f>COUNTA($C$376)</f>
        <v>1</v>
      </c>
    </row>
    <row r="377" spans="1:51" ht="30" customHeight="1" x14ac:dyDescent="0.2">
      <c r="A377" s="216">
        <v>12</v>
      </c>
      <c r="B377" s="216">
        <v>1</v>
      </c>
      <c r="C377" s="236" t="s">
        <v>648</v>
      </c>
      <c r="D377" s="235"/>
      <c r="E377" s="235"/>
      <c r="F377" s="235"/>
      <c r="G377" s="235"/>
      <c r="H377" s="235"/>
      <c r="I377" s="235"/>
      <c r="J377" s="219">
        <v>7010001023050</v>
      </c>
      <c r="K377" s="220"/>
      <c r="L377" s="220"/>
      <c r="M377" s="220"/>
      <c r="N377" s="220"/>
      <c r="O377" s="220"/>
      <c r="P377" s="229" t="s">
        <v>653</v>
      </c>
      <c r="Q377" s="221"/>
      <c r="R377" s="221"/>
      <c r="S377" s="221"/>
      <c r="T377" s="221"/>
      <c r="U377" s="221"/>
      <c r="V377" s="221"/>
      <c r="W377" s="221"/>
      <c r="X377" s="221"/>
      <c r="Y377" s="222">
        <v>1.1000000000000001</v>
      </c>
      <c r="Z377" s="223"/>
      <c r="AA377" s="223"/>
      <c r="AB377" s="224"/>
      <c r="AC377" s="208" t="s">
        <v>258</v>
      </c>
      <c r="AD377" s="209"/>
      <c r="AE377" s="209"/>
      <c r="AF377" s="209"/>
      <c r="AG377" s="209"/>
      <c r="AH377" s="210" t="s">
        <v>669</v>
      </c>
      <c r="AI377" s="211"/>
      <c r="AJ377" s="211"/>
      <c r="AK377" s="211"/>
      <c r="AL377" s="212" t="s">
        <v>669</v>
      </c>
      <c r="AM377" s="213"/>
      <c r="AN377" s="213"/>
      <c r="AO377" s="214"/>
      <c r="AP377" s="215" t="s">
        <v>669</v>
      </c>
      <c r="AQ377" s="215"/>
      <c r="AR377" s="215"/>
      <c r="AS377" s="215"/>
      <c r="AT377" s="215"/>
      <c r="AU377" s="215"/>
      <c r="AV377" s="215"/>
      <c r="AW377" s="215"/>
      <c r="AX377" s="215"/>
      <c r="AY377">
        <f>COUNTA($C$377)</f>
        <v>1</v>
      </c>
    </row>
    <row r="378" spans="1:51" ht="30" customHeight="1" x14ac:dyDescent="0.2">
      <c r="A378" s="216">
        <v>13</v>
      </c>
      <c r="B378" s="216">
        <v>1</v>
      </c>
      <c r="C378" s="236" t="s">
        <v>654</v>
      </c>
      <c r="D378" s="235"/>
      <c r="E378" s="235"/>
      <c r="F378" s="235"/>
      <c r="G378" s="235"/>
      <c r="H378" s="235"/>
      <c r="I378" s="235"/>
      <c r="J378" s="219">
        <v>5010001027706</v>
      </c>
      <c r="K378" s="220"/>
      <c r="L378" s="220"/>
      <c r="M378" s="220"/>
      <c r="N378" s="220"/>
      <c r="O378" s="220"/>
      <c r="P378" s="229" t="s">
        <v>652</v>
      </c>
      <c r="Q378" s="221"/>
      <c r="R378" s="221"/>
      <c r="S378" s="221"/>
      <c r="T378" s="221"/>
      <c r="U378" s="221"/>
      <c r="V378" s="221"/>
      <c r="W378" s="221"/>
      <c r="X378" s="221"/>
      <c r="Y378" s="222">
        <v>6.1</v>
      </c>
      <c r="Z378" s="223"/>
      <c r="AA378" s="223"/>
      <c r="AB378" s="224"/>
      <c r="AC378" s="208" t="s">
        <v>252</v>
      </c>
      <c r="AD378" s="209"/>
      <c r="AE378" s="209"/>
      <c r="AF378" s="209"/>
      <c r="AG378" s="209"/>
      <c r="AH378" s="210">
        <v>3</v>
      </c>
      <c r="AI378" s="211"/>
      <c r="AJ378" s="211"/>
      <c r="AK378" s="211"/>
      <c r="AL378" s="212">
        <v>96.84</v>
      </c>
      <c r="AM378" s="213"/>
      <c r="AN378" s="213"/>
      <c r="AO378" s="214"/>
      <c r="AP378" s="215" t="s">
        <v>669</v>
      </c>
      <c r="AQ378" s="215"/>
      <c r="AR378" s="215"/>
      <c r="AS378" s="215"/>
      <c r="AT378" s="215"/>
      <c r="AU378" s="215"/>
      <c r="AV378" s="215"/>
      <c r="AW378" s="215"/>
      <c r="AX378" s="215"/>
      <c r="AY378">
        <f>COUNTA($C$378)</f>
        <v>1</v>
      </c>
    </row>
    <row r="379" spans="1:51" ht="30" customHeight="1" x14ac:dyDescent="0.2">
      <c r="A379" s="216">
        <v>14</v>
      </c>
      <c r="B379" s="216">
        <v>1</v>
      </c>
      <c r="C379" s="236" t="s">
        <v>690</v>
      </c>
      <c r="D379" s="235"/>
      <c r="E379" s="235"/>
      <c r="F379" s="235"/>
      <c r="G379" s="235"/>
      <c r="H379" s="235"/>
      <c r="I379" s="235"/>
      <c r="J379" s="219">
        <v>5013201003096</v>
      </c>
      <c r="K379" s="220"/>
      <c r="L379" s="220"/>
      <c r="M379" s="220"/>
      <c r="N379" s="220"/>
      <c r="O379" s="220"/>
      <c r="P379" s="229" t="s">
        <v>652</v>
      </c>
      <c r="Q379" s="221"/>
      <c r="R379" s="221"/>
      <c r="S379" s="221"/>
      <c r="T379" s="221"/>
      <c r="U379" s="221"/>
      <c r="V379" s="221"/>
      <c r="W379" s="221"/>
      <c r="X379" s="221"/>
      <c r="Y379" s="222">
        <v>2.1</v>
      </c>
      <c r="Z379" s="223"/>
      <c r="AA379" s="223"/>
      <c r="AB379" s="224"/>
      <c r="AC379" s="208" t="s">
        <v>252</v>
      </c>
      <c r="AD379" s="209"/>
      <c r="AE379" s="209"/>
      <c r="AF379" s="209"/>
      <c r="AG379" s="209"/>
      <c r="AH379" s="210">
        <v>1</v>
      </c>
      <c r="AI379" s="211"/>
      <c r="AJ379" s="211"/>
      <c r="AK379" s="211"/>
      <c r="AL379" s="212">
        <v>95.5</v>
      </c>
      <c r="AM379" s="213"/>
      <c r="AN379" s="213"/>
      <c r="AO379" s="214"/>
      <c r="AP379" s="215" t="s">
        <v>669</v>
      </c>
      <c r="AQ379" s="215"/>
      <c r="AR379" s="215"/>
      <c r="AS379" s="215"/>
      <c r="AT379" s="215"/>
      <c r="AU379" s="215"/>
      <c r="AV379" s="215"/>
      <c r="AW379" s="215"/>
      <c r="AX379" s="215"/>
      <c r="AY379">
        <f>COUNTA($C$379)</f>
        <v>1</v>
      </c>
    </row>
    <row r="380" spans="1:51" ht="30" customHeight="1" x14ac:dyDescent="0.2">
      <c r="A380" s="216">
        <v>15</v>
      </c>
      <c r="B380" s="216">
        <v>1</v>
      </c>
      <c r="C380" s="236" t="s">
        <v>690</v>
      </c>
      <c r="D380" s="235"/>
      <c r="E380" s="235"/>
      <c r="F380" s="235"/>
      <c r="G380" s="235"/>
      <c r="H380" s="235"/>
      <c r="I380" s="235"/>
      <c r="J380" s="219">
        <v>5013201003096</v>
      </c>
      <c r="K380" s="220"/>
      <c r="L380" s="220"/>
      <c r="M380" s="220"/>
      <c r="N380" s="220"/>
      <c r="O380" s="220"/>
      <c r="P380" s="229" t="s">
        <v>652</v>
      </c>
      <c r="Q380" s="221"/>
      <c r="R380" s="221"/>
      <c r="S380" s="221"/>
      <c r="T380" s="221"/>
      <c r="U380" s="221"/>
      <c r="V380" s="221"/>
      <c r="W380" s="221"/>
      <c r="X380" s="221"/>
      <c r="Y380" s="222">
        <v>0.5</v>
      </c>
      <c r="Z380" s="223"/>
      <c r="AA380" s="223"/>
      <c r="AB380" s="224"/>
      <c r="AC380" s="208" t="s">
        <v>258</v>
      </c>
      <c r="AD380" s="209"/>
      <c r="AE380" s="209"/>
      <c r="AF380" s="209"/>
      <c r="AG380" s="209"/>
      <c r="AH380" s="210" t="s">
        <v>668</v>
      </c>
      <c r="AI380" s="211"/>
      <c r="AJ380" s="211"/>
      <c r="AK380" s="211"/>
      <c r="AL380" s="210" t="s">
        <v>668</v>
      </c>
      <c r="AM380" s="211"/>
      <c r="AN380" s="211"/>
      <c r="AO380" s="211"/>
      <c r="AP380" s="215" t="s">
        <v>669</v>
      </c>
      <c r="AQ380" s="215"/>
      <c r="AR380" s="215"/>
      <c r="AS380" s="215"/>
      <c r="AT380" s="215"/>
      <c r="AU380" s="215"/>
      <c r="AV380" s="215"/>
      <c r="AW380" s="215"/>
      <c r="AX380" s="215"/>
      <c r="AY380">
        <f>COUNTA($C$380)</f>
        <v>1</v>
      </c>
    </row>
    <row r="381" spans="1:51" ht="30" customHeight="1" x14ac:dyDescent="0.2">
      <c r="A381" s="216">
        <v>16</v>
      </c>
      <c r="B381" s="216">
        <v>1</v>
      </c>
      <c r="C381" s="236" t="s">
        <v>690</v>
      </c>
      <c r="D381" s="235"/>
      <c r="E381" s="235"/>
      <c r="F381" s="235"/>
      <c r="G381" s="235"/>
      <c r="H381" s="235"/>
      <c r="I381" s="235"/>
      <c r="J381" s="219">
        <v>5013201003096</v>
      </c>
      <c r="K381" s="220"/>
      <c r="L381" s="220"/>
      <c r="M381" s="220"/>
      <c r="N381" s="220"/>
      <c r="O381" s="220"/>
      <c r="P381" s="229" t="s">
        <v>652</v>
      </c>
      <c r="Q381" s="221"/>
      <c r="R381" s="221"/>
      <c r="S381" s="221"/>
      <c r="T381" s="221"/>
      <c r="U381" s="221"/>
      <c r="V381" s="221"/>
      <c r="W381" s="221"/>
      <c r="X381" s="221"/>
      <c r="Y381" s="222">
        <v>0.4</v>
      </c>
      <c r="Z381" s="223"/>
      <c r="AA381" s="223"/>
      <c r="AB381" s="224"/>
      <c r="AC381" s="208" t="s">
        <v>258</v>
      </c>
      <c r="AD381" s="209"/>
      <c r="AE381" s="209"/>
      <c r="AF381" s="209"/>
      <c r="AG381" s="209"/>
      <c r="AH381" s="210" t="s">
        <v>668</v>
      </c>
      <c r="AI381" s="211"/>
      <c r="AJ381" s="211"/>
      <c r="AK381" s="211"/>
      <c r="AL381" s="210" t="s">
        <v>668</v>
      </c>
      <c r="AM381" s="211"/>
      <c r="AN381" s="211"/>
      <c r="AO381" s="211"/>
      <c r="AP381" s="215" t="s">
        <v>669</v>
      </c>
      <c r="AQ381" s="215"/>
      <c r="AR381" s="215"/>
      <c r="AS381" s="215"/>
      <c r="AT381" s="215"/>
      <c r="AU381" s="215"/>
      <c r="AV381" s="215"/>
      <c r="AW381" s="215"/>
      <c r="AX381" s="215"/>
      <c r="AY381">
        <f>COUNTA($C$381)</f>
        <v>1</v>
      </c>
    </row>
    <row r="382" spans="1:51" s="15" customFormat="1" ht="30" customHeight="1" x14ac:dyDescent="0.2">
      <c r="A382" s="216">
        <v>17</v>
      </c>
      <c r="B382" s="216">
        <v>1</v>
      </c>
      <c r="C382" s="236" t="s">
        <v>690</v>
      </c>
      <c r="D382" s="235"/>
      <c r="E382" s="235"/>
      <c r="F382" s="235"/>
      <c r="G382" s="235"/>
      <c r="H382" s="235"/>
      <c r="I382" s="235"/>
      <c r="J382" s="219">
        <v>5013201003096</v>
      </c>
      <c r="K382" s="220"/>
      <c r="L382" s="220"/>
      <c r="M382" s="220"/>
      <c r="N382" s="220"/>
      <c r="O382" s="220"/>
      <c r="P382" s="229" t="s">
        <v>652</v>
      </c>
      <c r="Q382" s="221"/>
      <c r="R382" s="221"/>
      <c r="S382" s="221"/>
      <c r="T382" s="221"/>
      <c r="U382" s="221"/>
      <c r="V382" s="221"/>
      <c r="W382" s="221"/>
      <c r="X382" s="221"/>
      <c r="Y382" s="222">
        <v>0.3</v>
      </c>
      <c r="Z382" s="223"/>
      <c r="AA382" s="223"/>
      <c r="AB382" s="224"/>
      <c r="AC382" s="208" t="s">
        <v>258</v>
      </c>
      <c r="AD382" s="209"/>
      <c r="AE382" s="209"/>
      <c r="AF382" s="209"/>
      <c r="AG382" s="209"/>
      <c r="AH382" s="210" t="s">
        <v>668</v>
      </c>
      <c r="AI382" s="211"/>
      <c r="AJ382" s="211"/>
      <c r="AK382" s="211"/>
      <c r="AL382" s="210" t="s">
        <v>668</v>
      </c>
      <c r="AM382" s="211"/>
      <c r="AN382" s="211"/>
      <c r="AO382" s="211"/>
      <c r="AP382" s="215" t="s">
        <v>669</v>
      </c>
      <c r="AQ382" s="215"/>
      <c r="AR382" s="215"/>
      <c r="AS382" s="215"/>
      <c r="AT382" s="215"/>
      <c r="AU382" s="215"/>
      <c r="AV382" s="215"/>
      <c r="AW382" s="215"/>
      <c r="AX382" s="215"/>
      <c r="AY382">
        <f>COUNTA($C$382)</f>
        <v>1</v>
      </c>
    </row>
    <row r="383" spans="1:51" ht="30" customHeight="1" x14ac:dyDescent="0.2">
      <c r="A383" s="216">
        <v>18</v>
      </c>
      <c r="B383" s="216">
        <v>1</v>
      </c>
      <c r="C383" s="236" t="s">
        <v>690</v>
      </c>
      <c r="D383" s="235"/>
      <c r="E383" s="235"/>
      <c r="F383" s="235"/>
      <c r="G383" s="235"/>
      <c r="H383" s="235"/>
      <c r="I383" s="235"/>
      <c r="J383" s="219">
        <v>5013201003096</v>
      </c>
      <c r="K383" s="220"/>
      <c r="L383" s="220"/>
      <c r="M383" s="220"/>
      <c r="N383" s="220"/>
      <c r="O383" s="220"/>
      <c r="P383" s="229" t="s">
        <v>652</v>
      </c>
      <c r="Q383" s="221"/>
      <c r="R383" s="221"/>
      <c r="S383" s="221"/>
      <c r="T383" s="221"/>
      <c r="U383" s="221"/>
      <c r="V383" s="221"/>
      <c r="W383" s="221"/>
      <c r="X383" s="221"/>
      <c r="Y383" s="222">
        <v>0.1</v>
      </c>
      <c r="Z383" s="223"/>
      <c r="AA383" s="223"/>
      <c r="AB383" s="224"/>
      <c r="AC383" s="208" t="s">
        <v>258</v>
      </c>
      <c r="AD383" s="209"/>
      <c r="AE383" s="209"/>
      <c r="AF383" s="209"/>
      <c r="AG383" s="209"/>
      <c r="AH383" s="210" t="s">
        <v>668</v>
      </c>
      <c r="AI383" s="211"/>
      <c r="AJ383" s="211"/>
      <c r="AK383" s="211"/>
      <c r="AL383" s="210" t="s">
        <v>668</v>
      </c>
      <c r="AM383" s="211"/>
      <c r="AN383" s="211"/>
      <c r="AO383" s="211"/>
      <c r="AP383" s="215" t="s">
        <v>669</v>
      </c>
      <c r="AQ383" s="215"/>
      <c r="AR383" s="215"/>
      <c r="AS383" s="215"/>
      <c r="AT383" s="215"/>
      <c r="AU383" s="215"/>
      <c r="AV383" s="215"/>
      <c r="AW383" s="215"/>
      <c r="AX383" s="215"/>
      <c r="AY383">
        <f>COUNTA($C$383)</f>
        <v>1</v>
      </c>
    </row>
    <row r="384" spans="1:51" ht="30" customHeight="1" x14ac:dyDescent="0.2">
      <c r="A384" s="216">
        <v>19</v>
      </c>
      <c r="B384" s="216">
        <v>1</v>
      </c>
      <c r="C384" s="236" t="s">
        <v>690</v>
      </c>
      <c r="D384" s="235"/>
      <c r="E384" s="235"/>
      <c r="F384" s="235"/>
      <c r="G384" s="235"/>
      <c r="H384" s="235"/>
      <c r="I384" s="235"/>
      <c r="J384" s="219">
        <v>5013201003096</v>
      </c>
      <c r="K384" s="220"/>
      <c r="L384" s="220"/>
      <c r="M384" s="220"/>
      <c r="N384" s="220"/>
      <c r="O384" s="220"/>
      <c r="P384" s="229" t="s">
        <v>652</v>
      </c>
      <c r="Q384" s="221"/>
      <c r="R384" s="221"/>
      <c r="S384" s="221"/>
      <c r="T384" s="221"/>
      <c r="U384" s="221"/>
      <c r="V384" s="221"/>
      <c r="W384" s="221"/>
      <c r="X384" s="221"/>
      <c r="Y384" s="222">
        <v>0.1</v>
      </c>
      <c r="Z384" s="223"/>
      <c r="AA384" s="223"/>
      <c r="AB384" s="224"/>
      <c r="AC384" s="208" t="s">
        <v>258</v>
      </c>
      <c r="AD384" s="209"/>
      <c r="AE384" s="209"/>
      <c r="AF384" s="209"/>
      <c r="AG384" s="209"/>
      <c r="AH384" s="210" t="s">
        <v>668</v>
      </c>
      <c r="AI384" s="211"/>
      <c r="AJ384" s="211"/>
      <c r="AK384" s="211"/>
      <c r="AL384" s="210" t="s">
        <v>668</v>
      </c>
      <c r="AM384" s="211"/>
      <c r="AN384" s="211"/>
      <c r="AO384" s="211"/>
      <c r="AP384" s="215" t="s">
        <v>669</v>
      </c>
      <c r="AQ384" s="215"/>
      <c r="AR384" s="215"/>
      <c r="AS384" s="215"/>
      <c r="AT384" s="215"/>
      <c r="AU384" s="215"/>
      <c r="AV384" s="215"/>
      <c r="AW384" s="215"/>
      <c r="AX384" s="215"/>
      <c r="AY384">
        <f>COUNTA($C$384)</f>
        <v>1</v>
      </c>
    </row>
    <row r="385" spans="1:51" ht="30" customHeight="1" x14ac:dyDescent="0.2">
      <c r="A385" s="216">
        <v>20</v>
      </c>
      <c r="B385" s="216">
        <v>1</v>
      </c>
      <c r="C385" s="236" t="s">
        <v>690</v>
      </c>
      <c r="D385" s="235"/>
      <c r="E385" s="235"/>
      <c r="F385" s="235"/>
      <c r="G385" s="235"/>
      <c r="H385" s="235"/>
      <c r="I385" s="235"/>
      <c r="J385" s="219">
        <v>5013201003096</v>
      </c>
      <c r="K385" s="220"/>
      <c r="L385" s="220"/>
      <c r="M385" s="220"/>
      <c r="N385" s="220"/>
      <c r="O385" s="220"/>
      <c r="P385" s="229" t="s">
        <v>652</v>
      </c>
      <c r="Q385" s="221"/>
      <c r="R385" s="221"/>
      <c r="S385" s="221"/>
      <c r="T385" s="221"/>
      <c r="U385" s="221"/>
      <c r="V385" s="221"/>
      <c r="W385" s="221"/>
      <c r="X385" s="221"/>
      <c r="Y385" s="222">
        <v>0.1</v>
      </c>
      <c r="Z385" s="223"/>
      <c r="AA385" s="223"/>
      <c r="AB385" s="224"/>
      <c r="AC385" s="208" t="s">
        <v>258</v>
      </c>
      <c r="AD385" s="209"/>
      <c r="AE385" s="209"/>
      <c r="AF385" s="209"/>
      <c r="AG385" s="209"/>
      <c r="AH385" s="210" t="s">
        <v>668</v>
      </c>
      <c r="AI385" s="211"/>
      <c r="AJ385" s="211"/>
      <c r="AK385" s="211"/>
      <c r="AL385" s="210" t="s">
        <v>668</v>
      </c>
      <c r="AM385" s="211"/>
      <c r="AN385" s="211"/>
      <c r="AO385" s="211"/>
      <c r="AP385" s="215" t="s">
        <v>669</v>
      </c>
      <c r="AQ385" s="215"/>
      <c r="AR385" s="215"/>
      <c r="AS385" s="215"/>
      <c r="AT385" s="215"/>
      <c r="AU385" s="215"/>
      <c r="AV385" s="215"/>
      <c r="AW385" s="215"/>
      <c r="AX385" s="215"/>
      <c r="AY385">
        <f>COUNTA($C$385)</f>
        <v>1</v>
      </c>
    </row>
    <row r="386" spans="1:51" ht="30" customHeight="1" x14ac:dyDescent="0.2">
      <c r="A386" s="216">
        <v>21</v>
      </c>
      <c r="B386" s="216">
        <v>1</v>
      </c>
      <c r="C386" s="236" t="s">
        <v>690</v>
      </c>
      <c r="D386" s="235"/>
      <c r="E386" s="235"/>
      <c r="F386" s="235"/>
      <c r="G386" s="235"/>
      <c r="H386" s="235"/>
      <c r="I386" s="235"/>
      <c r="J386" s="219">
        <v>5013201003096</v>
      </c>
      <c r="K386" s="220"/>
      <c r="L386" s="220"/>
      <c r="M386" s="220"/>
      <c r="N386" s="220"/>
      <c r="O386" s="220"/>
      <c r="P386" s="229" t="s">
        <v>652</v>
      </c>
      <c r="Q386" s="221"/>
      <c r="R386" s="221"/>
      <c r="S386" s="221"/>
      <c r="T386" s="221"/>
      <c r="U386" s="221"/>
      <c r="V386" s="221"/>
      <c r="W386" s="221"/>
      <c r="X386" s="221"/>
      <c r="Y386" s="222">
        <v>0.1</v>
      </c>
      <c r="Z386" s="223"/>
      <c r="AA386" s="223"/>
      <c r="AB386" s="224"/>
      <c r="AC386" s="208" t="s">
        <v>258</v>
      </c>
      <c r="AD386" s="209"/>
      <c r="AE386" s="209"/>
      <c r="AF386" s="209"/>
      <c r="AG386" s="209"/>
      <c r="AH386" s="210" t="s">
        <v>668</v>
      </c>
      <c r="AI386" s="211"/>
      <c r="AJ386" s="211"/>
      <c r="AK386" s="211"/>
      <c r="AL386" s="210" t="s">
        <v>668</v>
      </c>
      <c r="AM386" s="211"/>
      <c r="AN386" s="211"/>
      <c r="AO386" s="211"/>
      <c r="AP386" s="215" t="s">
        <v>669</v>
      </c>
      <c r="AQ386" s="215"/>
      <c r="AR386" s="215"/>
      <c r="AS386" s="215"/>
      <c r="AT386" s="215"/>
      <c r="AU386" s="215"/>
      <c r="AV386" s="215"/>
      <c r="AW386" s="215"/>
      <c r="AX386" s="215"/>
      <c r="AY386">
        <f>COUNTA($C$386)</f>
        <v>1</v>
      </c>
    </row>
    <row r="387" spans="1:51" ht="30" customHeight="1" x14ac:dyDescent="0.2">
      <c r="A387" s="216">
        <v>22</v>
      </c>
      <c r="B387" s="216">
        <v>1</v>
      </c>
      <c r="C387" s="236" t="s">
        <v>690</v>
      </c>
      <c r="D387" s="235"/>
      <c r="E387" s="235"/>
      <c r="F387" s="235"/>
      <c r="G387" s="235"/>
      <c r="H387" s="235"/>
      <c r="I387" s="235"/>
      <c r="J387" s="219">
        <v>5013201003096</v>
      </c>
      <c r="K387" s="220"/>
      <c r="L387" s="220"/>
      <c r="M387" s="220"/>
      <c r="N387" s="220"/>
      <c r="O387" s="220"/>
      <c r="P387" s="229" t="s">
        <v>652</v>
      </c>
      <c r="Q387" s="221"/>
      <c r="R387" s="221"/>
      <c r="S387" s="221"/>
      <c r="T387" s="221"/>
      <c r="U387" s="221"/>
      <c r="V387" s="221"/>
      <c r="W387" s="221"/>
      <c r="X387" s="221"/>
      <c r="Y387" s="222">
        <v>0.1</v>
      </c>
      <c r="Z387" s="223"/>
      <c r="AA387" s="223"/>
      <c r="AB387" s="224"/>
      <c r="AC387" s="208" t="s">
        <v>258</v>
      </c>
      <c r="AD387" s="209"/>
      <c r="AE387" s="209"/>
      <c r="AF387" s="209"/>
      <c r="AG387" s="209"/>
      <c r="AH387" s="210" t="s">
        <v>668</v>
      </c>
      <c r="AI387" s="211"/>
      <c r="AJ387" s="211"/>
      <c r="AK387" s="211"/>
      <c r="AL387" s="210" t="s">
        <v>668</v>
      </c>
      <c r="AM387" s="211"/>
      <c r="AN387" s="211"/>
      <c r="AO387" s="211"/>
      <c r="AP387" s="215" t="s">
        <v>669</v>
      </c>
      <c r="AQ387" s="215"/>
      <c r="AR387" s="215"/>
      <c r="AS387" s="215"/>
      <c r="AT387" s="215"/>
      <c r="AU387" s="215"/>
      <c r="AV387" s="215"/>
      <c r="AW387" s="215"/>
      <c r="AX387" s="215"/>
      <c r="AY387">
        <f>COUNTA($C$387)</f>
        <v>1</v>
      </c>
    </row>
    <row r="388" spans="1:51" ht="30" customHeight="1" x14ac:dyDescent="0.2">
      <c r="A388" s="216">
        <v>23</v>
      </c>
      <c r="B388" s="216">
        <v>1</v>
      </c>
      <c r="C388" s="236" t="s">
        <v>690</v>
      </c>
      <c r="D388" s="235"/>
      <c r="E388" s="235"/>
      <c r="F388" s="235"/>
      <c r="G388" s="235"/>
      <c r="H388" s="235"/>
      <c r="I388" s="235"/>
      <c r="J388" s="219">
        <v>5013201003096</v>
      </c>
      <c r="K388" s="220"/>
      <c r="L388" s="220"/>
      <c r="M388" s="220"/>
      <c r="N388" s="220"/>
      <c r="O388" s="220"/>
      <c r="P388" s="229" t="s">
        <v>652</v>
      </c>
      <c r="Q388" s="221"/>
      <c r="R388" s="221"/>
      <c r="S388" s="221"/>
      <c r="T388" s="221"/>
      <c r="U388" s="221"/>
      <c r="V388" s="221"/>
      <c r="W388" s="221"/>
      <c r="X388" s="221"/>
      <c r="Y388" s="222">
        <v>0.1</v>
      </c>
      <c r="Z388" s="223"/>
      <c r="AA388" s="223"/>
      <c r="AB388" s="224"/>
      <c r="AC388" s="208" t="s">
        <v>258</v>
      </c>
      <c r="AD388" s="209"/>
      <c r="AE388" s="209"/>
      <c r="AF388" s="209"/>
      <c r="AG388" s="209"/>
      <c r="AH388" s="210" t="s">
        <v>668</v>
      </c>
      <c r="AI388" s="211"/>
      <c r="AJ388" s="211"/>
      <c r="AK388" s="211"/>
      <c r="AL388" s="210" t="s">
        <v>668</v>
      </c>
      <c r="AM388" s="211"/>
      <c r="AN388" s="211"/>
      <c r="AO388" s="211"/>
      <c r="AP388" s="215" t="s">
        <v>669</v>
      </c>
      <c r="AQ388" s="215"/>
      <c r="AR388" s="215"/>
      <c r="AS388" s="215"/>
      <c r="AT388" s="215"/>
      <c r="AU388" s="215"/>
      <c r="AV388" s="215"/>
      <c r="AW388" s="215"/>
      <c r="AX388" s="215"/>
      <c r="AY388">
        <f>COUNTA($C$388)</f>
        <v>1</v>
      </c>
    </row>
    <row r="389" spans="1:51" ht="30" customHeight="1" x14ac:dyDescent="0.2">
      <c r="A389" s="216">
        <v>24</v>
      </c>
      <c r="B389" s="216">
        <v>1</v>
      </c>
      <c r="C389" s="236" t="s">
        <v>690</v>
      </c>
      <c r="D389" s="235"/>
      <c r="E389" s="235"/>
      <c r="F389" s="235"/>
      <c r="G389" s="235"/>
      <c r="H389" s="235"/>
      <c r="I389" s="235"/>
      <c r="J389" s="219">
        <v>5013201003096</v>
      </c>
      <c r="K389" s="220"/>
      <c r="L389" s="220"/>
      <c r="M389" s="220"/>
      <c r="N389" s="220"/>
      <c r="O389" s="220"/>
      <c r="P389" s="229" t="s">
        <v>652</v>
      </c>
      <c r="Q389" s="221"/>
      <c r="R389" s="221"/>
      <c r="S389" s="221"/>
      <c r="T389" s="221"/>
      <c r="U389" s="221"/>
      <c r="V389" s="221"/>
      <c r="W389" s="221"/>
      <c r="X389" s="221"/>
      <c r="Y389" s="222">
        <v>0.1</v>
      </c>
      <c r="Z389" s="223"/>
      <c r="AA389" s="223"/>
      <c r="AB389" s="224"/>
      <c r="AC389" s="208" t="s">
        <v>258</v>
      </c>
      <c r="AD389" s="209"/>
      <c r="AE389" s="209"/>
      <c r="AF389" s="209"/>
      <c r="AG389" s="209"/>
      <c r="AH389" s="210" t="s">
        <v>668</v>
      </c>
      <c r="AI389" s="211"/>
      <c r="AJ389" s="211"/>
      <c r="AK389" s="211"/>
      <c r="AL389" s="210" t="s">
        <v>668</v>
      </c>
      <c r="AM389" s="211"/>
      <c r="AN389" s="211"/>
      <c r="AO389" s="211"/>
      <c r="AP389" s="215" t="s">
        <v>669</v>
      </c>
      <c r="AQ389" s="215"/>
      <c r="AR389" s="215"/>
      <c r="AS389" s="215"/>
      <c r="AT389" s="215"/>
      <c r="AU389" s="215"/>
      <c r="AV389" s="215"/>
      <c r="AW389" s="215"/>
      <c r="AX389" s="215"/>
      <c r="AY389">
        <f>COUNTA($C$389)</f>
        <v>1</v>
      </c>
    </row>
    <row r="390" spans="1:51" ht="30" customHeight="1" x14ac:dyDescent="0.2">
      <c r="A390" s="216">
        <v>25</v>
      </c>
      <c r="B390" s="216">
        <v>1</v>
      </c>
      <c r="C390" s="236" t="s">
        <v>689</v>
      </c>
      <c r="D390" s="235"/>
      <c r="E390" s="235"/>
      <c r="F390" s="235"/>
      <c r="G390" s="235"/>
      <c r="H390" s="235"/>
      <c r="I390" s="235"/>
      <c r="J390" s="219">
        <v>8011101001721</v>
      </c>
      <c r="K390" s="220"/>
      <c r="L390" s="220"/>
      <c r="M390" s="220"/>
      <c r="N390" s="220"/>
      <c r="O390" s="220"/>
      <c r="P390" s="229" t="s">
        <v>652</v>
      </c>
      <c r="Q390" s="221"/>
      <c r="R390" s="221"/>
      <c r="S390" s="221"/>
      <c r="T390" s="221"/>
      <c r="U390" s="221"/>
      <c r="V390" s="221"/>
      <c r="W390" s="221"/>
      <c r="X390" s="221"/>
      <c r="Y390" s="222">
        <v>4.2</v>
      </c>
      <c r="Z390" s="223"/>
      <c r="AA390" s="223"/>
      <c r="AB390" s="224"/>
      <c r="AC390" s="208" t="s">
        <v>252</v>
      </c>
      <c r="AD390" s="209"/>
      <c r="AE390" s="209"/>
      <c r="AF390" s="209"/>
      <c r="AG390" s="209"/>
      <c r="AH390" s="210">
        <v>1</v>
      </c>
      <c r="AI390" s="211"/>
      <c r="AJ390" s="211"/>
      <c r="AK390" s="211"/>
      <c r="AL390" s="212">
        <v>83.7</v>
      </c>
      <c r="AM390" s="213"/>
      <c r="AN390" s="213"/>
      <c r="AO390" s="214"/>
      <c r="AP390" s="215" t="s">
        <v>669</v>
      </c>
      <c r="AQ390" s="215"/>
      <c r="AR390" s="215"/>
      <c r="AS390" s="215"/>
      <c r="AT390" s="215"/>
      <c r="AU390" s="215"/>
      <c r="AV390" s="215"/>
      <c r="AW390" s="215"/>
      <c r="AX390" s="215"/>
      <c r="AY390">
        <f>COUNTA($C$390)</f>
        <v>1</v>
      </c>
    </row>
    <row r="391" spans="1:51" ht="30" customHeight="1" x14ac:dyDescent="0.2">
      <c r="A391" s="216">
        <v>26</v>
      </c>
      <c r="B391" s="216">
        <v>1</v>
      </c>
      <c r="C391" s="236" t="s">
        <v>649</v>
      </c>
      <c r="D391" s="235"/>
      <c r="E391" s="235"/>
      <c r="F391" s="235"/>
      <c r="G391" s="235"/>
      <c r="H391" s="235"/>
      <c r="I391" s="235"/>
      <c r="J391" s="219">
        <v>3010701005946</v>
      </c>
      <c r="K391" s="220"/>
      <c r="L391" s="220"/>
      <c r="M391" s="220"/>
      <c r="N391" s="220"/>
      <c r="O391" s="220"/>
      <c r="P391" s="229" t="s">
        <v>652</v>
      </c>
      <c r="Q391" s="221"/>
      <c r="R391" s="221"/>
      <c r="S391" s="221"/>
      <c r="T391" s="221"/>
      <c r="U391" s="221"/>
      <c r="V391" s="221"/>
      <c r="W391" s="221"/>
      <c r="X391" s="221"/>
      <c r="Y391" s="222">
        <v>2.7</v>
      </c>
      <c r="Z391" s="223"/>
      <c r="AA391" s="223"/>
      <c r="AB391" s="224"/>
      <c r="AC391" s="208" t="s">
        <v>258</v>
      </c>
      <c r="AD391" s="209"/>
      <c r="AE391" s="209"/>
      <c r="AF391" s="209"/>
      <c r="AG391" s="209"/>
      <c r="AH391" s="210"/>
      <c r="AI391" s="211"/>
      <c r="AJ391" s="211"/>
      <c r="AK391" s="211"/>
      <c r="AL391" s="212"/>
      <c r="AM391" s="213"/>
      <c r="AN391" s="213"/>
      <c r="AO391" s="214"/>
      <c r="AP391" s="215" t="s">
        <v>669</v>
      </c>
      <c r="AQ391" s="215"/>
      <c r="AR391" s="215"/>
      <c r="AS391" s="215"/>
      <c r="AT391" s="215"/>
      <c r="AU391" s="215"/>
      <c r="AV391" s="215"/>
      <c r="AW391" s="215"/>
      <c r="AX391" s="215"/>
      <c r="AY391">
        <f>COUNTA($C$391)</f>
        <v>1</v>
      </c>
    </row>
    <row r="392" spans="1:51" ht="30" hidden="1" customHeight="1" x14ac:dyDescent="0.2">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hidden="1" customHeight="1" x14ac:dyDescent="0.2">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hidden="1" customHeight="1" x14ac:dyDescent="0.2">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hidden="1" customHeight="1" x14ac:dyDescent="0.2">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239"/>
      <c r="B398" s="239"/>
      <c r="C398" s="239" t="s">
        <v>24</v>
      </c>
      <c r="D398" s="239"/>
      <c r="E398" s="239"/>
      <c r="F398" s="239"/>
      <c r="G398" s="239"/>
      <c r="H398" s="239"/>
      <c r="I398" s="239"/>
      <c r="J398" s="226" t="s">
        <v>197</v>
      </c>
      <c r="K398" s="240"/>
      <c r="L398" s="240"/>
      <c r="M398" s="240"/>
      <c r="N398" s="240"/>
      <c r="O398" s="240"/>
      <c r="P398" s="109" t="s">
        <v>25</v>
      </c>
      <c r="Q398" s="109"/>
      <c r="R398" s="109"/>
      <c r="S398" s="109"/>
      <c r="T398" s="109"/>
      <c r="U398" s="109"/>
      <c r="V398" s="109"/>
      <c r="W398" s="109"/>
      <c r="X398" s="109"/>
      <c r="Y398" s="241" t="s">
        <v>196</v>
      </c>
      <c r="Z398" s="242"/>
      <c r="AA398" s="242"/>
      <c r="AB398" s="242"/>
      <c r="AC398" s="226" t="s">
        <v>230</v>
      </c>
      <c r="AD398" s="226"/>
      <c r="AE398" s="226"/>
      <c r="AF398" s="226"/>
      <c r="AG398" s="226"/>
      <c r="AH398" s="241" t="s">
        <v>248</v>
      </c>
      <c r="AI398" s="239"/>
      <c r="AJ398" s="239"/>
      <c r="AK398" s="239"/>
      <c r="AL398" s="239" t="s">
        <v>19</v>
      </c>
      <c r="AM398" s="239"/>
      <c r="AN398" s="239"/>
      <c r="AO398" s="243"/>
      <c r="AP398" s="226" t="s">
        <v>198</v>
      </c>
      <c r="AQ398" s="226"/>
      <c r="AR398" s="226"/>
      <c r="AS398" s="226"/>
      <c r="AT398" s="226"/>
      <c r="AU398" s="226"/>
      <c r="AV398" s="226"/>
      <c r="AW398" s="226"/>
      <c r="AX398" s="226"/>
      <c r="AY398">
        <f>$AY$396</f>
        <v>1</v>
      </c>
    </row>
    <row r="399" spans="1:51" ht="30" customHeight="1" x14ac:dyDescent="0.2">
      <c r="A399" s="216">
        <v>1</v>
      </c>
      <c r="B399" s="216">
        <v>1</v>
      </c>
      <c r="C399" s="236" t="s">
        <v>655</v>
      </c>
      <c r="D399" s="235"/>
      <c r="E399" s="235"/>
      <c r="F399" s="235"/>
      <c r="G399" s="235"/>
      <c r="H399" s="235"/>
      <c r="I399" s="235"/>
      <c r="J399" s="219" t="s">
        <v>284</v>
      </c>
      <c r="K399" s="220"/>
      <c r="L399" s="220"/>
      <c r="M399" s="220"/>
      <c r="N399" s="220"/>
      <c r="O399" s="220"/>
      <c r="P399" s="229" t="s">
        <v>665</v>
      </c>
      <c r="Q399" s="221"/>
      <c r="R399" s="221"/>
      <c r="S399" s="221"/>
      <c r="T399" s="221"/>
      <c r="U399" s="221"/>
      <c r="V399" s="221"/>
      <c r="W399" s="221"/>
      <c r="X399" s="221"/>
      <c r="Y399" s="222">
        <v>3.4</v>
      </c>
      <c r="Z399" s="223"/>
      <c r="AA399" s="223"/>
      <c r="AB399" s="224"/>
      <c r="AC399" s="208" t="s">
        <v>75</v>
      </c>
      <c r="AD399" s="209"/>
      <c r="AE399" s="209"/>
      <c r="AF399" s="209"/>
      <c r="AG399" s="209"/>
      <c r="AH399" s="237" t="s">
        <v>668</v>
      </c>
      <c r="AI399" s="238"/>
      <c r="AJ399" s="238"/>
      <c r="AK399" s="238"/>
      <c r="AL399" s="237" t="s">
        <v>668</v>
      </c>
      <c r="AM399" s="238"/>
      <c r="AN399" s="238"/>
      <c r="AO399" s="238"/>
      <c r="AP399" s="215" t="s">
        <v>668</v>
      </c>
      <c r="AQ399" s="215"/>
      <c r="AR399" s="215"/>
      <c r="AS399" s="215"/>
      <c r="AT399" s="215"/>
      <c r="AU399" s="215"/>
      <c r="AV399" s="215"/>
      <c r="AW399" s="215"/>
      <c r="AX399" s="215"/>
      <c r="AY399">
        <f>$AY$396</f>
        <v>1</v>
      </c>
    </row>
    <row r="400" spans="1:51" ht="30" customHeight="1" x14ac:dyDescent="0.2">
      <c r="A400" s="216">
        <v>2</v>
      </c>
      <c r="B400" s="216">
        <v>1</v>
      </c>
      <c r="C400" s="236" t="s">
        <v>656</v>
      </c>
      <c r="D400" s="235"/>
      <c r="E400" s="235"/>
      <c r="F400" s="235"/>
      <c r="G400" s="235"/>
      <c r="H400" s="235"/>
      <c r="I400" s="235"/>
      <c r="J400" s="219" t="s">
        <v>284</v>
      </c>
      <c r="K400" s="220"/>
      <c r="L400" s="220"/>
      <c r="M400" s="220"/>
      <c r="N400" s="220"/>
      <c r="O400" s="220"/>
      <c r="P400" s="229" t="s">
        <v>665</v>
      </c>
      <c r="Q400" s="221"/>
      <c r="R400" s="221"/>
      <c r="S400" s="221"/>
      <c r="T400" s="221"/>
      <c r="U400" s="221"/>
      <c r="V400" s="221"/>
      <c r="W400" s="221"/>
      <c r="X400" s="221"/>
      <c r="Y400" s="222">
        <v>2.8</v>
      </c>
      <c r="Z400" s="223"/>
      <c r="AA400" s="223"/>
      <c r="AB400" s="224"/>
      <c r="AC400" s="208" t="s">
        <v>75</v>
      </c>
      <c r="AD400" s="209"/>
      <c r="AE400" s="209"/>
      <c r="AF400" s="209"/>
      <c r="AG400" s="209"/>
      <c r="AH400" s="237" t="s">
        <v>668</v>
      </c>
      <c r="AI400" s="238"/>
      <c r="AJ400" s="238"/>
      <c r="AK400" s="238"/>
      <c r="AL400" s="237" t="s">
        <v>668</v>
      </c>
      <c r="AM400" s="238"/>
      <c r="AN400" s="238"/>
      <c r="AO400" s="238"/>
      <c r="AP400" s="215" t="s">
        <v>668</v>
      </c>
      <c r="AQ400" s="215"/>
      <c r="AR400" s="215"/>
      <c r="AS400" s="215"/>
      <c r="AT400" s="215"/>
      <c r="AU400" s="215"/>
      <c r="AV400" s="215"/>
      <c r="AW400" s="215"/>
      <c r="AX400" s="215"/>
      <c r="AY400">
        <f>COUNTA($C$400)</f>
        <v>1</v>
      </c>
    </row>
    <row r="401" spans="1:51" ht="30" customHeight="1" x14ac:dyDescent="0.2">
      <c r="A401" s="216">
        <v>3</v>
      </c>
      <c r="B401" s="216">
        <v>1</v>
      </c>
      <c r="C401" s="236" t="s">
        <v>657</v>
      </c>
      <c r="D401" s="235"/>
      <c r="E401" s="235"/>
      <c r="F401" s="235"/>
      <c r="G401" s="235"/>
      <c r="H401" s="235"/>
      <c r="I401" s="235"/>
      <c r="J401" s="219" t="s">
        <v>284</v>
      </c>
      <c r="K401" s="220"/>
      <c r="L401" s="220"/>
      <c r="M401" s="220"/>
      <c r="N401" s="220"/>
      <c r="O401" s="220"/>
      <c r="P401" s="229" t="s">
        <v>665</v>
      </c>
      <c r="Q401" s="221"/>
      <c r="R401" s="221"/>
      <c r="S401" s="221"/>
      <c r="T401" s="221"/>
      <c r="U401" s="221"/>
      <c r="V401" s="221"/>
      <c r="W401" s="221"/>
      <c r="X401" s="221"/>
      <c r="Y401" s="222">
        <v>2.5</v>
      </c>
      <c r="Z401" s="223"/>
      <c r="AA401" s="223"/>
      <c r="AB401" s="224"/>
      <c r="AC401" s="208" t="s">
        <v>75</v>
      </c>
      <c r="AD401" s="209"/>
      <c r="AE401" s="209"/>
      <c r="AF401" s="209"/>
      <c r="AG401" s="209"/>
      <c r="AH401" s="237" t="s">
        <v>668</v>
      </c>
      <c r="AI401" s="238"/>
      <c r="AJ401" s="238"/>
      <c r="AK401" s="238"/>
      <c r="AL401" s="237" t="s">
        <v>668</v>
      </c>
      <c r="AM401" s="238"/>
      <c r="AN401" s="238"/>
      <c r="AO401" s="238"/>
      <c r="AP401" s="215" t="s">
        <v>668</v>
      </c>
      <c r="AQ401" s="215"/>
      <c r="AR401" s="215"/>
      <c r="AS401" s="215"/>
      <c r="AT401" s="215"/>
      <c r="AU401" s="215"/>
      <c r="AV401" s="215"/>
      <c r="AW401" s="215"/>
      <c r="AX401" s="215"/>
      <c r="AY401">
        <f>COUNTA($C$401)</f>
        <v>1</v>
      </c>
    </row>
    <row r="402" spans="1:51" ht="30" customHeight="1" x14ac:dyDescent="0.2">
      <c r="A402" s="216">
        <v>4</v>
      </c>
      <c r="B402" s="216">
        <v>1</v>
      </c>
      <c r="C402" s="236" t="s">
        <v>658</v>
      </c>
      <c r="D402" s="235"/>
      <c r="E402" s="235"/>
      <c r="F402" s="235"/>
      <c r="G402" s="235"/>
      <c r="H402" s="235"/>
      <c r="I402" s="235"/>
      <c r="J402" s="219" t="s">
        <v>284</v>
      </c>
      <c r="K402" s="220"/>
      <c r="L402" s="220"/>
      <c r="M402" s="220"/>
      <c r="N402" s="220"/>
      <c r="O402" s="220"/>
      <c r="P402" s="229" t="s">
        <v>665</v>
      </c>
      <c r="Q402" s="221"/>
      <c r="R402" s="221"/>
      <c r="S402" s="221"/>
      <c r="T402" s="221"/>
      <c r="U402" s="221"/>
      <c r="V402" s="221"/>
      <c r="W402" s="221"/>
      <c r="X402" s="221"/>
      <c r="Y402" s="222">
        <v>2.4</v>
      </c>
      <c r="Z402" s="223"/>
      <c r="AA402" s="223"/>
      <c r="AB402" s="224"/>
      <c r="AC402" s="208" t="s">
        <v>75</v>
      </c>
      <c r="AD402" s="209"/>
      <c r="AE402" s="209"/>
      <c r="AF402" s="209"/>
      <c r="AG402" s="209"/>
      <c r="AH402" s="237" t="s">
        <v>668</v>
      </c>
      <c r="AI402" s="238"/>
      <c r="AJ402" s="238"/>
      <c r="AK402" s="238"/>
      <c r="AL402" s="237" t="s">
        <v>668</v>
      </c>
      <c r="AM402" s="238"/>
      <c r="AN402" s="238"/>
      <c r="AO402" s="238"/>
      <c r="AP402" s="215" t="s">
        <v>668</v>
      </c>
      <c r="AQ402" s="215"/>
      <c r="AR402" s="215"/>
      <c r="AS402" s="215"/>
      <c r="AT402" s="215"/>
      <c r="AU402" s="215"/>
      <c r="AV402" s="215"/>
      <c r="AW402" s="215"/>
      <c r="AX402" s="215"/>
      <c r="AY402">
        <f>COUNTA($C$402)</f>
        <v>1</v>
      </c>
    </row>
    <row r="403" spans="1:51" ht="30" customHeight="1" x14ac:dyDescent="0.2">
      <c r="A403" s="216">
        <v>5</v>
      </c>
      <c r="B403" s="216">
        <v>1</v>
      </c>
      <c r="C403" s="236" t="s">
        <v>659</v>
      </c>
      <c r="D403" s="235"/>
      <c r="E403" s="235"/>
      <c r="F403" s="235"/>
      <c r="G403" s="235"/>
      <c r="H403" s="235"/>
      <c r="I403" s="235"/>
      <c r="J403" s="219" t="s">
        <v>284</v>
      </c>
      <c r="K403" s="220"/>
      <c r="L403" s="220"/>
      <c r="M403" s="220"/>
      <c r="N403" s="220"/>
      <c r="O403" s="220"/>
      <c r="P403" s="229" t="s">
        <v>665</v>
      </c>
      <c r="Q403" s="221"/>
      <c r="R403" s="221"/>
      <c r="S403" s="221"/>
      <c r="T403" s="221"/>
      <c r="U403" s="221"/>
      <c r="V403" s="221"/>
      <c r="W403" s="221"/>
      <c r="X403" s="221"/>
      <c r="Y403" s="222">
        <v>2.2999999999999998</v>
      </c>
      <c r="Z403" s="223"/>
      <c r="AA403" s="223"/>
      <c r="AB403" s="224"/>
      <c r="AC403" s="208" t="s">
        <v>75</v>
      </c>
      <c r="AD403" s="209"/>
      <c r="AE403" s="209"/>
      <c r="AF403" s="209"/>
      <c r="AG403" s="209"/>
      <c r="AH403" s="237" t="s">
        <v>668</v>
      </c>
      <c r="AI403" s="238"/>
      <c r="AJ403" s="238"/>
      <c r="AK403" s="238"/>
      <c r="AL403" s="237" t="s">
        <v>668</v>
      </c>
      <c r="AM403" s="238"/>
      <c r="AN403" s="238"/>
      <c r="AO403" s="238"/>
      <c r="AP403" s="215" t="s">
        <v>668</v>
      </c>
      <c r="AQ403" s="215"/>
      <c r="AR403" s="215"/>
      <c r="AS403" s="215"/>
      <c r="AT403" s="215"/>
      <c r="AU403" s="215"/>
      <c r="AV403" s="215"/>
      <c r="AW403" s="215"/>
      <c r="AX403" s="215"/>
      <c r="AY403">
        <f>COUNTA($C$403)</f>
        <v>1</v>
      </c>
    </row>
    <row r="404" spans="1:51" ht="30" customHeight="1" x14ac:dyDescent="0.2">
      <c r="A404" s="216">
        <v>6</v>
      </c>
      <c r="B404" s="216">
        <v>1</v>
      </c>
      <c r="C404" s="236" t="s">
        <v>660</v>
      </c>
      <c r="D404" s="235"/>
      <c r="E404" s="235"/>
      <c r="F404" s="235"/>
      <c r="G404" s="235"/>
      <c r="H404" s="235"/>
      <c r="I404" s="235"/>
      <c r="J404" s="219" t="s">
        <v>284</v>
      </c>
      <c r="K404" s="220"/>
      <c r="L404" s="220"/>
      <c r="M404" s="220"/>
      <c r="N404" s="220"/>
      <c r="O404" s="220"/>
      <c r="P404" s="229" t="s">
        <v>665</v>
      </c>
      <c r="Q404" s="221"/>
      <c r="R404" s="221"/>
      <c r="S404" s="221"/>
      <c r="T404" s="221"/>
      <c r="U404" s="221"/>
      <c r="V404" s="221"/>
      <c r="W404" s="221"/>
      <c r="X404" s="221"/>
      <c r="Y404" s="222">
        <v>2.1</v>
      </c>
      <c r="Z404" s="223"/>
      <c r="AA404" s="223"/>
      <c r="AB404" s="224"/>
      <c r="AC404" s="208" t="s">
        <v>75</v>
      </c>
      <c r="AD404" s="209"/>
      <c r="AE404" s="209"/>
      <c r="AF404" s="209"/>
      <c r="AG404" s="209"/>
      <c r="AH404" s="237" t="s">
        <v>668</v>
      </c>
      <c r="AI404" s="238"/>
      <c r="AJ404" s="238"/>
      <c r="AK404" s="238"/>
      <c r="AL404" s="237" t="s">
        <v>668</v>
      </c>
      <c r="AM404" s="238"/>
      <c r="AN404" s="238"/>
      <c r="AO404" s="238"/>
      <c r="AP404" s="215" t="s">
        <v>668</v>
      </c>
      <c r="AQ404" s="215"/>
      <c r="AR404" s="215"/>
      <c r="AS404" s="215"/>
      <c r="AT404" s="215"/>
      <c r="AU404" s="215"/>
      <c r="AV404" s="215"/>
      <c r="AW404" s="215"/>
      <c r="AX404" s="215"/>
      <c r="AY404">
        <f>COUNTA($C$404)</f>
        <v>1</v>
      </c>
    </row>
    <row r="405" spans="1:51" ht="30" customHeight="1" x14ac:dyDescent="0.2">
      <c r="A405" s="216">
        <v>7</v>
      </c>
      <c r="B405" s="216">
        <v>1</v>
      </c>
      <c r="C405" s="236" t="s">
        <v>661</v>
      </c>
      <c r="D405" s="235"/>
      <c r="E405" s="235"/>
      <c r="F405" s="235"/>
      <c r="G405" s="235"/>
      <c r="H405" s="235"/>
      <c r="I405" s="235"/>
      <c r="J405" s="219" t="s">
        <v>284</v>
      </c>
      <c r="K405" s="220"/>
      <c r="L405" s="220"/>
      <c r="M405" s="220"/>
      <c r="N405" s="220"/>
      <c r="O405" s="220"/>
      <c r="P405" s="229" t="s">
        <v>665</v>
      </c>
      <c r="Q405" s="221"/>
      <c r="R405" s="221"/>
      <c r="S405" s="221"/>
      <c r="T405" s="221"/>
      <c r="U405" s="221"/>
      <c r="V405" s="221"/>
      <c r="W405" s="221"/>
      <c r="X405" s="221"/>
      <c r="Y405" s="222">
        <v>2.1</v>
      </c>
      <c r="Z405" s="223"/>
      <c r="AA405" s="223"/>
      <c r="AB405" s="224"/>
      <c r="AC405" s="208" t="s">
        <v>75</v>
      </c>
      <c r="AD405" s="209"/>
      <c r="AE405" s="209"/>
      <c r="AF405" s="209"/>
      <c r="AG405" s="209"/>
      <c r="AH405" s="237" t="s">
        <v>668</v>
      </c>
      <c r="AI405" s="238"/>
      <c r="AJ405" s="238"/>
      <c r="AK405" s="238"/>
      <c r="AL405" s="237" t="s">
        <v>668</v>
      </c>
      <c r="AM405" s="238"/>
      <c r="AN405" s="238"/>
      <c r="AO405" s="238"/>
      <c r="AP405" s="215" t="s">
        <v>668</v>
      </c>
      <c r="AQ405" s="215"/>
      <c r="AR405" s="215"/>
      <c r="AS405" s="215"/>
      <c r="AT405" s="215"/>
      <c r="AU405" s="215"/>
      <c r="AV405" s="215"/>
      <c r="AW405" s="215"/>
      <c r="AX405" s="215"/>
      <c r="AY405">
        <f>COUNTA($C$405)</f>
        <v>1</v>
      </c>
    </row>
    <row r="406" spans="1:51" ht="30" customHeight="1" x14ac:dyDescent="0.2">
      <c r="A406" s="216">
        <v>8</v>
      </c>
      <c r="B406" s="216">
        <v>1</v>
      </c>
      <c r="C406" s="236" t="s">
        <v>662</v>
      </c>
      <c r="D406" s="235"/>
      <c r="E406" s="235"/>
      <c r="F406" s="235"/>
      <c r="G406" s="235"/>
      <c r="H406" s="235"/>
      <c r="I406" s="235"/>
      <c r="J406" s="219" t="s">
        <v>284</v>
      </c>
      <c r="K406" s="220"/>
      <c r="L406" s="220"/>
      <c r="M406" s="220"/>
      <c r="N406" s="220"/>
      <c r="O406" s="220"/>
      <c r="P406" s="229" t="s">
        <v>665</v>
      </c>
      <c r="Q406" s="221"/>
      <c r="R406" s="221"/>
      <c r="S406" s="221"/>
      <c r="T406" s="221"/>
      <c r="U406" s="221"/>
      <c r="V406" s="221"/>
      <c r="W406" s="221"/>
      <c r="X406" s="221"/>
      <c r="Y406" s="222">
        <v>2.1</v>
      </c>
      <c r="Z406" s="223"/>
      <c r="AA406" s="223"/>
      <c r="AB406" s="224"/>
      <c r="AC406" s="208" t="s">
        <v>75</v>
      </c>
      <c r="AD406" s="209"/>
      <c r="AE406" s="209"/>
      <c r="AF406" s="209"/>
      <c r="AG406" s="209"/>
      <c r="AH406" s="237" t="s">
        <v>668</v>
      </c>
      <c r="AI406" s="238"/>
      <c r="AJ406" s="238"/>
      <c r="AK406" s="238"/>
      <c r="AL406" s="237" t="s">
        <v>668</v>
      </c>
      <c r="AM406" s="238"/>
      <c r="AN406" s="238"/>
      <c r="AO406" s="238"/>
      <c r="AP406" s="215" t="s">
        <v>668</v>
      </c>
      <c r="AQ406" s="215"/>
      <c r="AR406" s="215"/>
      <c r="AS406" s="215"/>
      <c r="AT406" s="215"/>
      <c r="AU406" s="215"/>
      <c r="AV406" s="215"/>
      <c r="AW406" s="215"/>
      <c r="AX406" s="215"/>
      <c r="AY406">
        <f>COUNTA($C$406)</f>
        <v>1</v>
      </c>
    </row>
    <row r="407" spans="1:51" ht="30" customHeight="1" x14ac:dyDescent="0.2">
      <c r="A407" s="216">
        <v>9</v>
      </c>
      <c r="B407" s="216">
        <v>1</v>
      </c>
      <c r="C407" s="236" t="s">
        <v>663</v>
      </c>
      <c r="D407" s="235"/>
      <c r="E407" s="235"/>
      <c r="F407" s="235"/>
      <c r="G407" s="235"/>
      <c r="H407" s="235"/>
      <c r="I407" s="235"/>
      <c r="J407" s="219" t="s">
        <v>284</v>
      </c>
      <c r="K407" s="220"/>
      <c r="L407" s="220"/>
      <c r="M407" s="220"/>
      <c r="N407" s="220"/>
      <c r="O407" s="220"/>
      <c r="P407" s="229" t="s">
        <v>665</v>
      </c>
      <c r="Q407" s="221"/>
      <c r="R407" s="221"/>
      <c r="S407" s="221"/>
      <c r="T407" s="221"/>
      <c r="U407" s="221"/>
      <c r="V407" s="221"/>
      <c r="W407" s="221"/>
      <c r="X407" s="221"/>
      <c r="Y407" s="222">
        <v>1.9</v>
      </c>
      <c r="Z407" s="223"/>
      <c r="AA407" s="223"/>
      <c r="AB407" s="224"/>
      <c r="AC407" s="208" t="s">
        <v>75</v>
      </c>
      <c r="AD407" s="209"/>
      <c r="AE407" s="209"/>
      <c r="AF407" s="209"/>
      <c r="AG407" s="209"/>
      <c r="AH407" s="237" t="s">
        <v>668</v>
      </c>
      <c r="AI407" s="238"/>
      <c r="AJ407" s="238"/>
      <c r="AK407" s="238"/>
      <c r="AL407" s="237" t="s">
        <v>668</v>
      </c>
      <c r="AM407" s="238"/>
      <c r="AN407" s="238"/>
      <c r="AO407" s="238"/>
      <c r="AP407" s="215" t="s">
        <v>668</v>
      </c>
      <c r="AQ407" s="215"/>
      <c r="AR407" s="215"/>
      <c r="AS407" s="215"/>
      <c r="AT407" s="215"/>
      <c r="AU407" s="215"/>
      <c r="AV407" s="215"/>
      <c r="AW407" s="215"/>
      <c r="AX407" s="215"/>
      <c r="AY407">
        <f>COUNTA($C$407)</f>
        <v>1</v>
      </c>
    </row>
    <row r="408" spans="1:51" ht="30" customHeight="1" x14ac:dyDescent="0.2">
      <c r="A408" s="216">
        <v>10</v>
      </c>
      <c r="B408" s="216">
        <v>1</v>
      </c>
      <c r="C408" s="236" t="s">
        <v>664</v>
      </c>
      <c r="D408" s="235"/>
      <c r="E408" s="235"/>
      <c r="F408" s="235"/>
      <c r="G408" s="235"/>
      <c r="H408" s="235"/>
      <c r="I408" s="235"/>
      <c r="J408" s="219" t="s">
        <v>284</v>
      </c>
      <c r="K408" s="220"/>
      <c r="L408" s="220"/>
      <c r="M408" s="220"/>
      <c r="N408" s="220"/>
      <c r="O408" s="220"/>
      <c r="P408" s="229" t="s">
        <v>665</v>
      </c>
      <c r="Q408" s="221"/>
      <c r="R408" s="221"/>
      <c r="S408" s="221"/>
      <c r="T408" s="221"/>
      <c r="U408" s="221"/>
      <c r="V408" s="221"/>
      <c r="W408" s="221"/>
      <c r="X408" s="221"/>
      <c r="Y408" s="222">
        <v>1.8</v>
      </c>
      <c r="Z408" s="223"/>
      <c r="AA408" s="223"/>
      <c r="AB408" s="224"/>
      <c r="AC408" s="208" t="s">
        <v>75</v>
      </c>
      <c r="AD408" s="209"/>
      <c r="AE408" s="209"/>
      <c r="AF408" s="209"/>
      <c r="AG408" s="209"/>
      <c r="AH408" s="237" t="s">
        <v>668</v>
      </c>
      <c r="AI408" s="238"/>
      <c r="AJ408" s="238"/>
      <c r="AK408" s="238"/>
      <c r="AL408" s="237" t="s">
        <v>668</v>
      </c>
      <c r="AM408" s="238"/>
      <c r="AN408" s="238"/>
      <c r="AO408" s="238"/>
      <c r="AP408" s="215" t="s">
        <v>668</v>
      </c>
      <c r="AQ408" s="215"/>
      <c r="AR408" s="215"/>
      <c r="AS408" s="215"/>
      <c r="AT408" s="215"/>
      <c r="AU408" s="215"/>
      <c r="AV408" s="215"/>
      <c r="AW408" s="215"/>
      <c r="AX408" s="215"/>
      <c r="AY408">
        <f>COUNTA($C$408)</f>
        <v>1</v>
      </c>
    </row>
    <row r="409" spans="1:51" ht="30" hidden="1" customHeight="1" x14ac:dyDescent="0.2">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hidden="1" customHeight="1" x14ac:dyDescent="0.2">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hidden="1" customHeight="1" x14ac:dyDescent="0.2">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hidden="1" customHeight="1" x14ac:dyDescent="0.2">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hidden="1" customHeight="1" x14ac:dyDescent="0.2">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hidden="1" customHeight="1" x14ac:dyDescent="0.2">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hidden="1" customHeight="1" x14ac:dyDescent="0.2">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hidden="1" customHeight="1" x14ac:dyDescent="0.2">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hidden="1" customHeight="1" x14ac:dyDescent="0.2">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hidden="1" customHeight="1" x14ac:dyDescent="0.2">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hidden="1" customHeight="1" x14ac:dyDescent="0.2">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hidden="1" customHeight="1" x14ac:dyDescent="0.2">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hidden="1" customHeight="1" x14ac:dyDescent="0.2">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hidden="1" customHeight="1" x14ac:dyDescent="0.2">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hidden="1" customHeight="1" x14ac:dyDescent="0.2">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hidden="1" customHeight="1" x14ac:dyDescent="0.2">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hidden="1" customHeight="1" x14ac:dyDescent="0.2">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hidden="1" customHeight="1" x14ac:dyDescent="0.2">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hidden="1" customHeight="1" x14ac:dyDescent="0.2">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hidden="1" customHeight="1" x14ac:dyDescent="0.2">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2">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2">
      <c r="A431" s="239"/>
      <c r="B431" s="239"/>
      <c r="C431" s="239" t="s">
        <v>24</v>
      </c>
      <c r="D431" s="239"/>
      <c r="E431" s="239"/>
      <c r="F431" s="239"/>
      <c r="G431" s="239"/>
      <c r="H431" s="239"/>
      <c r="I431" s="239"/>
      <c r="J431" s="226" t="s">
        <v>197</v>
      </c>
      <c r="K431" s="240"/>
      <c r="L431" s="240"/>
      <c r="M431" s="240"/>
      <c r="N431" s="240"/>
      <c r="O431" s="240"/>
      <c r="P431" s="109" t="s">
        <v>25</v>
      </c>
      <c r="Q431" s="109"/>
      <c r="R431" s="109"/>
      <c r="S431" s="109"/>
      <c r="T431" s="109"/>
      <c r="U431" s="109"/>
      <c r="V431" s="109"/>
      <c r="W431" s="109"/>
      <c r="X431" s="109"/>
      <c r="Y431" s="241" t="s">
        <v>196</v>
      </c>
      <c r="Z431" s="242"/>
      <c r="AA431" s="242"/>
      <c r="AB431" s="242"/>
      <c r="AC431" s="226" t="s">
        <v>230</v>
      </c>
      <c r="AD431" s="226"/>
      <c r="AE431" s="226"/>
      <c r="AF431" s="226"/>
      <c r="AG431" s="226"/>
      <c r="AH431" s="241" t="s">
        <v>248</v>
      </c>
      <c r="AI431" s="239"/>
      <c r="AJ431" s="239"/>
      <c r="AK431" s="239"/>
      <c r="AL431" s="239" t="s">
        <v>19</v>
      </c>
      <c r="AM431" s="239"/>
      <c r="AN431" s="239"/>
      <c r="AO431" s="243"/>
      <c r="AP431" s="226" t="s">
        <v>198</v>
      </c>
      <c r="AQ431" s="226"/>
      <c r="AR431" s="226"/>
      <c r="AS431" s="226"/>
      <c r="AT431" s="226"/>
      <c r="AU431" s="226"/>
      <c r="AV431" s="226"/>
      <c r="AW431" s="226"/>
      <c r="AX431" s="226"/>
      <c r="AY431">
        <f>$AY$429</f>
        <v>0</v>
      </c>
    </row>
    <row r="432" spans="1:51" ht="30" hidden="1" customHeight="1" x14ac:dyDescent="0.2">
      <c r="A432" s="216">
        <v>1</v>
      </c>
      <c r="B432" s="216">
        <v>1</v>
      </c>
      <c r="C432" s="235"/>
      <c r="D432" s="235"/>
      <c r="E432" s="235"/>
      <c r="F432" s="235"/>
      <c r="G432" s="235"/>
      <c r="H432" s="235"/>
      <c r="I432" s="235"/>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7"/>
      <c r="AI432" s="238"/>
      <c r="AJ432" s="238"/>
      <c r="AK432" s="238"/>
      <c r="AL432" s="212"/>
      <c r="AM432" s="213"/>
      <c r="AN432" s="213"/>
      <c r="AO432" s="214"/>
      <c r="AP432" s="215"/>
      <c r="AQ432" s="215"/>
      <c r="AR432" s="215"/>
      <c r="AS432" s="215"/>
      <c r="AT432" s="215"/>
      <c r="AU432" s="215"/>
      <c r="AV432" s="215"/>
      <c r="AW432" s="215"/>
      <c r="AX432" s="215"/>
      <c r="AY432">
        <f>$AY$429</f>
        <v>0</v>
      </c>
    </row>
    <row r="433" spans="1:51" ht="30" hidden="1" customHeight="1" x14ac:dyDescent="0.2">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30" hidden="1" customHeight="1" x14ac:dyDescent="0.2">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hidden="1" customHeight="1" x14ac:dyDescent="0.2">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hidden="1" customHeight="1" x14ac:dyDescent="0.2">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hidden="1" customHeight="1" x14ac:dyDescent="0.2">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hidden="1" customHeight="1" x14ac:dyDescent="0.2">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hidden="1" customHeight="1" x14ac:dyDescent="0.2">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hidden="1" customHeight="1" x14ac:dyDescent="0.2">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hidden="1" customHeight="1" x14ac:dyDescent="0.2">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hidden="1" customHeight="1" x14ac:dyDescent="0.2">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hidden="1" customHeight="1" x14ac:dyDescent="0.2">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hidden="1" customHeight="1" x14ac:dyDescent="0.2">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hidden="1" customHeight="1" x14ac:dyDescent="0.2">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hidden="1" customHeight="1" x14ac:dyDescent="0.2">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hidden="1" customHeight="1" x14ac:dyDescent="0.2">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hidden="1" customHeight="1" x14ac:dyDescent="0.2">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hidden="1" customHeight="1" x14ac:dyDescent="0.2">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hidden="1" customHeight="1" x14ac:dyDescent="0.2">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hidden="1" customHeight="1" x14ac:dyDescent="0.2">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hidden="1" customHeight="1" x14ac:dyDescent="0.2">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hidden="1" customHeight="1" x14ac:dyDescent="0.2">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hidden="1" customHeight="1" x14ac:dyDescent="0.2">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hidden="1" customHeight="1" x14ac:dyDescent="0.2">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hidden="1" customHeight="1" x14ac:dyDescent="0.2">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hidden="1" customHeight="1" x14ac:dyDescent="0.2">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hidden="1" customHeight="1" x14ac:dyDescent="0.2">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hidden="1" customHeight="1" x14ac:dyDescent="0.2">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hidden="1" customHeight="1" x14ac:dyDescent="0.2">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hidden="1" customHeight="1" x14ac:dyDescent="0.2">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239"/>
      <c r="B464" s="239"/>
      <c r="C464" s="239" t="s">
        <v>24</v>
      </c>
      <c r="D464" s="239"/>
      <c r="E464" s="239"/>
      <c r="F464" s="239"/>
      <c r="G464" s="239"/>
      <c r="H464" s="239"/>
      <c r="I464" s="239"/>
      <c r="J464" s="226" t="s">
        <v>197</v>
      </c>
      <c r="K464" s="240"/>
      <c r="L464" s="240"/>
      <c r="M464" s="240"/>
      <c r="N464" s="240"/>
      <c r="O464" s="240"/>
      <c r="P464" s="109" t="s">
        <v>25</v>
      </c>
      <c r="Q464" s="109"/>
      <c r="R464" s="109"/>
      <c r="S464" s="109"/>
      <c r="T464" s="109"/>
      <c r="U464" s="109"/>
      <c r="V464" s="109"/>
      <c r="W464" s="109"/>
      <c r="X464" s="109"/>
      <c r="Y464" s="241" t="s">
        <v>196</v>
      </c>
      <c r="Z464" s="242"/>
      <c r="AA464" s="242"/>
      <c r="AB464" s="242"/>
      <c r="AC464" s="226" t="s">
        <v>230</v>
      </c>
      <c r="AD464" s="226"/>
      <c r="AE464" s="226"/>
      <c r="AF464" s="226"/>
      <c r="AG464" s="226"/>
      <c r="AH464" s="241" t="s">
        <v>248</v>
      </c>
      <c r="AI464" s="239"/>
      <c r="AJ464" s="239"/>
      <c r="AK464" s="239"/>
      <c r="AL464" s="239" t="s">
        <v>19</v>
      </c>
      <c r="AM464" s="239"/>
      <c r="AN464" s="239"/>
      <c r="AO464" s="243"/>
      <c r="AP464" s="226" t="s">
        <v>198</v>
      </c>
      <c r="AQ464" s="226"/>
      <c r="AR464" s="226"/>
      <c r="AS464" s="226"/>
      <c r="AT464" s="226"/>
      <c r="AU464" s="226"/>
      <c r="AV464" s="226"/>
      <c r="AW464" s="226"/>
      <c r="AX464" s="226"/>
      <c r="AY464">
        <f>$AY$462</f>
        <v>0</v>
      </c>
    </row>
    <row r="465" spans="1:51" ht="30" hidden="1" customHeight="1" x14ac:dyDescent="0.2">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30" hidden="1" customHeight="1" x14ac:dyDescent="0.2">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hidden="1" customHeight="1" x14ac:dyDescent="0.2">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hidden="1" customHeight="1" x14ac:dyDescent="0.2">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hidden="1" customHeight="1" x14ac:dyDescent="0.2">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hidden="1" customHeight="1" x14ac:dyDescent="0.2">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hidden="1" customHeight="1" x14ac:dyDescent="0.2">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hidden="1" customHeight="1" x14ac:dyDescent="0.2">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hidden="1" customHeight="1" x14ac:dyDescent="0.2">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hidden="1" customHeight="1" x14ac:dyDescent="0.2">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hidden="1" customHeight="1" x14ac:dyDescent="0.2">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hidden="1" customHeight="1" x14ac:dyDescent="0.2">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hidden="1" customHeight="1" x14ac:dyDescent="0.2">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hidden="1" customHeight="1" x14ac:dyDescent="0.2">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hidden="1" customHeight="1" x14ac:dyDescent="0.2">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hidden="1" customHeight="1" x14ac:dyDescent="0.2">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hidden="1" customHeight="1" x14ac:dyDescent="0.2">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hidden="1" customHeight="1" x14ac:dyDescent="0.2">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hidden="1" customHeight="1" x14ac:dyDescent="0.2">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hidden="1" customHeight="1" x14ac:dyDescent="0.2">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hidden="1" customHeight="1" x14ac:dyDescent="0.2">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hidden="1" customHeight="1" x14ac:dyDescent="0.2">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hidden="1" customHeight="1" x14ac:dyDescent="0.2">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hidden="1" customHeight="1" x14ac:dyDescent="0.2">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hidden="1" customHeight="1" x14ac:dyDescent="0.2">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hidden="1" customHeight="1" x14ac:dyDescent="0.2">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hidden="1" customHeight="1" x14ac:dyDescent="0.2">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hidden="1" customHeight="1" x14ac:dyDescent="0.2">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hidden="1" customHeight="1" x14ac:dyDescent="0.2">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hidden="1" customHeight="1" x14ac:dyDescent="0.2">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239"/>
      <c r="B497" s="239"/>
      <c r="C497" s="239" t="s">
        <v>24</v>
      </c>
      <c r="D497" s="239"/>
      <c r="E497" s="239"/>
      <c r="F497" s="239"/>
      <c r="G497" s="239"/>
      <c r="H497" s="239"/>
      <c r="I497" s="239"/>
      <c r="J497" s="226" t="s">
        <v>197</v>
      </c>
      <c r="K497" s="240"/>
      <c r="L497" s="240"/>
      <c r="M497" s="240"/>
      <c r="N497" s="240"/>
      <c r="O497" s="240"/>
      <c r="P497" s="109" t="s">
        <v>25</v>
      </c>
      <c r="Q497" s="109"/>
      <c r="R497" s="109"/>
      <c r="S497" s="109"/>
      <c r="T497" s="109"/>
      <c r="U497" s="109"/>
      <c r="V497" s="109"/>
      <c r="W497" s="109"/>
      <c r="X497" s="109"/>
      <c r="Y497" s="241" t="s">
        <v>196</v>
      </c>
      <c r="Z497" s="242"/>
      <c r="AA497" s="242"/>
      <c r="AB497" s="242"/>
      <c r="AC497" s="226" t="s">
        <v>230</v>
      </c>
      <c r="AD497" s="226"/>
      <c r="AE497" s="226"/>
      <c r="AF497" s="226"/>
      <c r="AG497" s="226"/>
      <c r="AH497" s="241" t="s">
        <v>248</v>
      </c>
      <c r="AI497" s="239"/>
      <c r="AJ497" s="239"/>
      <c r="AK497" s="239"/>
      <c r="AL497" s="239" t="s">
        <v>19</v>
      </c>
      <c r="AM497" s="239"/>
      <c r="AN497" s="239"/>
      <c r="AO497" s="243"/>
      <c r="AP497" s="226" t="s">
        <v>198</v>
      </c>
      <c r="AQ497" s="226"/>
      <c r="AR497" s="226"/>
      <c r="AS497" s="226"/>
      <c r="AT497" s="226"/>
      <c r="AU497" s="226"/>
      <c r="AV497" s="226"/>
      <c r="AW497" s="226"/>
      <c r="AX497" s="226"/>
      <c r="AY497">
        <f>$AY$495</f>
        <v>0</v>
      </c>
    </row>
    <row r="498" spans="1:51" ht="30" hidden="1" customHeight="1" x14ac:dyDescent="0.2">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hidden="1" customHeight="1" x14ac:dyDescent="0.2">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hidden="1" customHeight="1" x14ac:dyDescent="0.2">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hidden="1" customHeight="1" x14ac:dyDescent="0.2">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hidden="1" customHeight="1" x14ac:dyDescent="0.2">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hidden="1" customHeight="1" x14ac:dyDescent="0.2">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hidden="1" customHeight="1" x14ac:dyDescent="0.2">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hidden="1" customHeight="1" x14ac:dyDescent="0.2">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hidden="1" customHeight="1" x14ac:dyDescent="0.2">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hidden="1" customHeight="1" x14ac:dyDescent="0.2">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hidden="1" customHeight="1" x14ac:dyDescent="0.2">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hidden="1" customHeight="1" x14ac:dyDescent="0.2">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hidden="1" customHeight="1" x14ac:dyDescent="0.2">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hidden="1" customHeight="1" x14ac:dyDescent="0.2">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hidden="1" customHeight="1" x14ac:dyDescent="0.2">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hidden="1" customHeight="1" x14ac:dyDescent="0.2">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hidden="1" customHeight="1" x14ac:dyDescent="0.2">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hidden="1" customHeight="1" x14ac:dyDescent="0.2">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hidden="1" customHeight="1" x14ac:dyDescent="0.2">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hidden="1" customHeight="1" x14ac:dyDescent="0.2">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hidden="1" customHeight="1" x14ac:dyDescent="0.2">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hidden="1" customHeight="1" x14ac:dyDescent="0.2">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hidden="1" customHeight="1" x14ac:dyDescent="0.2">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hidden="1" customHeight="1" x14ac:dyDescent="0.2">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hidden="1" customHeight="1" x14ac:dyDescent="0.2">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hidden="1" customHeight="1" x14ac:dyDescent="0.2">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hidden="1" customHeight="1" x14ac:dyDescent="0.2">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hidden="1" customHeight="1" x14ac:dyDescent="0.2">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hidden="1" customHeight="1" x14ac:dyDescent="0.2">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hidden="1" customHeight="1" x14ac:dyDescent="0.2">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239"/>
      <c r="B530" s="239"/>
      <c r="C530" s="239" t="s">
        <v>24</v>
      </c>
      <c r="D530" s="239"/>
      <c r="E530" s="239"/>
      <c r="F530" s="239"/>
      <c r="G530" s="239"/>
      <c r="H530" s="239"/>
      <c r="I530" s="239"/>
      <c r="J530" s="226" t="s">
        <v>197</v>
      </c>
      <c r="K530" s="240"/>
      <c r="L530" s="240"/>
      <c r="M530" s="240"/>
      <c r="N530" s="240"/>
      <c r="O530" s="240"/>
      <c r="P530" s="109" t="s">
        <v>25</v>
      </c>
      <c r="Q530" s="109"/>
      <c r="R530" s="109"/>
      <c r="S530" s="109"/>
      <c r="T530" s="109"/>
      <c r="U530" s="109"/>
      <c r="V530" s="109"/>
      <c r="W530" s="109"/>
      <c r="X530" s="109"/>
      <c r="Y530" s="241" t="s">
        <v>196</v>
      </c>
      <c r="Z530" s="242"/>
      <c r="AA530" s="242"/>
      <c r="AB530" s="242"/>
      <c r="AC530" s="226" t="s">
        <v>230</v>
      </c>
      <c r="AD530" s="226"/>
      <c r="AE530" s="226"/>
      <c r="AF530" s="226"/>
      <c r="AG530" s="226"/>
      <c r="AH530" s="241" t="s">
        <v>248</v>
      </c>
      <c r="AI530" s="239"/>
      <c r="AJ530" s="239"/>
      <c r="AK530" s="239"/>
      <c r="AL530" s="239" t="s">
        <v>19</v>
      </c>
      <c r="AM530" s="239"/>
      <c r="AN530" s="239"/>
      <c r="AO530" s="243"/>
      <c r="AP530" s="226" t="s">
        <v>198</v>
      </c>
      <c r="AQ530" s="226"/>
      <c r="AR530" s="226"/>
      <c r="AS530" s="226"/>
      <c r="AT530" s="226"/>
      <c r="AU530" s="226"/>
      <c r="AV530" s="226"/>
      <c r="AW530" s="226"/>
      <c r="AX530" s="226"/>
      <c r="AY530">
        <f>$AY$528</f>
        <v>0</v>
      </c>
    </row>
    <row r="531" spans="1:51" ht="30" hidden="1" customHeight="1" x14ac:dyDescent="0.2">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hidden="1" customHeight="1" x14ac:dyDescent="0.2">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hidden="1" customHeight="1" x14ac:dyDescent="0.2">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hidden="1" customHeight="1" x14ac:dyDescent="0.2">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hidden="1" customHeight="1" x14ac:dyDescent="0.2">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hidden="1" customHeight="1" x14ac:dyDescent="0.2">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hidden="1" customHeight="1" x14ac:dyDescent="0.2">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hidden="1" customHeight="1" x14ac:dyDescent="0.2">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hidden="1" customHeight="1" x14ac:dyDescent="0.2">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hidden="1" customHeight="1" x14ac:dyDescent="0.2">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hidden="1" customHeight="1" x14ac:dyDescent="0.2">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hidden="1" customHeight="1" x14ac:dyDescent="0.2">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hidden="1" customHeight="1" x14ac:dyDescent="0.2">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hidden="1" customHeight="1" x14ac:dyDescent="0.2">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hidden="1" customHeight="1" x14ac:dyDescent="0.2">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hidden="1" customHeight="1" x14ac:dyDescent="0.2">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hidden="1" customHeight="1" x14ac:dyDescent="0.2">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hidden="1" customHeight="1" x14ac:dyDescent="0.2">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hidden="1" customHeight="1" x14ac:dyDescent="0.2">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hidden="1" customHeight="1" x14ac:dyDescent="0.2">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hidden="1" customHeight="1" x14ac:dyDescent="0.2">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hidden="1" customHeight="1" x14ac:dyDescent="0.2">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hidden="1" customHeight="1" x14ac:dyDescent="0.2">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hidden="1" customHeight="1" x14ac:dyDescent="0.2">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hidden="1" customHeight="1" x14ac:dyDescent="0.2">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hidden="1" customHeight="1" x14ac:dyDescent="0.2">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hidden="1" customHeight="1" x14ac:dyDescent="0.2">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hidden="1" customHeight="1" x14ac:dyDescent="0.2">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hidden="1" customHeight="1" x14ac:dyDescent="0.2">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hidden="1" customHeight="1" x14ac:dyDescent="0.2">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239"/>
      <c r="B563" s="239"/>
      <c r="C563" s="239" t="s">
        <v>24</v>
      </c>
      <c r="D563" s="239"/>
      <c r="E563" s="239"/>
      <c r="F563" s="239"/>
      <c r="G563" s="239"/>
      <c r="H563" s="239"/>
      <c r="I563" s="239"/>
      <c r="J563" s="226" t="s">
        <v>197</v>
      </c>
      <c r="K563" s="240"/>
      <c r="L563" s="240"/>
      <c r="M563" s="240"/>
      <c r="N563" s="240"/>
      <c r="O563" s="240"/>
      <c r="P563" s="109" t="s">
        <v>25</v>
      </c>
      <c r="Q563" s="109"/>
      <c r="R563" s="109"/>
      <c r="S563" s="109"/>
      <c r="T563" s="109"/>
      <c r="U563" s="109"/>
      <c r="V563" s="109"/>
      <c r="W563" s="109"/>
      <c r="X563" s="109"/>
      <c r="Y563" s="241" t="s">
        <v>196</v>
      </c>
      <c r="Z563" s="242"/>
      <c r="AA563" s="242"/>
      <c r="AB563" s="242"/>
      <c r="AC563" s="226" t="s">
        <v>230</v>
      </c>
      <c r="AD563" s="226"/>
      <c r="AE563" s="226"/>
      <c r="AF563" s="226"/>
      <c r="AG563" s="226"/>
      <c r="AH563" s="241" t="s">
        <v>248</v>
      </c>
      <c r="AI563" s="239"/>
      <c r="AJ563" s="239"/>
      <c r="AK563" s="239"/>
      <c r="AL563" s="239" t="s">
        <v>19</v>
      </c>
      <c r="AM563" s="239"/>
      <c r="AN563" s="239"/>
      <c r="AO563" s="243"/>
      <c r="AP563" s="226" t="s">
        <v>198</v>
      </c>
      <c r="AQ563" s="226"/>
      <c r="AR563" s="226"/>
      <c r="AS563" s="226"/>
      <c r="AT563" s="226"/>
      <c r="AU563" s="226"/>
      <c r="AV563" s="226"/>
      <c r="AW563" s="226"/>
      <c r="AX563" s="226"/>
      <c r="AY563">
        <f>$AY$561</f>
        <v>0</v>
      </c>
    </row>
    <row r="564" spans="1:51" ht="30" hidden="1" customHeight="1" x14ac:dyDescent="0.2">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hidden="1" customHeight="1" x14ac:dyDescent="0.2">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hidden="1" customHeight="1" x14ac:dyDescent="0.2">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hidden="1" customHeight="1" x14ac:dyDescent="0.2">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hidden="1" customHeight="1" x14ac:dyDescent="0.2">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hidden="1" customHeight="1" x14ac:dyDescent="0.2">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hidden="1" customHeight="1" x14ac:dyDescent="0.2">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hidden="1" customHeight="1" x14ac:dyDescent="0.2">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hidden="1" customHeight="1" x14ac:dyDescent="0.2">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hidden="1" customHeight="1" x14ac:dyDescent="0.2">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hidden="1" customHeight="1" x14ac:dyDescent="0.2">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hidden="1" customHeight="1" x14ac:dyDescent="0.2">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hidden="1" customHeight="1" x14ac:dyDescent="0.2">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hidden="1" customHeight="1" x14ac:dyDescent="0.2">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hidden="1" customHeight="1" x14ac:dyDescent="0.2">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hidden="1" customHeight="1" x14ac:dyDescent="0.2">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hidden="1" customHeight="1" x14ac:dyDescent="0.2">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hidden="1" customHeight="1" x14ac:dyDescent="0.2">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hidden="1" customHeight="1" x14ac:dyDescent="0.2">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hidden="1" customHeight="1" x14ac:dyDescent="0.2">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hidden="1" customHeight="1" x14ac:dyDescent="0.2">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hidden="1" customHeight="1" x14ac:dyDescent="0.2">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hidden="1" customHeight="1" x14ac:dyDescent="0.2">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hidden="1" customHeight="1" x14ac:dyDescent="0.2">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hidden="1" customHeight="1" x14ac:dyDescent="0.2">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hidden="1" customHeight="1" x14ac:dyDescent="0.2">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hidden="1" customHeight="1" x14ac:dyDescent="0.2">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hidden="1" customHeight="1" x14ac:dyDescent="0.2">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hidden="1" customHeight="1" x14ac:dyDescent="0.2">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hidden="1" customHeight="1" x14ac:dyDescent="0.2">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239"/>
      <c r="B596" s="239"/>
      <c r="C596" s="239" t="s">
        <v>24</v>
      </c>
      <c r="D596" s="239"/>
      <c r="E596" s="239"/>
      <c r="F596" s="239"/>
      <c r="G596" s="239"/>
      <c r="H596" s="239"/>
      <c r="I596" s="239"/>
      <c r="J596" s="226" t="s">
        <v>197</v>
      </c>
      <c r="K596" s="240"/>
      <c r="L596" s="240"/>
      <c r="M596" s="240"/>
      <c r="N596" s="240"/>
      <c r="O596" s="240"/>
      <c r="P596" s="109" t="s">
        <v>25</v>
      </c>
      <c r="Q596" s="109"/>
      <c r="R596" s="109"/>
      <c r="S596" s="109"/>
      <c r="T596" s="109"/>
      <c r="U596" s="109"/>
      <c r="V596" s="109"/>
      <c r="W596" s="109"/>
      <c r="X596" s="109"/>
      <c r="Y596" s="241" t="s">
        <v>196</v>
      </c>
      <c r="Z596" s="242"/>
      <c r="AA596" s="242"/>
      <c r="AB596" s="242"/>
      <c r="AC596" s="226" t="s">
        <v>230</v>
      </c>
      <c r="AD596" s="226"/>
      <c r="AE596" s="226"/>
      <c r="AF596" s="226"/>
      <c r="AG596" s="226"/>
      <c r="AH596" s="241" t="s">
        <v>248</v>
      </c>
      <c r="AI596" s="239"/>
      <c r="AJ596" s="239"/>
      <c r="AK596" s="239"/>
      <c r="AL596" s="239" t="s">
        <v>19</v>
      </c>
      <c r="AM596" s="239"/>
      <c r="AN596" s="239"/>
      <c r="AO596" s="243"/>
      <c r="AP596" s="226" t="s">
        <v>198</v>
      </c>
      <c r="AQ596" s="226"/>
      <c r="AR596" s="226"/>
      <c r="AS596" s="226"/>
      <c r="AT596" s="226"/>
      <c r="AU596" s="226"/>
      <c r="AV596" s="226"/>
      <c r="AW596" s="226"/>
      <c r="AX596" s="226"/>
      <c r="AY596">
        <f>$AY$594</f>
        <v>0</v>
      </c>
    </row>
    <row r="597" spans="1:51" ht="30" hidden="1" customHeight="1" x14ac:dyDescent="0.2">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hidden="1" customHeight="1" x14ac:dyDescent="0.2">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hidden="1" customHeight="1" x14ac:dyDescent="0.2">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hidden="1" customHeight="1" x14ac:dyDescent="0.2">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hidden="1" customHeight="1" x14ac:dyDescent="0.2">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hidden="1" customHeight="1" x14ac:dyDescent="0.2">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hidden="1" customHeight="1" x14ac:dyDescent="0.2">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hidden="1" customHeight="1" x14ac:dyDescent="0.2">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hidden="1" customHeight="1" x14ac:dyDescent="0.2">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hidden="1" customHeight="1" x14ac:dyDescent="0.2">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hidden="1" customHeight="1" x14ac:dyDescent="0.2">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hidden="1" customHeight="1" x14ac:dyDescent="0.2">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hidden="1" customHeight="1" x14ac:dyDescent="0.2">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hidden="1" customHeight="1" x14ac:dyDescent="0.2">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hidden="1" customHeight="1" x14ac:dyDescent="0.2">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hidden="1" customHeight="1" x14ac:dyDescent="0.2">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hidden="1" customHeight="1" x14ac:dyDescent="0.2">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hidden="1" customHeight="1" x14ac:dyDescent="0.2">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hidden="1" customHeight="1" x14ac:dyDescent="0.2">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hidden="1" customHeight="1" x14ac:dyDescent="0.2">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hidden="1" customHeight="1" x14ac:dyDescent="0.2">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hidden="1" customHeight="1" x14ac:dyDescent="0.2">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hidden="1" customHeight="1" x14ac:dyDescent="0.2">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hidden="1" customHeight="1" x14ac:dyDescent="0.2">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hidden="1" customHeight="1" x14ac:dyDescent="0.2">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hidden="1" customHeight="1" x14ac:dyDescent="0.2">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hidden="1" customHeight="1" x14ac:dyDescent="0.2">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hidden="1" customHeight="1" x14ac:dyDescent="0.2">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hidden="1" customHeight="1" x14ac:dyDescent="0.2">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hidden="1" customHeight="1" x14ac:dyDescent="0.2">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hidden="1" customHeight="1" x14ac:dyDescent="0.2">
      <c r="A627" s="230" t="s">
        <v>578</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232</v>
      </c>
      <c r="AM627" s="234"/>
      <c r="AN627" s="234"/>
      <c r="AO627" s="56"/>
      <c r="AP627" s="52"/>
      <c r="AQ627" s="52"/>
      <c r="AR627" s="52"/>
      <c r="AS627" s="52"/>
      <c r="AT627" s="52"/>
      <c r="AU627" s="52"/>
      <c r="AV627" s="52"/>
      <c r="AW627" s="52"/>
      <c r="AX627" s="53"/>
      <c r="AY627">
        <f>COUNTIF($AO$627,"☑")</f>
        <v>0</v>
      </c>
    </row>
    <row r="628" spans="1:51" ht="24.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228"/>
      <c r="B630" s="228"/>
      <c r="C630" s="226" t="s">
        <v>192</v>
      </c>
      <c r="D630" s="227"/>
      <c r="E630" s="226" t="s">
        <v>191</v>
      </c>
      <c r="F630" s="227"/>
      <c r="G630" s="227"/>
      <c r="H630" s="227"/>
      <c r="I630" s="227"/>
      <c r="J630" s="226" t="s">
        <v>197</v>
      </c>
      <c r="K630" s="226"/>
      <c r="L630" s="226"/>
      <c r="M630" s="226"/>
      <c r="N630" s="226"/>
      <c r="O630" s="226"/>
      <c r="P630" s="226" t="s">
        <v>25</v>
      </c>
      <c r="Q630" s="226"/>
      <c r="R630" s="226"/>
      <c r="S630" s="226"/>
      <c r="T630" s="226"/>
      <c r="U630" s="226"/>
      <c r="V630" s="226"/>
      <c r="W630" s="226"/>
      <c r="X630" s="226"/>
      <c r="Y630" s="226" t="s">
        <v>199</v>
      </c>
      <c r="Z630" s="227"/>
      <c r="AA630" s="227"/>
      <c r="AB630" s="227"/>
      <c r="AC630" s="226" t="s">
        <v>180</v>
      </c>
      <c r="AD630" s="226"/>
      <c r="AE630" s="226"/>
      <c r="AF630" s="226"/>
      <c r="AG630" s="226"/>
      <c r="AH630" s="226" t="s">
        <v>187</v>
      </c>
      <c r="AI630" s="227"/>
      <c r="AJ630" s="227"/>
      <c r="AK630" s="227"/>
      <c r="AL630" s="227" t="s">
        <v>19</v>
      </c>
      <c r="AM630" s="227"/>
      <c r="AN630" s="227"/>
      <c r="AO630" s="228"/>
      <c r="AP630" s="226" t="s">
        <v>226</v>
      </c>
      <c r="AQ630" s="226"/>
      <c r="AR630" s="226"/>
      <c r="AS630" s="226"/>
      <c r="AT630" s="226"/>
      <c r="AU630" s="226"/>
      <c r="AV630" s="226"/>
      <c r="AW630" s="226"/>
      <c r="AX630" s="226"/>
    </row>
    <row r="631" spans="1:51" ht="30" customHeight="1" x14ac:dyDescent="0.2">
      <c r="A631" s="216">
        <v>1</v>
      </c>
      <c r="B631" s="216">
        <v>1</v>
      </c>
      <c r="C631" s="217"/>
      <c r="D631" s="217"/>
      <c r="E631" s="215" t="s">
        <v>284</v>
      </c>
      <c r="F631" s="218"/>
      <c r="G631" s="218"/>
      <c r="H631" s="218"/>
      <c r="I631" s="218"/>
      <c r="J631" s="219" t="s">
        <v>284</v>
      </c>
      <c r="K631" s="220"/>
      <c r="L631" s="220"/>
      <c r="M631" s="220"/>
      <c r="N631" s="220"/>
      <c r="O631" s="220"/>
      <c r="P631" s="229" t="s">
        <v>284</v>
      </c>
      <c r="Q631" s="221"/>
      <c r="R631" s="221"/>
      <c r="S631" s="221"/>
      <c r="T631" s="221"/>
      <c r="U631" s="221"/>
      <c r="V631" s="221"/>
      <c r="W631" s="221"/>
      <c r="X631" s="221"/>
      <c r="Y631" s="222" t="s">
        <v>284</v>
      </c>
      <c r="Z631" s="223"/>
      <c r="AA631" s="223"/>
      <c r="AB631" s="224"/>
      <c r="AC631" s="208"/>
      <c r="AD631" s="209"/>
      <c r="AE631" s="209"/>
      <c r="AF631" s="209"/>
      <c r="AG631" s="209"/>
      <c r="AH631" s="210" t="s">
        <v>284</v>
      </c>
      <c r="AI631" s="211"/>
      <c r="AJ631" s="211"/>
      <c r="AK631" s="211"/>
      <c r="AL631" s="212" t="s">
        <v>284</v>
      </c>
      <c r="AM631" s="213"/>
      <c r="AN631" s="213"/>
      <c r="AO631" s="214"/>
      <c r="AP631" s="215" t="s">
        <v>284</v>
      </c>
      <c r="AQ631" s="215"/>
      <c r="AR631" s="215"/>
      <c r="AS631" s="215"/>
      <c r="AT631" s="215"/>
      <c r="AU631" s="215"/>
      <c r="AV631" s="215"/>
      <c r="AW631" s="215"/>
      <c r="AX631" s="215"/>
    </row>
    <row r="632" spans="1:51" ht="30" hidden="1" customHeight="1" x14ac:dyDescent="0.2">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hidden="1" customHeight="1" x14ac:dyDescent="0.2">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hidden="1" customHeight="1" x14ac:dyDescent="0.2">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hidden="1" customHeight="1" x14ac:dyDescent="0.2">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hidden="1" customHeight="1" x14ac:dyDescent="0.2">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hidden="1" customHeight="1" x14ac:dyDescent="0.2">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hidden="1" customHeight="1" x14ac:dyDescent="0.2">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hidden="1" customHeight="1" x14ac:dyDescent="0.2">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hidden="1" customHeight="1" x14ac:dyDescent="0.2">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hidden="1" customHeight="1" x14ac:dyDescent="0.2">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hidden="1" customHeight="1" x14ac:dyDescent="0.2">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hidden="1" customHeight="1" x14ac:dyDescent="0.2">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hidden="1" customHeight="1" x14ac:dyDescent="0.2">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hidden="1" customHeight="1" x14ac:dyDescent="0.2">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hidden="1" customHeight="1" x14ac:dyDescent="0.2">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hidden="1" customHeight="1" x14ac:dyDescent="0.2">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hidden="1" customHeight="1" x14ac:dyDescent="0.2">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hidden="1" customHeight="1" x14ac:dyDescent="0.2">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hidden="1" customHeight="1" x14ac:dyDescent="0.2">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hidden="1" customHeight="1" x14ac:dyDescent="0.2">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hidden="1" customHeight="1" x14ac:dyDescent="0.2">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hidden="1" customHeight="1" x14ac:dyDescent="0.2">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hidden="1" customHeight="1" x14ac:dyDescent="0.2">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hidden="1" customHeight="1" x14ac:dyDescent="0.2">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hidden="1" customHeight="1" x14ac:dyDescent="0.2">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hidden="1" customHeight="1" x14ac:dyDescent="0.2">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hidden="1" customHeight="1" x14ac:dyDescent="0.2">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hidden="1" customHeight="1" x14ac:dyDescent="0.2">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hidden="1" customHeight="1" x14ac:dyDescent="0.2">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5:AJ17 P13:AX13 AR15:AX15">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68:AO379 AL390:AO395">
    <cfRule type="expression" dxfId="735" priority="839">
      <formula>IF(AND(AL368&gt;=0, RIGHT(TEXT(AL368,"0.#"),1)&lt;&gt;"."),TRUE,FALSE)</formula>
    </cfRule>
    <cfRule type="expression" dxfId="734" priority="840">
      <formula>IF(AND(AL368&gt;=0, RIGHT(TEXT(AL368,"0.#"),1)="."),TRUE,FALSE)</formula>
    </cfRule>
    <cfRule type="expression" dxfId="733" priority="841">
      <formula>IF(AND(AL368&lt;0, RIGHT(TEXT(AL368,"0.#"),1)&lt;&gt;"."),TRUE,FALSE)</formula>
    </cfRule>
    <cfRule type="expression" dxfId="732" priority="842">
      <formula>IF(AND(AL368&lt;0, RIGHT(TEXT(AL368,"0.#"),1)="."),TRUE,FALSE)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AL366:AO367">
    <cfRule type="expression" dxfId="719" priority="823">
      <formula>IF(AND(AL366&gt;=0, RIGHT(TEXT(AL366,"0.#"),1)&lt;&gt;"."),TRUE,FALSE)</formula>
    </cfRule>
    <cfRule type="expression" dxfId="718" priority="824">
      <formula>IF(AND(AL366&gt;=0, RIGHT(TEXT(AL366,"0.#"),1)="."),TRUE,FALSE)</formula>
    </cfRule>
    <cfRule type="expression" dxfId="717" priority="825">
      <formula>IF(AND(AL366&lt;0, RIGHT(TEXT(AL366,"0.#"),1)&lt;&gt;"."),TRUE,FALSE)</formula>
    </cfRule>
    <cfRule type="expression" dxfId="716" priority="826">
      <formula>IF(AND(AL366&lt;0, RIGHT(TEXT(AL366,"0.#"),1)="."),TRUE,FALSE)</formula>
    </cfRule>
  </conditionalFormatting>
  <conditionalFormatting sqref="Y366:Y367">
    <cfRule type="expression" dxfId="715" priority="821">
      <formula>IF(RIGHT(TEXT(Y366,"0.#"),1)=".",FALSE,TRUE)</formula>
    </cfRule>
    <cfRule type="expression" dxfId="714" priority="822">
      <formula>IF(RIGHT(TEXT(Y366,"0.#"),1)=".",TRUE,FALSE)</formula>
    </cfRule>
  </conditionalFormatting>
  <conditionalFormatting sqref="Y401:Y428">
    <cfRule type="expression" dxfId="713" priority="759">
      <formula>IF(RIGHT(TEXT(Y401,"0.#"),1)=".",FALSE,TRUE)</formula>
    </cfRule>
    <cfRule type="expression" dxfId="712" priority="760">
      <formula>IF(RIGHT(TEXT(Y401,"0.#"),1)=".",TRUE,FALSE)</formula>
    </cfRule>
  </conditionalFormatting>
  <conditionalFormatting sqref="Y399:Y400">
    <cfRule type="expression" dxfId="711" priority="753">
      <formula>IF(RIGHT(TEXT(Y399,"0.#"),1)=".",FALSE,TRUE)</formula>
    </cfRule>
    <cfRule type="expression" dxfId="710" priority="754">
      <formula>IF(RIGHT(TEXT(Y399,"0.#"),1)=".",TRUE,FALSE)</formula>
    </cfRule>
  </conditionalFormatting>
  <conditionalFormatting sqref="Y434:Y461">
    <cfRule type="expression" dxfId="709" priority="747">
      <formula>IF(RIGHT(TEXT(Y434,"0.#"),1)=".",FALSE,TRUE)</formula>
    </cfRule>
    <cfRule type="expression" dxfId="708" priority="748">
      <formula>IF(RIGHT(TEXT(Y434,"0.#"),1)=".",TRUE,FALSE)</formula>
    </cfRule>
  </conditionalFormatting>
  <conditionalFormatting sqref="Y432:Y433">
    <cfRule type="expression" dxfId="707" priority="741">
      <formula>IF(RIGHT(TEXT(Y432,"0.#"),1)=".",FALSE,TRUE)</formula>
    </cfRule>
    <cfRule type="expression" dxfId="706" priority="742">
      <formula>IF(RIGHT(TEXT(Y432,"0.#"),1)=".",TRUE,FALSE)</formula>
    </cfRule>
  </conditionalFormatting>
  <conditionalFormatting sqref="Y467:Y494">
    <cfRule type="expression" dxfId="705" priority="735">
      <formula>IF(RIGHT(TEXT(Y467,"0.#"),1)=".",FALSE,TRUE)</formula>
    </cfRule>
    <cfRule type="expression" dxfId="704" priority="736">
      <formula>IF(RIGHT(TEXT(Y467,"0.#"),1)=".",TRUE,FALSE)</formula>
    </cfRule>
  </conditionalFormatting>
  <conditionalFormatting sqref="Y465:Y466">
    <cfRule type="expression" dxfId="703" priority="729">
      <formula>IF(RIGHT(TEXT(Y465,"0.#"),1)=".",FALSE,TRUE)</formula>
    </cfRule>
    <cfRule type="expression" dxfId="702" priority="730">
      <formula>IF(RIGHT(TEXT(Y465,"0.#"),1)=".",TRUE,FALSE)</formula>
    </cfRule>
  </conditionalFormatting>
  <conditionalFormatting sqref="Y500:Y527">
    <cfRule type="expression" dxfId="701" priority="723">
      <formula>IF(RIGHT(TEXT(Y500,"0.#"),1)=".",FALSE,TRUE)</formula>
    </cfRule>
    <cfRule type="expression" dxfId="700" priority="724">
      <formula>IF(RIGHT(TEXT(Y500,"0.#"),1)=".",TRUE,FALSE)</formula>
    </cfRule>
  </conditionalFormatting>
  <conditionalFormatting sqref="Y498:Y499">
    <cfRule type="expression" dxfId="699" priority="717">
      <formula>IF(RIGHT(TEXT(Y498,"0.#"),1)=".",FALSE,TRUE)</formula>
    </cfRule>
    <cfRule type="expression" dxfId="698" priority="718">
      <formula>IF(RIGHT(TEXT(Y498,"0.#"),1)=".",TRUE,FALSE)</formula>
    </cfRule>
  </conditionalFormatting>
  <conditionalFormatting sqref="Y533:Y560">
    <cfRule type="expression" dxfId="697" priority="711">
      <formula>IF(RIGHT(TEXT(Y533,"0.#"),1)=".",FALSE,TRUE)</formula>
    </cfRule>
    <cfRule type="expression" dxfId="696" priority="712">
      <formula>IF(RIGHT(TEXT(Y533,"0.#"),1)=".",TRUE,FALSE)</formula>
    </cfRule>
  </conditionalFormatting>
  <conditionalFormatting sqref="W23">
    <cfRule type="expression" dxfId="695" priority="819">
      <formula>IF(RIGHT(TEXT(W23,"0.#"),1)=".",FALSE,TRUE)</formula>
    </cfRule>
    <cfRule type="expression" dxfId="694" priority="820">
      <formula>IF(RIGHT(TEXT(W23,"0.#"),1)=".",TRUE,FALSE)</formula>
    </cfRule>
  </conditionalFormatting>
  <conditionalFormatting sqref="W24:W27">
    <cfRule type="expression" dxfId="693" priority="817">
      <formula>IF(RIGHT(TEXT(W24,"0.#"),1)=".",FALSE,TRUE)</formula>
    </cfRule>
    <cfRule type="expression" dxfId="692" priority="818">
      <formula>IF(RIGHT(TEXT(W24,"0.#"),1)=".",TRUE,FALSE)</formula>
    </cfRule>
  </conditionalFormatting>
  <conditionalFormatting sqref="W28">
    <cfRule type="expression" dxfId="691" priority="815">
      <formula>IF(RIGHT(TEXT(W28,"0.#"),1)=".",FALSE,TRUE)</formula>
    </cfRule>
    <cfRule type="expression" dxfId="690" priority="816">
      <formula>IF(RIGHT(TEXT(W28,"0.#"),1)=".",TRUE,FALSE)</formula>
    </cfRule>
  </conditionalFormatting>
  <conditionalFormatting sqref="P23">
    <cfRule type="expression" dxfId="689" priority="813">
      <formula>IF(RIGHT(TEXT(P23,"0.#"),1)=".",FALSE,TRUE)</formula>
    </cfRule>
    <cfRule type="expression" dxfId="688" priority="814">
      <formula>IF(RIGHT(TEXT(P23,"0.#"),1)=".",TRUE,FALSE)</formula>
    </cfRule>
  </conditionalFormatting>
  <conditionalFormatting sqref="P24:P27">
    <cfRule type="expression" dxfId="687" priority="811">
      <formula>IF(RIGHT(TEXT(P24,"0.#"),1)=".",FALSE,TRUE)</formula>
    </cfRule>
    <cfRule type="expression" dxfId="686" priority="812">
      <formula>IF(RIGHT(TEXT(P24,"0.#"),1)=".",TRUE,FALSE)</formula>
    </cfRule>
  </conditionalFormatting>
  <conditionalFormatting sqref="P28">
    <cfRule type="expression" dxfId="685" priority="809">
      <formula>IF(RIGHT(TEXT(P28,"0.#"),1)=".",FALSE,TRUE)</formula>
    </cfRule>
    <cfRule type="expression" dxfId="684" priority="810">
      <formula>IF(RIGHT(TEXT(P28,"0.#"),1)=".",TRUE,FALSE)</formula>
    </cfRule>
  </conditionalFormatting>
  <conditionalFormatting sqref="AE202">
    <cfRule type="expression" dxfId="683" priority="807">
      <formula>IF(RIGHT(TEXT(AE202,"0.#"),1)=".",FALSE,TRUE)</formula>
    </cfRule>
    <cfRule type="expression" dxfId="682" priority="808">
      <formula>IF(RIGHT(TEXT(AE202,"0.#"),1)=".",TRUE,FALSE)</formula>
    </cfRule>
  </conditionalFormatting>
  <conditionalFormatting sqref="AE203">
    <cfRule type="expression" dxfId="681" priority="805">
      <formula>IF(RIGHT(TEXT(AE203,"0.#"),1)=".",FALSE,TRUE)</formula>
    </cfRule>
    <cfRule type="expression" dxfId="680" priority="806">
      <formula>IF(RIGHT(TEXT(AE203,"0.#"),1)=".",TRUE,FALSE)</formula>
    </cfRule>
  </conditionalFormatting>
  <conditionalFormatting sqref="AE204">
    <cfRule type="expression" dxfId="679" priority="803">
      <formula>IF(RIGHT(TEXT(AE204,"0.#"),1)=".",FALSE,TRUE)</formula>
    </cfRule>
    <cfRule type="expression" dxfId="678" priority="804">
      <formula>IF(RIGHT(TEXT(AE204,"0.#"),1)=".",TRUE,FALSE)</formula>
    </cfRule>
  </conditionalFormatting>
  <conditionalFormatting sqref="AI204">
    <cfRule type="expression" dxfId="677" priority="801">
      <formula>IF(RIGHT(TEXT(AI204,"0.#"),1)=".",FALSE,TRUE)</formula>
    </cfRule>
    <cfRule type="expression" dxfId="676" priority="802">
      <formula>IF(RIGHT(TEXT(AI204,"0.#"),1)=".",TRUE,FALSE)</formula>
    </cfRule>
  </conditionalFormatting>
  <conditionalFormatting sqref="AI203">
    <cfRule type="expression" dxfId="675" priority="799">
      <formula>IF(RIGHT(TEXT(AI203,"0.#"),1)=".",FALSE,TRUE)</formula>
    </cfRule>
    <cfRule type="expression" dxfId="674" priority="800">
      <formula>IF(RIGHT(TEXT(AI203,"0.#"),1)=".",TRUE,FALSE)</formula>
    </cfRule>
  </conditionalFormatting>
  <conditionalFormatting sqref="AI202">
    <cfRule type="expression" dxfId="673" priority="797">
      <formula>IF(RIGHT(TEXT(AI202,"0.#"),1)=".",FALSE,TRUE)</formula>
    </cfRule>
    <cfRule type="expression" dxfId="672" priority="798">
      <formula>IF(RIGHT(TEXT(AI202,"0.#"),1)=".",TRUE,FALSE)</formula>
    </cfRule>
  </conditionalFormatting>
  <conditionalFormatting sqref="AM202">
    <cfRule type="expression" dxfId="671" priority="795">
      <formula>IF(RIGHT(TEXT(AM202,"0.#"),1)=".",FALSE,TRUE)</formula>
    </cfRule>
    <cfRule type="expression" dxfId="670" priority="796">
      <formula>IF(RIGHT(TEXT(AM202,"0.#"),1)=".",TRUE,FALSE)</formula>
    </cfRule>
  </conditionalFormatting>
  <conditionalFormatting sqref="AM203">
    <cfRule type="expression" dxfId="669" priority="793">
      <formula>IF(RIGHT(TEXT(AM203,"0.#"),1)=".",FALSE,TRUE)</formula>
    </cfRule>
    <cfRule type="expression" dxfId="668" priority="794">
      <formula>IF(RIGHT(TEXT(AM203,"0.#"),1)=".",TRUE,FALSE)</formula>
    </cfRule>
  </conditionalFormatting>
  <conditionalFormatting sqref="AM204">
    <cfRule type="expression" dxfId="667" priority="791">
      <formula>IF(RIGHT(TEXT(AM204,"0.#"),1)=".",FALSE,TRUE)</formula>
    </cfRule>
    <cfRule type="expression" dxfId="666" priority="792">
      <formula>IF(RIGHT(TEXT(AM204,"0.#"),1)=".",TRUE,FALSE)</formula>
    </cfRule>
  </conditionalFormatting>
  <conditionalFormatting sqref="AQ202:AQ204">
    <cfRule type="expression" dxfId="665" priority="789">
      <formula>IF(RIGHT(TEXT(AQ202,"0.#"),1)=".",FALSE,TRUE)</formula>
    </cfRule>
    <cfRule type="expression" dxfId="664" priority="790">
      <formula>IF(RIGHT(TEXT(AQ202,"0.#"),1)=".",TRUE,FALSE)</formula>
    </cfRule>
  </conditionalFormatting>
  <conditionalFormatting sqref="AU202:AU204">
    <cfRule type="expression" dxfId="663" priority="787">
      <formula>IF(RIGHT(TEXT(AU202,"0.#"),1)=".",FALSE,TRUE)</formula>
    </cfRule>
    <cfRule type="expression" dxfId="662" priority="788">
      <formula>IF(RIGHT(TEXT(AU202,"0.#"),1)=".",TRUE,FALSE)</formula>
    </cfRule>
  </conditionalFormatting>
  <conditionalFormatting sqref="AE205">
    <cfRule type="expression" dxfId="661" priority="785">
      <formula>IF(RIGHT(TEXT(AE205,"0.#"),1)=".",FALSE,TRUE)</formula>
    </cfRule>
    <cfRule type="expression" dxfId="660" priority="786">
      <formula>IF(RIGHT(TEXT(AE205,"0.#"),1)=".",TRUE,FALSE)</formula>
    </cfRule>
  </conditionalFormatting>
  <conditionalFormatting sqref="AE206">
    <cfRule type="expression" dxfId="659" priority="783">
      <formula>IF(RIGHT(TEXT(AE206,"0.#"),1)=".",FALSE,TRUE)</formula>
    </cfRule>
    <cfRule type="expression" dxfId="658" priority="784">
      <formula>IF(RIGHT(TEXT(AE206,"0.#"),1)=".",TRUE,FALSE)</formula>
    </cfRule>
  </conditionalFormatting>
  <conditionalFormatting sqref="AE207">
    <cfRule type="expression" dxfId="657" priority="781">
      <formula>IF(RIGHT(TEXT(AE207,"0.#"),1)=".",FALSE,TRUE)</formula>
    </cfRule>
    <cfRule type="expression" dxfId="656" priority="782">
      <formula>IF(RIGHT(TEXT(AE207,"0.#"),1)=".",TRUE,FALSE)</formula>
    </cfRule>
  </conditionalFormatting>
  <conditionalFormatting sqref="AI207">
    <cfRule type="expression" dxfId="655" priority="779">
      <formula>IF(RIGHT(TEXT(AI207,"0.#"),1)=".",FALSE,TRUE)</formula>
    </cfRule>
    <cfRule type="expression" dxfId="654" priority="780">
      <formula>IF(RIGHT(TEXT(AI207,"0.#"),1)=".",TRUE,FALSE)</formula>
    </cfRule>
  </conditionalFormatting>
  <conditionalFormatting sqref="AI206">
    <cfRule type="expression" dxfId="653" priority="777">
      <formula>IF(RIGHT(TEXT(AI206,"0.#"),1)=".",FALSE,TRUE)</formula>
    </cfRule>
    <cfRule type="expression" dxfId="652" priority="778">
      <formula>IF(RIGHT(TEXT(AI206,"0.#"),1)=".",TRUE,FALSE)</formula>
    </cfRule>
  </conditionalFormatting>
  <conditionalFormatting sqref="AI205">
    <cfRule type="expression" dxfId="651" priority="775">
      <formula>IF(RIGHT(TEXT(AI205,"0.#"),1)=".",FALSE,TRUE)</formula>
    </cfRule>
    <cfRule type="expression" dxfId="650" priority="776">
      <formula>IF(RIGHT(TEXT(AI205,"0.#"),1)=".",TRUE,FALSE)</formula>
    </cfRule>
  </conditionalFormatting>
  <conditionalFormatting sqref="AM205">
    <cfRule type="expression" dxfId="649" priority="773">
      <formula>IF(RIGHT(TEXT(AM205,"0.#"),1)=".",FALSE,TRUE)</formula>
    </cfRule>
    <cfRule type="expression" dxfId="648" priority="774">
      <formula>IF(RIGHT(TEXT(AM205,"0.#"),1)=".",TRUE,FALSE)</formula>
    </cfRule>
  </conditionalFormatting>
  <conditionalFormatting sqref="AM206">
    <cfRule type="expression" dxfId="647" priority="771">
      <formula>IF(RIGHT(TEXT(AM206,"0.#"),1)=".",FALSE,TRUE)</formula>
    </cfRule>
    <cfRule type="expression" dxfId="646" priority="772">
      <formula>IF(RIGHT(TEXT(AM206,"0.#"),1)=".",TRUE,FALSE)</formula>
    </cfRule>
  </conditionalFormatting>
  <conditionalFormatting sqref="AM207">
    <cfRule type="expression" dxfId="645" priority="769">
      <formula>IF(RIGHT(TEXT(AM207,"0.#"),1)=".",FALSE,TRUE)</formula>
    </cfRule>
    <cfRule type="expression" dxfId="644" priority="770">
      <formula>IF(RIGHT(TEXT(AM207,"0.#"),1)=".",TRUE,FALSE)</formula>
    </cfRule>
  </conditionalFormatting>
  <conditionalFormatting sqref="AQ205:AQ207">
    <cfRule type="expression" dxfId="643" priority="767">
      <formula>IF(RIGHT(TEXT(AQ205,"0.#"),1)=".",FALSE,TRUE)</formula>
    </cfRule>
    <cfRule type="expression" dxfId="642" priority="768">
      <formula>IF(RIGHT(TEXT(AQ205,"0.#"),1)=".",TRUE,FALSE)</formula>
    </cfRule>
  </conditionalFormatting>
  <conditionalFormatting sqref="AU205:AU207">
    <cfRule type="expression" dxfId="641" priority="765">
      <formula>IF(RIGHT(TEXT(AU205,"0.#"),1)=".",FALSE,TRUE)</formula>
    </cfRule>
    <cfRule type="expression" dxfId="640" priority="766">
      <formula>IF(RIGHT(TEXT(AU205,"0.#"),1)=".",TRUE,FALSE)</formula>
    </cfRule>
  </conditionalFormatting>
  <conditionalFormatting sqref="AL409:AO428">
    <cfRule type="expression" dxfId="639" priority="761">
      <formula>IF(AND(AL409&gt;=0, RIGHT(TEXT(AL409,"0.#"),1)&lt;&gt;"."),TRUE,FALSE)</formula>
    </cfRule>
    <cfRule type="expression" dxfId="638" priority="762">
      <formula>IF(AND(AL409&gt;=0, RIGHT(TEXT(AL409,"0.#"),1)="."),TRUE,FALSE)</formula>
    </cfRule>
    <cfRule type="expression" dxfId="637" priority="763">
      <formula>IF(AND(AL409&lt;0, RIGHT(TEXT(AL409,"0.#"),1)&lt;&gt;"."),TRUE,FALSE)</formula>
    </cfRule>
    <cfRule type="expression" dxfId="636" priority="764">
      <formula>IF(AND(AL409&lt;0, RIGHT(TEXT(AL409,"0.#"),1)="."),TRUE,FALSE)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248" max="16383" man="1"/>
    <brk id="307"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417</v>
      </c>
      <c r="AA1" s="27" t="s">
        <v>77</v>
      </c>
      <c r="AB1" s="27" t="s">
        <v>418</v>
      </c>
      <c r="AC1" s="27" t="s">
        <v>31</v>
      </c>
      <c r="AD1" s="26"/>
      <c r="AE1" s="27" t="s">
        <v>43</v>
      </c>
      <c r="AF1" s="28"/>
      <c r="AG1" s="39" t="s">
        <v>180</v>
      </c>
      <c r="AI1" s="39" t="s">
        <v>183</v>
      </c>
      <c r="AK1" s="39" t="s">
        <v>188</v>
      </c>
      <c r="AP1" s="26" t="s">
        <v>241</v>
      </c>
    </row>
    <row r="2" spans="1:42" ht="13.5" customHeight="1" x14ac:dyDescent="0.2">
      <c r="A2" s="13" t="s">
        <v>80</v>
      </c>
      <c r="B2" s="14" t="s">
        <v>626</v>
      </c>
      <c r="C2" s="12" t="str">
        <f>IF(B2="","",A2)</f>
        <v>医療分野の研究開発関連</v>
      </c>
      <c r="D2" s="12" t="str">
        <f>IF(C2="","",IF(D1&lt;&gt;"",CONCATENATE(D1,"、",C2),C2))</f>
        <v>医療分野の研究開発関連</v>
      </c>
      <c r="F2" s="11" t="s">
        <v>67</v>
      </c>
      <c r="G2" s="16" t="s">
        <v>626</v>
      </c>
      <c r="H2" s="12" t="str">
        <f>IF(G2="","",F2)</f>
        <v>一般会計</v>
      </c>
      <c r="I2" s="12" t="str">
        <f>IF(H2="","",IF(I1&lt;&gt;"",CONCATENATE(I1,"、",H2),H2))</f>
        <v>一般会計</v>
      </c>
      <c r="K2" s="13" t="s">
        <v>97</v>
      </c>
      <c r="L2" s="14"/>
      <c r="M2" s="12" t="str">
        <f>IF(L2="","",K2)</f>
        <v/>
      </c>
      <c r="N2" s="12" t="str">
        <f>IF(M2="","",IF(N1&lt;&gt;"",CONCATENATE(N1,"、",M2),M2))</f>
        <v/>
      </c>
      <c r="O2" s="12"/>
      <c r="P2" s="11" t="s">
        <v>69</v>
      </c>
      <c r="Q2" s="16" t="s">
        <v>626</v>
      </c>
      <c r="R2" s="12" t="str">
        <f>IF(Q2="","",P2)</f>
        <v>直接実施</v>
      </c>
      <c r="S2" s="12" t="str">
        <f>IF(R2="","",IF(S1&lt;&gt;"",CONCATENATE(S1,"、",R2),R2))</f>
        <v>直接実施</v>
      </c>
      <c r="T2" s="12"/>
      <c r="U2" s="68">
        <v>21</v>
      </c>
      <c r="W2" s="30" t="s">
        <v>165</v>
      </c>
      <c r="Y2" s="30" t="s">
        <v>63</v>
      </c>
      <c r="Z2" s="30" t="s">
        <v>63</v>
      </c>
      <c r="AA2" s="62" t="s">
        <v>287</v>
      </c>
      <c r="AB2" s="62" t="s">
        <v>512</v>
      </c>
      <c r="AC2" s="63" t="s">
        <v>129</v>
      </c>
      <c r="AD2" s="26"/>
      <c r="AE2" s="31" t="s">
        <v>161</v>
      </c>
      <c r="AF2" s="28"/>
      <c r="AG2" s="41" t="s">
        <v>252</v>
      </c>
      <c r="AI2" s="39" t="s">
        <v>284</v>
      </c>
      <c r="AK2" s="39" t="s">
        <v>189</v>
      </c>
      <c r="AP2" s="41" t="s">
        <v>252</v>
      </c>
    </row>
    <row r="3" spans="1:42" ht="13.5" customHeight="1" x14ac:dyDescent="0.2">
      <c r="A3" s="13" t="s">
        <v>81</v>
      </c>
      <c r="B3" s="14"/>
      <c r="C3" s="12" t="str">
        <f t="shared" ref="C3:C11" si="0">IF(B3="","",A3)</f>
        <v/>
      </c>
      <c r="D3" s="12" t="str">
        <f>IF(C3="",D2,IF(D2&lt;&gt;"",CONCATENATE(D2,"、",C3),C3))</f>
        <v>医療分野の研究開発関連</v>
      </c>
      <c r="F3" s="17" t="s">
        <v>106</v>
      </c>
      <c r="G3" s="16"/>
      <c r="H3" s="12" t="str">
        <f t="shared" ref="H3:H37" si="1">IF(G3="","",F3)</f>
        <v/>
      </c>
      <c r="I3" s="12" t="str">
        <f>IF(H3="",I2,IF(I2&lt;&gt;"",CONCATENATE(I2,"、",H3),H3))</f>
        <v>一般会計</v>
      </c>
      <c r="K3" s="13" t="s">
        <v>98</v>
      </c>
      <c r="L3" s="14" t="s">
        <v>626</v>
      </c>
      <c r="M3" s="12" t="str">
        <f t="shared" ref="M3:M11" si="2">IF(L3="","",K3)</f>
        <v>文教及び科学振興</v>
      </c>
      <c r="N3" s="12" t="str">
        <f>IF(M3="",N2,IF(N2&lt;&gt;"",CONCATENATE(N2,"、",M3),M3))</f>
        <v>文教及び科学振興</v>
      </c>
      <c r="O3" s="12"/>
      <c r="P3" s="11" t="s">
        <v>70</v>
      </c>
      <c r="Q3" s="16"/>
      <c r="R3" s="12" t="str">
        <f t="shared" ref="R3:R8" si="3">IF(Q3="","",P3)</f>
        <v/>
      </c>
      <c r="S3" s="12" t="str">
        <f t="shared" ref="S3:S8" si="4">IF(R3="",S2,IF(S2&lt;&gt;"",CONCATENATE(S2,"、",R3),R3))</f>
        <v>直接実施</v>
      </c>
      <c r="T3" s="12"/>
      <c r="U3" s="30" t="s">
        <v>543</v>
      </c>
      <c r="W3" s="30" t="s">
        <v>140</v>
      </c>
      <c r="Y3" s="30" t="s">
        <v>64</v>
      </c>
      <c r="Z3" s="30" t="s">
        <v>419</v>
      </c>
      <c r="AA3" s="62" t="s">
        <v>385</v>
      </c>
      <c r="AB3" s="62" t="s">
        <v>513</v>
      </c>
      <c r="AC3" s="63" t="s">
        <v>130</v>
      </c>
      <c r="AD3" s="26"/>
      <c r="AE3" s="31" t="s">
        <v>162</v>
      </c>
      <c r="AF3" s="28"/>
      <c r="AG3" s="41" t="s">
        <v>253</v>
      </c>
      <c r="AI3" s="39" t="s">
        <v>182</v>
      </c>
      <c r="AK3" s="39" t="str">
        <f>CHAR(CODE(AK2)+1)</f>
        <v>B</v>
      </c>
      <c r="AP3" s="41" t="s">
        <v>253</v>
      </c>
    </row>
    <row r="4" spans="1:42" ht="13.5" customHeight="1" x14ac:dyDescent="0.2">
      <c r="A4" s="13" t="s">
        <v>82</v>
      </c>
      <c r="B4" s="14"/>
      <c r="C4" s="12" t="str">
        <f t="shared" si="0"/>
        <v/>
      </c>
      <c r="D4" s="12" t="str">
        <f>IF(C4="",D3,IF(D3&lt;&gt;"",CONCATENATE(D3,"、",C4),C4))</f>
        <v>医療分野の研究開発関連</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文教及び科学振興</v>
      </c>
      <c r="O4" s="12"/>
      <c r="P4" s="11" t="s">
        <v>71</v>
      </c>
      <c r="Q4" s="16"/>
      <c r="R4" s="12" t="str">
        <f t="shared" si="3"/>
        <v/>
      </c>
      <c r="S4" s="12" t="str">
        <f t="shared" si="4"/>
        <v>直接実施</v>
      </c>
      <c r="T4" s="12"/>
      <c r="U4" s="30" t="s">
        <v>604</v>
      </c>
      <c r="W4" s="30" t="s">
        <v>141</v>
      </c>
      <c r="Y4" s="30" t="s">
        <v>292</v>
      </c>
      <c r="Z4" s="30" t="s">
        <v>420</v>
      </c>
      <c r="AA4" s="62" t="s">
        <v>386</v>
      </c>
      <c r="AB4" s="62" t="s">
        <v>514</v>
      </c>
      <c r="AC4" s="62" t="s">
        <v>131</v>
      </c>
      <c r="AD4" s="26"/>
      <c r="AE4" s="31" t="s">
        <v>163</v>
      </c>
      <c r="AF4" s="28"/>
      <c r="AG4" s="41" t="s">
        <v>254</v>
      </c>
      <c r="AI4" s="39" t="s">
        <v>184</v>
      </c>
      <c r="AK4" s="39" t="str">
        <f t="shared" ref="AK4:AK49" si="7">CHAR(CODE(AK3)+1)</f>
        <v>C</v>
      </c>
      <c r="AP4" s="41" t="s">
        <v>254</v>
      </c>
    </row>
    <row r="5" spans="1:42" ht="13.5" customHeight="1" x14ac:dyDescent="0.2">
      <c r="A5" s="13" t="s">
        <v>83</v>
      </c>
      <c r="B5" s="14"/>
      <c r="C5" s="12" t="str">
        <f t="shared" si="0"/>
        <v/>
      </c>
      <c r="D5" s="12" t="str">
        <f>IF(C5="",D4,IF(D4&lt;&gt;"",CONCATENATE(D4,"、",C5),C5))</f>
        <v>医療分野の研究開発関連</v>
      </c>
      <c r="F5" s="17" t="s">
        <v>108</v>
      </c>
      <c r="G5" s="16"/>
      <c r="H5" s="12" t="str">
        <f t="shared" si="1"/>
        <v/>
      </c>
      <c r="I5" s="12" t="str">
        <f t="shared" si="5"/>
        <v>一般会計</v>
      </c>
      <c r="K5" s="13" t="s">
        <v>100</v>
      </c>
      <c r="L5" s="14"/>
      <c r="M5" s="12" t="str">
        <f t="shared" si="2"/>
        <v/>
      </c>
      <c r="N5" s="12" t="str">
        <f t="shared" si="6"/>
        <v>文教及び科学振興</v>
      </c>
      <c r="O5" s="12"/>
      <c r="P5" s="11" t="s">
        <v>72</v>
      </c>
      <c r="Q5" s="16"/>
      <c r="R5" s="12" t="str">
        <f t="shared" si="3"/>
        <v/>
      </c>
      <c r="S5" s="12" t="str">
        <f t="shared" si="4"/>
        <v>直接実施</v>
      </c>
      <c r="T5" s="12"/>
      <c r="W5" s="30" t="s">
        <v>567</v>
      </c>
      <c r="Y5" s="30" t="s">
        <v>293</v>
      </c>
      <c r="Z5" s="30" t="s">
        <v>421</v>
      </c>
      <c r="AA5" s="62" t="s">
        <v>387</v>
      </c>
      <c r="AB5" s="62" t="s">
        <v>515</v>
      </c>
      <c r="AC5" s="62" t="s">
        <v>164</v>
      </c>
      <c r="AE5" s="31" t="s">
        <v>265</v>
      </c>
      <c r="AF5" s="28"/>
      <c r="AG5" s="41" t="s">
        <v>255</v>
      </c>
      <c r="AI5" s="39" t="s">
        <v>290</v>
      </c>
      <c r="AK5" s="39" t="str">
        <f t="shared" si="7"/>
        <v>D</v>
      </c>
      <c r="AP5" s="41" t="s">
        <v>255</v>
      </c>
    </row>
    <row r="6" spans="1:42" ht="13.5" customHeight="1" x14ac:dyDescent="0.2">
      <c r="A6" s="13" t="s">
        <v>84</v>
      </c>
      <c r="B6" s="14" t="s">
        <v>626</v>
      </c>
      <c r="C6" s="12" t="str">
        <f t="shared" si="0"/>
        <v>科学技術・イノベーション</v>
      </c>
      <c r="D6" s="12" t="str">
        <f t="shared" ref="D6:D21" si="8">IF(C6="",D5,IF(D5&lt;&gt;"",CONCATENATE(D5,"、",C6),C6))</f>
        <v>医療分野の研究開発関連、科学技術・イノベーション</v>
      </c>
      <c r="F6" s="17" t="s">
        <v>109</v>
      </c>
      <c r="G6" s="16"/>
      <c r="H6" s="12" t="str">
        <f t="shared" si="1"/>
        <v/>
      </c>
      <c r="I6" s="12" t="str">
        <f t="shared" si="5"/>
        <v>一般会計</v>
      </c>
      <c r="K6" s="13" t="s">
        <v>101</v>
      </c>
      <c r="L6" s="14"/>
      <c r="M6" s="12" t="str">
        <f t="shared" si="2"/>
        <v/>
      </c>
      <c r="N6" s="12" t="str">
        <f t="shared" si="6"/>
        <v>文教及び科学振興</v>
      </c>
      <c r="O6" s="12"/>
      <c r="P6" s="11" t="s">
        <v>73</v>
      </c>
      <c r="Q6" s="16"/>
      <c r="R6" s="12" t="str">
        <f t="shared" si="3"/>
        <v/>
      </c>
      <c r="S6" s="12" t="str">
        <f t="shared" si="4"/>
        <v>直接実施</v>
      </c>
      <c r="T6" s="12"/>
      <c r="U6" s="30" t="s">
        <v>267</v>
      </c>
      <c r="W6" s="30" t="s">
        <v>569</v>
      </c>
      <c r="Y6" s="30" t="s">
        <v>294</v>
      </c>
      <c r="Z6" s="30" t="s">
        <v>422</v>
      </c>
      <c r="AA6" s="62" t="s">
        <v>388</v>
      </c>
      <c r="AB6" s="62" t="s">
        <v>516</v>
      </c>
      <c r="AC6" s="62" t="s">
        <v>132</v>
      </c>
      <c r="AE6" s="31" t="s">
        <v>262</v>
      </c>
      <c r="AF6" s="28"/>
      <c r="AG6" s="41" t="s">
        <v>256</v>
      </c>
      <c r="AI6" s="39" t="s">
        <v>291</v>
      </c>
      <c r="AK6" s="39" t="str">
        <f>CHAR(CODE(AK5)+1)</f>
        <v>E</v>
      </c>
      <c r="AP6" s="41" t="s">
        <v>256</v>
      </c>
    </row>
    <row r="7" spans="1:42" ht="13.5" customHeight="1" x14ac:dyDescent="0.2">
      <c r="A7" s="13" t="s">
        <v>85</v>
      </c>
      <c r="B7" s="14"/>
      <c r="C7" s="12" t="str">
        <f t="shared" si="0"/>
        <v/>
      </c>
      <c r="D7" s="12" t="str">
        <f t="shared" si="8"/>
        <v>医療分野の研究開発関連、科学技術・イノベーション</v>
      </c>
      <c r="F7" s="17" t="s">
        <v>200</v>
      </c>
      <c r="G7" s="16"/>
      <c r="H7" s="12" t="str">
        <f t="shared" si="1"/>
        <v/>
      </c>
      <c r="I7" s="12" t="str">
        <f t="shared" si="5"/>
        <v>一般会計</v>
      </c>
      <c r="K7" s="13" t="s">
        <v>102</v>
      </c>
      <c r="L7" s="14"/>
      <c r="M7" s="12" t="str">
        <f t="shared" si="2"/>
        <v/>
      </c>
      <c r="N7" s="12" t="str">
        <f t="shared" si="6"/>
        <v>文教及び科学振興</v>
      </c>
      <c r="O7" s="12"/>
      <c r="P7" s="11" t="s">
        <v>74</v>
      </c>
      <c r="Q7" s="16"/>
      <c r="R7" s="12" t="str">
        <f t="shared" si="3"/>
        <v/>
      </c>
      <c r="S7" s="12" t="str">
        <f t="shared" si="4"/>
        <v>直接実施</v>
      </c>
      <c r="T7" s="12"/>
      <c r="U7" s="30"/>
      <c r="W7" s="30" t="s">
        <v>142</v>
      </c>
      <c r="Y7" s="30" t="s">
        <v>295</v>
      </c>
      <c r="Z7" s="30" t="s">
        <v>423</v>
      </c>
      <c r="AA7" s="62" t="s">
        <v>389</v>
      </c>
      <c r="AB7" s="62" t="s">
        <v>517</v>
      </c>
      <c r="AE7" s="30" t="s">
        <v>132</v>
      </c>
      <c r="AF7" s="28"/>
      <c r="AG7" s="41" t="s">
        <v>257</v>
      </c>
      <c r="AH7" s="59"/>
      <c r="AI7" s="41" t="s">
        <v>280</v>
      </c>
      <c r="AK7" s="39" t="str">
        <f>CHAR(CODE(AK6)+1)</f>
        <v>F</v>
      </c>
      <c r="AP7" s="41" t="s">
        <v>257</v>
      </c>
    </row>
    <row r="8" spans="1:42" ht="13.5" customHeight="1" x14ac:dyDescent="0.2">
      <c r="A8" s="13" t="s">
        <v>86</v>
      </c>
      <c r="B8" s="14"/>
      <c r="C8" s="12" t="str">
        <f t="shared" si="0"/>
        <v/>
      </c>
      <c r="D8" s="12" t="str">
        <f t="shared" si="8"/>
        <v>医療分野の研究開発関連、科学技術・イノベーション</v>
      </c>
      <c r="F8" s="17" t="s">
        <v>110</v>
      </c>
      <c r="G8" s="16"/>
      <c r="H8" s="12" t="str">
        <f t="shared" si="1"/>
        <v/>
      </c>
      <c r="I8" s="12" t="str">
        <f t="shared" si="5"/>
        <v>一般会計</v>
      </c>
      <c r="K8" s="13" t="s">
        <v>103</v>
      </c>
      <c r="L8" s="14"/>
      <c r="M8" s="12" t="str">
        <f t="shared" si="2"/>
        <v/>
      </c>
      <c r="N8" s="12" t="str">
        <f t="shared" si="6"/>
        <v>文教及び科学振興</v>
      </c>
      <c r="O8" s="12"/>
      <c r="P8" s="11" t="s">
        <v>75</v>
      </c>
      <c r="Q8" s="16"/>
      <c r="R8" s="12" t="str">
        <f t="shared" si="3"/>
        <v/>
      </c>
      <c r="S8" s="12" t="str">
        <f t="shared" si="4"/>
        <v>直接実施</v>
      </c>
      <c r="T8" s="12"/>
      <c r="U8" s="30" t="s">
        <v>288</v>
      </c>
      <c r="W8" s="30" t="s">
        <v>143</v>
      </c>
      <c r="Y8" s="30" t="s">
        <v>296</v>
      </c>
      <c r="Z8" s="30" t="s">
        <v>424</v>
      </c>
      <c r="AA8" s="62" t="s">
        <v>390</v>
      </c>
      <c r="AB8" s="62" t="s">
        <v>518</v>
      </c>
      <c r="AF8" s="28"/>
      <c r="AG8" s="41" t="s">
        <v>258</v>
      </c>
      <c r="AI8" s="39" t="s">
        <v>281</v>
      </c>
      <c r="AK8" s="39" t="str">
        <f t="shared" si="7"/>
        <v>G</v>
      </c>
      <c r="AP8" s="41" t="s">
        <v>258</v>
      </c>
    </row>
    <row r="9" spans="1:42" ht="13.5" customHeight="1" x14ac:dyDescent="0.2">
      <c r="A9" s="13" t="s">
        <v>87</v>
      </c>
      <c r="B9" s="14"/>
      <c r="C9" s="12" t="str">
        <f t="shared" si="0"/>
        <v/>
      </c>
      <c r="D9" s="12" t="str">
        <f t="shared" si="8"/>
        <v>医療分野の研究開発関連、科学技術・イノベーション</v>
      </c>
      <c r="F9" s="17" t="s">
        <v>201</v>
      </c>
      <c r="G9" s="16"/>
      <c r="H9" s="12" t="str">
        <f t="shared" si="1"/>
        <v/>
      </c>
      <c r="I9" s="12" t="str">
        <f t="shared" si="5"/>
        <v>一般会計</v>
      </c>
      <c r="K9" s="13" t="s">
        <v>104</v>
      </c>
      <c r="L9" s="14"/>
      <c r="M9" s="12" t="str">
        <f t="shared" si="2"/>
        <v/>
      </c>
      <c r="N9" s="12" t="str">
        <f t="shared" si="6"/>
        <v>文教及び科学振興</v>
      </c>
      <c r="O9" s="12"/>
      <c r="P9" s="12"/>
      <c r="Q9" s="18"/>
      <c r="T9" s="12"/>
      <c r="U9" s="30" t="s">
        <v>289</v>
      </c>
      <c r="W9" s="30" t="s">
        <v>144</v>
      </c>
      <c r="Y9" s="30" t="s">
        <v>297</v>
      </c>
      <c r="Z9" s="30" t="s">
        <v>425</v>
      </c>
      <c r="AA9" s="62" t="s">
        <v>391</v>
      </c>
      <c r="AB9" s="62" t="s">
        <v>519</v>
      </c>
      <c r="AF9" s="28"/>
      <c r="AG9" s="41" t="s">
        <v>259</v>
      </c>
      <c r="AI9" s="57"/>
      <c r="AK9" s="39" t="str">
        <f t="shared" si="7"/>
        <v>H</v>
      </c>
      <c r="AP9" s="41" t="s">
        <v>259</v>
      </c>
    </row>
    <row r="10" spans="1:42" ht="13.5" customHeight="1" x14ac:dyDescent="0.2">
      <c r="A10" s="13" t="s">
        <v>224</v>
      </c>
      <c r="B10" s="14"/>
      <c r="C10" s="12" t="str">
        <f t="shared" si="0"/>
        <v/>
      </c>
      <c r="D10" s="12" t="str">
        <f t="shared" si="8"/>
        <v>医療分野の研究開発関連、科学技術・イノベーション</v>
      </c>
      <c r="F10" s="17" t="s">
        <v>111</v>
      </c>
      <c r="G10" s="16"/>
      <c r="H10" s="12" t="str">
        <f t="shared" si="1"/>
        <v/>
      </c>
      <c r="I10" s="12" t="str">
        <f t="shared" si="5"/>
        <v>一般会計</v>
      </c>
      <c r="K10" s="13" t="s">
        <v>227</v>
      </c>
      <c r="L10" s="14"/>
      <c r="M10" s="12" t="str">
        <f t="shared" si="2"/>
        <v/>
      </c>
      <c r="N10" s="12" t="str">
        <f t="shared" si="6"/>
        <v>文教及び科学振興</v>
      </c>
      <c r="O10" s="12"/>
      <c r="P10" s="12" t="str">
        <f>S8</f>
        <v>直接実施</v>
      </c>
      <c r="Q10" s="18"/>
      <c r="T10" s="12"/>
      <c r="W10" s="30" t="s">
        <v>145</v>
      </c>
      <c r="Y10" s="30" t="s">
        <v>298</v>
      </c>
      <c r="Z10" s="30" t="s">
        <v>426</v>
      </c>
      <c r="AA10" s="62" t="s">
        <v>392</v>
      </c>
      <c r="AB10" s="62" t="s">
        <v>520</v>
      </c>
      <c r="AF10" s="28"/>
      <c r="AG10" s="41" t="s">
        <v>244</v>
      </c>
      <c r="AK10" s="39" t="str">
        <f t="shared" si="7"/>
        <v>I</v>
      </c>
      <c r="AP10" s="39" t="s">
        <v>242</v>
      </c>
    </row>
    <row r="11" spans="1:42" ht="13.5" customHeight="1" x14ac:dyDescent="0.2">
      <c r="A11" s="13" t="s">
        <v>88</v>
      </c>
      <c r="B11" s="14"/>
      <c r="C11" s="12" t="str">
        <f t="shared" si="0"/>
        <v/>
      </c>
      <c r="D11" s="12" t="str">
        <f t="shared" si="8"/>
        <v>医療分野の研究開発関連、科学技術・イノベーション</v>
      </c>
      <c r="F11" s="17" t="s">
        <v>112</v>
      </c>
      <c r="G11" s="16"/>
      <c r="H11" s="12" t="str">
        <f t="shared" si="1"/>
        <v/>
      </c>
      <c r="I11" s="12" t="str">
        <f t="shared" si="5"/>
        <v>一般会計</v>
      </c>
      <c r="K11" s="13" t="s">
        <v>105</v>
      </c>
      <c r="L11" s="14"/>
      <c r="M11" s="12" t="str">
        <f t="shared" si="2"/>
        <v/>
      </c>
      <c r="N11" s="12" t="str">
        <f t="shared" si="6"/>
        <v>文教及び科学振興</v>
      </c>
      <c r="O11" s="12"/>
      <c r="P11" s="12"/>
      <c r="Q11" s="18"/>
      <c r="T11" s="12"/>
      <c r="W11" s="30" t="s">
        <v>601</v>
      </c>
      <c r="Y11" s="30" t="s">
        <v>299</v>
      </c>
      <c r="Z11" s="30" t="s">
        <v>427</v>
      </c>
      <c r="AA11" s="62" t="s">
        <v>393</v>
      </c>
      <c r="AB11" s="62" t="s">
        <v>521</v>
      </c>
      <c r="AF11" s="28"/>
      <c r="AG11" s="39" t="s">
        <v>247</v>
      </c>
      <c r="AK11" s="39" t="str">
        <f t="shared" si="7"/>
        <v>J</v>
      </c>
    </row>
    <row r="12" spans="1:42" ht="13.5" customHeight="1" x14ac:dyDescent="0.2">
      <c r="A12" s="13" t="s">
        <v>89</v>
      </c>
      <c r="B12" s="14"/>
      <c r="C12" s="12" t="str">
        <f t="shared" ref="C12:C23" si="9">IF(B12="","",A12)</f>
        <v/>
      </c>
      <c r="D12" s="12" t="str">
        <f t="shared" si="8"/>
        <v>医療分野の研究開発関連、科学技術・イノベーション</v>
      </c>
      <c r="F12" s="17" t="s">
        <v>113</v>
      </c>
      <c r="G12" s="16"/>
      <c r="H12" s="12" t="str">
        <f t="shared" si="1"/>
        <v/>
      </c>
      <c r="I12" s="12" t="str">
        <f t="shared" si="5"/>
        <v>一般会計</v>
      </c>
      <c r="K12" s="12"/>
      <c r="L12" s="12"/>
      <c r="O12" s="12"/>
      <c r="P12" s="12"/>
      <c r="Q12" s="18"/>
      <c r="T12" s="12"/>
      <c r="U12" s="27" t="s">
        <v>544</v>
      </c>
      <c r="W12" s="30" t="s">
        <v>146</v>
      </c>
      <c r="Y12" s="30" t="s">
        <v>300</v>
      </c>
      <c r="Z12" s="30" t="s">
        <v>428</v>
      </c>
      <c r="AA12" s="62" t="s">
        <v>394</v>
      </c>
      <c r="AB12" s="62" t="s">
        <v>522</v>
      </c>
      <c r="AF12" s="28"/>
      <c r="AG12" s="39" t="s">
        <v>245</v>
      </c>
      <c r="AK12" s="39" t="str">
        <f t="shared" si="7"/>
        <v>K</v>
      </c>
    </row>
    <row r="13" spans="1:42" ht="13.5" customHeight="1" x14ac:dyDescent="0.2">
      <c r="A13" s="13" t="s">
        <v>90</v>
      </c>
      <c r="B13" s="14"/>
      <c r="C13" s="12" t="str">
        <f t="shared" si="9"/>
        <v/>
      </c>
      <c r="D13" s="12" t="str">
        <f t="shared" si="8"/>
        <v>医療分野の研究開発関連、科学技術・イノベーション</v>
      </c>
      <c r="F13" s="17" t="s">
        <v>114</v>
      </c>
      <c r="G13" s="16"/>
      <c r="H13" s="12" t="str">
        <f t="shared" si="1"/>
        <v/>
      </c>
      <c r="I13" s="12" t="str">
        <f t="shared" si="5"/>
        <v>一般会計</v>
      </c>
      <c r="K13" s="12" t="str">
        <f>N11</f>
        <v>文教及び科学振興</v>
      </c>
      <c r="L13" s="12"/>
      <c r="O13" s="12"/>
      <c r="P13" s="12"/>
      <c r="Q13" s="18"/>
      <c r="T13" s="12"/>
      <c r="U13" s="30" t="s">
        <v>165</v>
      </c>
      <c r="W13" s="30" t="s">
        <v>147</v>
      </c>
      <c r="Y13" s="30" t="s">
        <v>301</v>
      </c>
      <c r="Z13" s="30" t="s">
        <v>429</v>
      </c>
      <c r="AA13" s="62" t="s">
        <v>395</v>
      </c>
      <c r="AB13" s="62" t="s">
        <v>523</v>
      </c>
      <c r="AF13" s="28"/>
      <c r="AG13" s="39" t="s">
        <v>246</v>
      </c>
      <c r="AK13" s="39" t="str">
        <f t="shared" si="7"/>
        <v>L</v>
      </c>
    </row>
    <row r="14" spans="1:42" ht="13.5" customHeight="1" x14ac:dyDescent="0.2">
      <c r="A14" s="13" t="s">
        <v>91</v>
      </c>
      <c r="B14" s="14"/>
      <c r="C14" s="12" t="str">
        <f t="shared" si="9"/>
        <v/>
      </c>
      <c r="D14" s="12" t="str">
        <f t="shared" si="8"/>
        <v>医療分野の研究開発関連、科学技術・イノベーション</v>
      </c>
      <c r="F14" s="17" t="s">
        <v>115</v>
      </c>
      <c r="G14" s="16"/>
      <c r="H14" s="12" t="str">
        <f t="shared" si="1"/>
        <v/>
      </c>
      <c r="I14" s="12" t="str">
        <f t="shared" si="5"/>
        <v>一般会計</v>
      </c>
      <c r="K14" s="12"/>
      <c r="L14" s="12"/>
      <c r="O14" s="12"/>
      <c r="P14" s="12"/>
      <c r="Q14" s="18"/>
      <c r="T14" s="12"/>
      <c r="U14" s="30" t="s">
        <v>545</v>
      </c>
      <c r="W14" s="30" t="s">
        <v>148</v>
      </c>
      <c r="Y14" s="30" t="s">
        <v>302</v>
      </c>
      <c r="Z14" s="30" t="s">
        <v>430</v>
      </c>
      <c r="AA14" s="62" t="s">
        <v>396</v>
      </c>
      <c r="AB14" s="62" t="s">
        <v>524</v>
      </c>
      <c r="AF14" s="28"/>
      <c r="AG14" s="57"/>
      <c r="AK14" s="39" t="str">
        <f t="shared" si="7"/>
        <v>M</v>
      </c>
    </row>
    <row r="15" spans="1:42" ht="13.5" customHeight="1" x14ac:dyDescent="0.2">
      <c r="A15" s="13" t="s">
        <v>92</v>
      </c>
      <c r="B15" s="14"/>
      <c r="C15" s="12" t="str">
        <f t="shared" si="9"/>
        <v/>
      </c>
      <c r="D15" s="12" t="str">
        <f t="shared" si="8"/>
        <v>医療分野の研究開発関連、科学技術・イノベーション</v>
      </c>
      <c r="F15" s="17" t="s">
        <v>116</v>
      </c>
      <c r="G15" s="16"/>
      <c r="H15" s="12" t="str">
        <f t="shared" si="1"/>
        <v/>
      </c>
      <c r="I15" s="12" t="str">
        <f t="shared" si="5"/>
        <v>一般会計</v>
      </c>
      <c r="K15" s="12"/>
      <c r="L15" s="12"/>
      <c r="O15" s="12"/>
      <c r="P15" s="12"/>
      <c r="Q15" s="18"/>
      <c r="T15" s="12"/>
      <c r="U15" s="30" t="s">
        <v>546</v>
      </c>
      <c r="W15" s="30" t="s">
        <v>149</v>
      </c>
      <c r="Y15" s="30" t="s">
        <v>303</v>
      </c>
      <c r="Z15" s="30" t="s">
        <v>431</v>
      </c>
      <c r="AA15" s="62" t="s">
        <v>397</v>
      </c>
      <c r="AB15" s="62" t="s">
        <v>525</v>
      </c>
      <c r="AF15" s="28"/>
      <c r="AK15" s="39" t="str">
        <f t="shared" si="7"/>
        <v>N</v>
      </c>
    </row>
    <row r="16" spans="1:42" ht="13.5" customHeight="1" x14ac:dyDescent="0.2">
      <c r="A16" s="13" t="s">
        <v>93</v>
      </c>
      <c r="B16" s="14"/>
      <c r="C16" s="12" t="str">
        <f t="shared" si="9"/>
        <v/>
      </c>
      <c r="D16" s="12" t="str">
        <f t="shared" si="8"/>
        <v>医療分野の研究開発関連、科学技術・イノベーション</v>
      </c>
      <c r="F16" s="17" t="s">
        <v>117</v>
      </c>
      <c r="G16" s="16"/>
      <c r="H16" s="12" t="str">
        <f t="shared" si="1"/>
        <v/>
      </c>
      <c r="I16" s="12" t="str">
        <f t="shared" si="5"/>
        <v>一般会計</v>
      </c>
      <c r="K16" s="12"/>
      <c r="L16" s="12"/>
      <c r="O16" s="12"/>
      <c r="P16" s="12"/>
      <c r="Q16" s="18"/>
      <c r="T16" s="12"/>
      <c r="U16" s="30" t="s">
        <v>547</v>
      </c>
      <c r="W16" s="30" t="s">
        <v>150</v>
      </c>
      <c r="Y16" s="30" t="s">
        <v>304</v>
      </c>
      <c r="Z16" s="30" t="s">
        <v>432</v>
      </c>
      <c r="AA16" s="62" t="s">
        <v>398</v>
      </c>
      <c r="AB16" s="62" t="s">
        <v>526</v>
      </c>
      <c r="AF16" s="28"/>
      <c r="AK16" s="39" t="str">
        <f t="shared" si="7"/>
        <v>O</v>
      </c>
    </row>
    <row r="17" spans="1:37" ht="13.5" customHeight="1" x14ac:dyDescent="0.2">
      <c r="A17" s="13" t="s">
        <v>94</v>
      </c>
      <c r="B17" s="14"/>
      <c r="C17" s="12" t="str">
        <f t="shared" si="9"/>
        <v/>
      </c>
      <c r="D17" s="12" t="str">
        <f t="shared" si="8"/>
        <v>医療分野の研究開発関連、科学技術・イノベーション</v>
      </c>
      <c r="F17" s="17" t="s">
        <v>118</v>
      </c>
      <c r="G17" s="16"/>
      <c r="H17" s="12" t="str">
        <f t="shared" si="1"/>
        <v/>
      </c>
      <c r="I17" s="12" t="str">
        <f t="shared" si="5"/>
        <v>一般会計</v>
      </c>
      <c r="K17" s="12"/>
      <c r="L17" s="12"/>
      <c r="O17" s="12"/>
      <c r="P17" s="12"/>
      <c r="Q17" s="18"/>
      <c r="T17" s="12"/>
      <c r="U17" s="30" t="s">
        <v>565</v>
      </c>
      <c r="W17" s="30" t="s">
        <v>151</v>
      </c>
      <c r="Y17" s="30" t="s">
        <v>305</v>
      </c>
      <c r="Z17" s="30" t="s">
        <v>433</v>
      </c>
      <c r="AA17" s="62" t="s">
        <v>399</v>
      </c>
      <c r="AB17" s="62" t="s">
        <v>527</v>
      </c>
      <c r="AF17" s="28"/>
      <c r="AK17" s="39" t="str">
        <f t="shared" si="7"/>
        <v>P</v>
      </c>
    </row>
    <row r="18" spans="1:37" ht="13.5" customHeight="1" x14ac:dyDescent="0.2">
      <c r="A18" s="13" t="s">
        <v>95</v>
      </c>
      <c r="B18" s="14"/>
      <c r="C18" s="12" t="str">
        <f t="shared" si="9"/>
        <v/>
      </c>
      <c r="D18" s="12" t="str">
        <f t="shared" si="8"/>
        <v>医療分野の研究開発関連、科学技術・イノベーション</v>
      </c>
      <c r="F18" s="17" t="s">
        <v>119</v>
      </c>
      <c r="G18" s="16"/>
      <c r="H18" s="12" t="str">
        <f t="shared" si="1"/>
        <v/>
      </c>
      <c r="I18" s="12" t="str">
        <f t="shared" si="5"/>
        <v>一般会計</v>
      </c>
      <c r="K18" s="12"/>
      <c r="L18" s="12"/>
      <c r="O18" s="12"/>
      <c r="P18" s="12"/>
      <c r="Q18" s="18"/>
      <c r="T18" s="12"/>
      <c r="U18" s="30" t="s">
        <v>548</v>
      </c>
      <c r="W18" s="30" t="s">
        <v>152</v>
      </c>
      <c r="Y18" s="30" t="s">
        <v>306</v>
      </c>
      <c r="Z18" s="30" t="s">
        <v>434</v>
      </c>
      <c r="AA18" s="62" t="s">
        <v>400</v>
      </c>
      <c r="AB18" s="62" t="s">
        <v>528</v>
      </c>
      <c r="AF18" s="28"/>
      <c r="AK18" s="39" t="str">
        <f t="shared" si="7"/>
        <v>Q</v>
      </c>
    </row>
    <row r="19" spans="1:37" ht="13.5" customHeight="1" x14ac:dyDescent="0.2">
      <c r="A19" s="13" t="s">
        <v>211</v>
      </c>
      <c r="B19" s="14"/>
      <c r="C19" s="12" t="str">
        <f t="shared" si="9"/>
        <v/>
      </c>
      <c r="D19" s="12" t="str">
        <f t="shared" si="8"/>
        <v>医療分野の研究開発関連、科学技術・イノベーション</v>
      </c>
      <c r="F19" s="17" t="s">
        <v>120</v>
      </c>
      <c r="G19" s="16"/>
      <c r="H19" s="12" t="str">
        <f t="shared" si="1"/>
        <v/>
      </c>
      <c r="I19" s="12" t="str">
        <f t="shared" si="5"/>
        <v>一般会計</v>
      </c>
      <c r="K19" s="12"/>
      <c r="L19" s="12"/>
      <c r="O19" s="12"/>
      <c r="P19" s="12"/>
      <c r="Q19" s="18"/>
      <c r="T19" s="12"/>
      <c r="U19" s="30" t="s">
        <v>549</v>
      </c>
      <c r="W19" s="30" t="s">
        <v>153</v>
      </c>
      <c r="Y19" s="30" t="s">
        <v>307</v>
      </c>
      <c r="Z19" s="30" t="s">
        <v>435</v>
      </c>
      <c r="AA19" s="62" t="s">
        <v>401</v>
      </c>
      <c r="AB19" s="62" t="s">
        <v>529</v>
      </c>
      <c r="AF19" s="28"/>
      <c r="AK19" s="39" t="str">
        <f t="shared" si="7"/>
        <v>R</v>
      </c>
    </row>
    <row r="20" spans="1:37" ht="13.5" customHeight="1" x14ac:dyDescent="0.2">
      <c r="A20" s="13" t="s">
        <v>212</v>
      </c>
      <c r="B20" s="14"/>
      <c r="C20" s="12" t="str">
        <f t="shared" si="9"/>
        <v/>
      </c>
      <c r="D20" s="12" t="str">
        <f t="shared" si="8"/>
        <v>医療分野の研究開発関連、科学技術・イノベーション</v>
      </c>
      <c r="F20" s="17" t="s">
        <v>210</v>
      </c>
      <c r="G20" s="16"/>
      <c r="H20" s="12" t="str">
        <f t="shared" si="1"/>
        <v/>
      </c>
      <c r="I20" s="12" t="str">
        <f t="shared" si="5"/>
        <v>一般会計</v>
      </c>
      <c r="K20" s="12"/>
      <c r="L20" s="12"/>
      <c r="O20" s="12"/>
      <c r="P20" s="12"/>
      <c r="Q20" s="18"/>
      <c r="T20" s="12"/>
      <c r="U20" s="30" t="s">
        <v>550</v>
      </c>
      <c r="W20" s="30" t="s">
        <v>154</v>
      </c>
      <c r="Y20" s="30" t="s">
        <v>308</v>
      </c>
      <c r="Z20" s="30" t="s">
        <v>436</v>
      </c>
      <c r="AA20" s="62" t="s">
        <v>402</v>
      </c>
      <c r="AB20" s="62" t="s">
        <v>530</v>
      </c>
      <c r="AF20" s="28"/>
      <c r="AK20" s="39" t="str">
        <f t="shared" si="7"/>
        <v>S</v>
      </c>
    </row>
    <row r="21" spans="1:37" ht="13.5" customHeight="1" x14ac:dyDescent="0.2">
      <c r="A21" s="13" t="s">
        <v>213</v>
      </c>
      <c r="B21" s="14"/>
      <c r="C21" s="12" t="str">
        <f t="shared" si="9"/>
        <v/>
      </c>
      <c r="D21" s="12" t="str">
        <f t="shared" si="8"/>
        <v>医療分野の研究開発関連、科学技術・イノベーション</v>
      </c>
      <c r="F21" s="17" t="s">
        <v>121</v>
      </c>
      <c r="G21" s="16"/>
      <c r="H21" s="12" t="str">
        <f t="shared" si="1"/>
        <v/>
      </c>
      <c r="I21" s="12" t="str">
        <f t="shared" si="5"/>
        <v>一般会計</v>
      </c>
      <c r="K21" s="12"/>
      <c r="L21" s="12"/>
      <c r="O21" s="12"/>
      <c r="P21" s="12"/>
      <c r="Q21" s="18"/>
      <c r="T21" s="12"/>
      <c r="U21" s="30" t="s">
        <v>551</v>
      </c>
      <c r="W21" s="30" t="s">
        <v>155</v>
      </c>
      <c r="Y21" s="30" t="s">
        <v>309</v>
      </c>
      <c r="Z21" s="30" t="s">
        <v>437</v>
      </c>
      <c r="AA21" s="62" t="s">
        <v>403</v>
      </c>
      <c r="AB21" s="62" t="s">
        <v>531</v>
      </c>
      <c r="AF21" s="28"/>
      <c r="AK21" s="39" t="str">
        <f t="shared" si="7"/>
        <v>T</v>
      </c>
    </row>
    <row r="22" spans="1:37" ht="13.5" customHeight="1" x14ac:dyDescent="0.2">
      <c r="A22" s="13" t="s">
        <v>214</v>
      </c>
      <c r="B22" s="14"/>
      <c r="C22" s="12" t="str">
        <f t="shared" si="9"/>
        <v/>
      </c>
      <c r="D22" s="12" t="str">
        <f>IF(C22="",D21,IF(D21&lt;&gt;"",CONCATENATE(D21,"、",C22),C22))</f>
        <v>医療分野の研究開発関連、科学技術・イノベーション</v>
      </c>
      <c r="F22" s="17" t="s">
        <v>122</v>
      </c>
      <c r="G22" s="16"/>
      <c r="H22" s="12" t="str">
        <f t="shared" si="1"/>
        <v/>
      </c>
      <c r="I22" s="12" t="str">
        <f t="shared" si="5"/>
        <v>一般会計</v>
      </c>
      <c r="K22" s="12"/>
      <c r="L22" s="12"/>
      <c r="O22" s="12"/>
      <c r="P22" s="12"/>
      <c r="Q22" s="18"/>
      <c r="T22" s="12"/>
      <c r="U22" s="30" t="s">
        <v>603</v>
      </c>
      <c r="W22" s="30" t="s">
        <v>156</v>
      </c>
      <c r="Y22" s="30" t="s">
        <v>310</v>
      </c>
      <c r="Z22" s="30" t="s">
        <v>438</v>
      </c>
      <c r="AA22" s="62" t="s">
        <v>404</v>
      </c>
      <c r="AB22" s="62" t="s">
        <v>532</v>
      </c>
      <c r="AF22" s="28"/>
      <c r="AK22" s="39" t="str">
        <f t="shared" si="7"/>
        <v>U</v>
      </c>
    </row>
    <row r="23" spans="1:37" ht="13.5" customHeight="1" x14ac:dyDescent="0.2">
      <c r="A23" s="13" t="s">
        <v>282</v>
      </c>
      <c r="B23" s="14"/>
      <c r="C23" s="12" t="str">
        <f t="shared" si="9"/>
        <v/>
      </c>
      <c r="D23" s="12" t="str">
        <f>IF(C23="",D22,IF(D22&lt;&gt;"",CONCATENATE(D22,"、",C23),C23))</f>
        <v>医療分野の研究開発関連、科学技術・イノベーション</v>
      </c>
      <c r="F23" s="17" t="s">
        <v>123</v>
      </c>
      <c r="G23" s="16"/>
      <c r="H23" s="12" t="str">
        <f t="shared" si="1"/>
        <v/>
      </c>
      <c r="I23" s="12" t="str">
        <f t="shared" si="5"/>
        <v>一般会計</v>
      </c>
      <c r="K23" s="12"/>
      <c r="L23" s="12"/>
      <c r="O23" s="12"/>
      <c r="P23" s="12"/>
      <c r="Q23" s="18"/>
      <c r="T23" s="12"/>
      <c r="U23" s="30" t="s">
        <v>552</v>
      </c>
      <c r="W23" s="30" t="s">
        <v>157</v>
      </c>
      <c r="Y23" s="30" t="s">
        <v>311</v>
      </c>
      <c r="Z23" s="30" t="s">
        <v>439</v>
      </c>
      <c r="AA23" s="62" t="s">
        <v>405</v>
      </c>
      <c r="AB23" s="62" t="s">
        <v>533</v>
      </c>
      <c r="AF23" s="28"/>
      <c r="AK23" s="39" t="str">
        <f t="shared" si="7"/>
        <v>V</v>
      </c>
    </row>
    <row r="24" spans="1:37" ht="13.5" customHeight="1" x14ac:dyDescent="0.2">
      <c r="A24" s="73"/>
      <c r="B24" s="60"/>
      <c r="F24" s="17" t="s">
        <v>285</v>
      </c>
      <c r="G24" s="16"/>
      <c r="H24" s="12" t="str">
        <f t="shared" si="1"/>
        <v/>
      </c>
      <c r="I24" s="12" t="str">
        <f t="shared" si="5"/>
        <v>一般会計</v>
      </c>
      <c r="K24" s="12"/>
      <c r="L24" s="12"/>
      <c r="O24" s="12"/>
      <c r="P24" s="12"/>
      <c r="Q24" s="18"/>
      <c r="T24" s="12"/>
      <c r="U24" s="30" t="s">
        <v>553</v>
      </c>
      <c r="W24" s="30" t="s">
        <v>158</v>
      </c>
      <c r="Y24" s="30" t="s">
        <v>312</v>
      </c>
      <c r="Z24" s="30" t="s">
        <v>440</v>
      </c>
      <c r="AA24" s="62" t="s">
        <v>406</v>
      </c>
      <c r="AB24" s="62" t="s">
        <v>534</v>
      </c>
      <c r="AF24" s="28"/>
      <c r="AK24" s="39" t="str">
        <f>CHAR(CODE(AK23)+1)</f>
        <v>W</v>
      </c>
    </row>
    <row r="25" spans="1:37" ht="13.5" customHeight="1" x14ac:dyDescent="0.2">
      <c r="A25" s="12"/>
      <c r="B25" s="60"/>
      <c r="F25" s="17" t="s">
        <v>124</v>
      </c>
      <c r="G25" s="16"/>
      <c r="H25" s="12" t="str">
        <f t="shared" si="1"/>
        <v/>
      </c>
      <c r="I25" s="12" t="str">
        <f t="shared" si="5"/>
        <v>一般会計</v>
      </c>
      <c r="K25" s="12"/>
      <c r="L25" s="12"/>
      <c r="O25" s="12"/>
      <c r="P25" s="12"/>
      <c r="Q25" s="18"/>
      <c r="T25" s="12"/>
      <c r="U25" s="30" t="s">
        <v>554</v>
      </c>
      <c r="W25" s="55"/>
      <c r="Y25" s="30" t="s">
        <v>313</v>
      </c>
      <c r="Z25" s="30" t="s">
        <v>441</v>
      </c>
      <c r="AA25" s="62" t="s">
        <v>407</v>
      </c>
      <c r="AB25" s="62" t="s">
        <v>535</v>
      </c>
      <c r="AF25" s="28"/>
      <c r="AK25" s="39" t="str">
        <f t="shared" si="7"/>
        <v>X</v>
      </c>
    </row>
    <row r="26" spans="1:37" ht="13.5" customHeight="1" x14ac:dyDescent="0.2">
      <c r="A26" s="12"/>
      <c r="B26" s="60"/>
      <c r="F26" s="17" t="s">
        <v>125</v>
      </c>
      <c r="G26" s="16"/>
      <c r="H26" s="12" t="str">
        <f t="shared" si="1"/>
        <v/>
      </c>
      <c r="I26" s="12" t="str">
        <f t="shared" si="5"/>
        <v>一般会計</v>
      </c>
      <c r="K26" s="12"/>
      <c r="L26" s="12"/>
      <c r="O26" s="12"/>
      <c r="P26" s="12"/>
      <c r="Q26" s="18"/>
      <c r="T26" s="12"/>
      <c r="U26" s="30" t="s">
        <v>555</v>
      </c>
      <c r="Y26" s="30" t="s">
        <v>314</v>
      </c>
      <c r="Z26" s="30" t="s">
        <v>442</v>
      </c>
      <c r="AA26" s="62" t="s">
        <v>408</v>
      </c>
      <c r="AB26" s="62" t="s">
        <v>536</v>
      </c>
      <c r="AF26" s="28"/>
      <c r="AK26" s="39" t="str">
        <f t="shared" si="7"/>
        <v>Y</v>
      </c>
    </row>
    <row r="27" spans="1:37" ht="13.5" customHeight="1" x14ac:dyDescent="0.2">
      <c r="A27" s="12" t="str">
        <f>IF(D23="", "-", D23)</f>
        <v>医療分野の研究開発関連、科学技術・イノベーション</v>
      </c>
      <c r="B27" s="12"/>
      <c r="F27" s="17" t="s">
        <v>126</v>
      </c>
      <c r="G27" s="16"/>
      <c r="H27" s="12" t="str">
        <f t="shared" si="1"/>
        <v/>
      </c>
      <c r="I27" s="12" t="str">
        <f t="shared" si="5"/>
        <v>一般会計</v>
      </c>
      <c r="K27" s="12"/>
      <c r="L27" s="12"/>
      <c r="O27" s="12"/>
      <c r="P27" s="12"/>
      <c r="Q27" s="18"/>
      <c r="T27" s="12"/>
      <c r="U27" s="30" t="s">
        <v>556</v>
      </c>
      <c r="Y27" s="30" t="s">
        <v>315</v>
      </c>
      <c r="Z27" s="30" t="s">
        <v>443</v>
      </c>
      <c r="AA27" s="62" t="s">
        <v>409</v>
      </c>
      <c r="AB27" s="62" t="s">
        <v>537</v>
      </c>
      <c r="AF27" s="28"/>
      <c r="AK27" s="39" t="str">
        <f>CHAR(CODE(AK26)+1)</f>
        <v>Z</v>
      </c>
    </row>
    <row r="28" spans="1:37" ht="13.5" customHeight="1" x14ac:dyDescent="0.2">
      <c r="B28" s="12"/>
      <c r="F28" s="17" t="s">
        <v>127</v>
      </c>
      <c r="G28" s="16"/>
      <c r="H28" s="12" t="str">
        <f t="shared" si="1"/>
        <v/>
      </c>
      <c r="I28" s="12" t="str">
        <f t="shared" si="5"/>
        <v>一般会計</v>
      </c>
      <c r="K28" s="12"/>
      <c r="L28" s="12"/>
      <c r="O28" s="12"/>
      <c r="P28" s="12"/>
      <c r="Q28" s="18"/>
      <c r="T28" s="12"/>
      <c r="U28" s="30" t="s">
        <v>557</v>
      </c>
      <c r="Y28" s="30" t="s">
        <v>316</v>
      </c>
      <c r="Z28" s="30" t="s">
        <v>444</v>
      </c>
      <c r="AA28" s="62" t="s">
        <v>410</v>
      </c>
      <c r="AB28" s="62" t="s">
        <v>538</v>
      </c>
      <c r="AF28" s="28"/>
      <c r="AK28" s="39" t="s">
        <v>190</v>
      </c>
    </row>
    <row r="29" spans="1:37" ht="13.5" customHeight="1" x14ac:dyDescent="0.2">
      <c r="A29" s="12"/>
      <c r="B29" s="12"/>
      <c r="F29" s="17" t="s">
        <v>202</v>
      </c>
      <c r="G29" s="16"/>
      <c r="H29" s="12" t="str">
        <f t="shared" si="1"/>
        <v/>
      </c>
      <c r="I29" s="12" t="str">
        <f t="shared" si="5"/>
        <v>一般会計</v>
      </c>
      <c r="K29" s="12"/>
      <c r="L29" s="12"/>
      <c r="O29" s="12"/>
      <c r="P29" s="12"/>
      <c r="Q29" s="18"/>
      <c r="T29" s="12"/>
      <c r="U29" s="30" t="s">
        <v>558</v>
      </c>
      <c r="Y29" s="30" t="s">
        <v>317</v>
      </c>
      <c r="Z29" s="30" t="s">
        <v>445</v>
      </c>
      <c r="AA29" s="62" t="s">
        <v>411</v>
      </c>
      <c r="AB29" s="62" t="s">
        <v>539</v>
      </c>
      <c r="AF29" s="28"/>
      <c r="AK29" s="39" t="str">
        <f t="shared" si="7"/>
        <v>b</v>
      </c>
    </row>
    <row r="30" spans="1:37" ht="13.5" customHeight="1" x14ac:dyDescent="0.2">
      <c r="A30" s="12"/>
      <c r="B30" s="12"/>
      <c r="F30" s="17" t="s">
        <v>203</v>
      </c>
      <c r="G30" s="16"/>
      <c r="H30" s="12" t="str">
        <f t="shared" si="1"/>
        <v/>
      </c>
      <c r="I30" s="12" t="str">
        <f t="shared" si="5"/>
        <v>一般会計</v>
      </c>
      <c r="K30" s="12"/>
      <c r="L30" s="12"/>
      <c r="O30" s="12"/>
      <c r="P30" s="12"/>
      <c r="Q30" s="18"/>
      <c r="T30" s="12"/>
      <c r="U30" s="30" t="s">
        <v>559</v>
      </c>
      <c r="Y30" s="30" t="s">
        <v>318</v>
      </c>
      <c r="Z30" s="30" t="s">
        <v>446</v>
      </c>
      <c r="AA30" s="62" t="s">
        <v>412</v>
      </c>
      <c r="AB30" s="62" t="s">
        <v>540</v>
      </c>
      <c r="AF30" s="28"/>
      <c r="AK30" s="39" t="str">
        <f t="shared" si="7"/>
        <v>c</v>
      </c>
    </row>
    <row r="31" spans="1:37" ht="13.5" customHeight="1" x14ac:dyDescent="0.2">
      <c r="A31" s="12"/>
      <c r="B31" s="12"/>
      <c r="F31" s="17" t="s">
        <v>204</v>
      </c>
      <c r="G31" s="16"/>
      <c r="H31" s="12" t="str">
        <f t="shared" si="1"/>
        <v/>
      </c>
      <c r="I31" s="12" t="str">
        <f t="shared" si="5"/>
        <v>一般会計</v>
      </c>
      <c r="K31" s="12"/>
      <c r="L31" s="12"/>
      <c r="O31" s="12"/>
      <c r="P31" s="12"/>
      <c r="Q31" s="18"/>
      <c r="T31" s="12"/>
      <c r="U31" s="30" t="s">
        <v>560</v>
      </c>
      <c r="Y31" s="30" t="s">
        <v>319</v>
      </c>
      <c r="Z31" s="30" t="s">
        <v>447</v>
      </c>
      <c r="AA31" s="62" t="s">
        <v>413</v>
      </c>
      <c r="AB31" s="62" t="s">
        <v>541</v>
      </c>
      <c r="AF31" s="28"/>
      <c r="AK31" s="39" t="str">
        <f t="shared" si="7"/>
        <v>d</v>
      </c>
    </row>
    <row r="32" spans="1:37" ht="13.5" customHeight="1" x14ac:dyDescent="0.2">
      <c r="A32" s="12"/>
      <c r="B32" s="12"/>
      <c r="F32" s="17" t="s">
        <v>205</v>
      </c>
      <c r="G32" s="16"/>
      <c r="H32" s="12" t="str">
        <f t="shared" si="1"/>
        <v/>
      </c>
      <c r="I32" s="12" t="str">
        <f t="shared" si="5"/>
        <v>一般会計</v>
      </c>
      <c r="K32" s="12"/>
      <c r="L32" s="12"/>
      <c r="O32" s="12"/>
      <c r="P32" s="12"/>
      <c r="Q32" s="18"/>
      <c r="T32" s="12"/>
      <c r="U32" s="30" t="s">
        <v>561</v>
      </c>
      <c r="Y32" s="30" t="s">
        <v>320</v>
      </c>
      <c r="Z32" s="30" t="s">
        <v>448</v>
      </c>
      <c r="AA32" s="62" t="s">
        <v>65</v>
      </c>
      <c r="AB32" s="62" t="s">
        <v>65</v>
      </c>
      <c r="AF32" s="28"/>
      <c r="AK32" s="39" t="str">
        <f t="shared" si="7"/>
        <v>e</v>
      </c>
    </row>
    <row r="33" spans="1:37" ht="13.5" customHeight="1" x14ac:dyDescent="0.2">
      <c r="A33" s="12"/>
      <c r="B33" s="12"/>
      <c r="F33" s="17" t="s">
        <v>206</v>
      </c>
      <c r="G33" s="16"/>
      <c r="H33" s="12" t="str">
        <f t="shared" si="1"/>
        <v/>
      </c>
      <c r="I33" s="12" t="str">
        <f t="shared" si="5"/>
        <v>一般会計</v>
      </c>
      <c r="K33" s="12"/>
      <c r="L33" s="12"/>
      <c r="O33" s="12"/>
      <c r="P33" s="12"/>
      <c r="Q33" s="18"/>
      <c r="T33" s="12"/>
      <c r="U33" s="30" t="s">
        <v>562</v>
      </c>
      <c r="Y33" s="30" t="s">
        <v>321</v>
      </c>
      <c r="Z33" s="30" t="s">
        <v>449</v>
      </c>
      <c r="AA33" s="55"/>
      <c r="AF33" s="28"/>
      <c r="AK33" s="39" t="str">
        <f t="shared" si="7"/>
        <v>f</v>
      </c>
    </row>
    <row r="34" spans="1:37" ht="13.5" customHeight="1" x14ac:dyDescent="0.2">
      <c r="A34" s="12"/>
      <c r="B34" s="12"/>
      <c r="F34" s="17" t="s">
        <v>207</v>
      </c>
      <c r="G34" s="16"/>
      <c r="H34" s="12" t="str">
        <f t="shared" si="1"/>
        <v/>
      </c>
      <c r="I34" s="12" t="str">
        <f t="shared" si="5"/>
        <v>一般会計</v>
      </c>
      <c r="K34" s="12"/>
      <c r="L34" s="12"/>
      <c r="O34" s="12"/>
      <c r="P34" s="12"/>
      <c r="Q34" s="18"/>
      <c r="T34" s="12"/>
      <c r="U34" s="30" t="s">
        <v>563</v>
      </c>
      <c r="Y34" s="30" t="s">
        <v>322</v>
      </c>
      <c r="Z34" s="30" t="s">
        <v>450</v>
      </c>
      <c r="AF34" s="28"/>
      <c r="AK34" s="39" t="str">
        <f t="shared" si="7"/>
        <v>g</v>
      </c>
    </row>
    <row r="35" spans="1:37" ht="13.5" customHeight="1" x14ac:dyDescent="0.2">
      <c r="A35" s="12"/>
      <c r="B35" s="12"/>
      <c r="F35" s="17" t="s">
        <v>208</v>
      </c>
      <c r="G35" s="16"/>
      <c r="H35" s="12" t="str">
        <f t="shared" si="1"/>
        <v/>
      </c>
      <c r="I35" s="12" t="str">
        <f t="shared" si="5"/>
        <v>一般会計</v>
      </c>
      <c r="K35" s="12"/>
      <c r="L35" s="12"/>
      <c r="O35" s="12"/>
      <c r="P35" s="12"/>
      <c r="Q35" s="18"/>
      <c r="T35" s="12"/>
      <c r="U35" s="30" t="s">
        <v>564</v>
      </c>
      <c r="Y35" s="30" t="s">
        <v>323</v>
      </c>
      <c r="Z35" s="30" t="s">
        <v>451</v>
      </c>
      <c r="AF35" s="28"/>
      <c r="AK35" s="39" t="str">
        <f t="shared" si="7"/>
        <v>h</v>
      </c>
    </row>
    <row r="36" spans="1:37" ht="13.5" customHeight="1" x14ac:dyDescent="0.2">
      <c r="A36" s="12"/>
      <c r="B36" s="12"/>
      <c r="F36" s="17" t="s">
        <v>209</v>
      </c>
      <c r="G36" s="16"/>
      <c r="H36" s="12" t="str">
        <f t="shared" si="1"/>
        <v/>
      </c>
      <c r="I36" s="12" t="str">
        <f t="shared" si="5"/>
        <v>一般会計</v>
      </c>
      <c r="K36" s="12"/>
      <c r="L36" s="12"/>
      <c r="O36" s="12"/>
      <c r="P36" s="12"/>
      <c r="Q36" s="18"/>
      <c r="T36" s="12"/>
      <c r="Y36" s="30" t="s">
        <v>324</v>
      </c>
      <c r="Z36" s="30" t="s">
        <v>452</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325</v>
      </c>
      <c r="Z37" s="30" t="s">
        <v>453</v>
      </c>
      <c r="AF37" s="28"/>
      <c r="AK37" s="39" t="str">
        <f t="shared" si="7"/>
        <v>j</v>
      </c>
    </row>
    <row r="38" spans="1:37" x14ac:dyDescent="0.2">
      <c r="A38" s="12"/>
      <c r="B38" s="12"/>
      <c r="F38" s="12"/>
      <c r="G38" s="18"/>
      <c r="K38" s="12"/>
      <c r="L38" s="12"/>
      <c r="O38" s="12"/>
      <c r="P38" s="12"/>
      <c r="Q38" s="18"/>
      <c r="T38" s="12"/>
      <c r="Y38" s="30" t="s">
        <v>326</v>
      </c>
      <c r="Z38" s="30" t="s">
        <v>454</v>
      </c>
      <c r="AF38" s="28"/>
      <c r="AK38" s="39" t="str">
        <f t="shared" si="7"/>
        <v>k</v>
      </c>
    </row>
    <row r="39" spans="1:37" x14ac:dyDescent="0.2">
      <c r="A39" s="12"/>
      <c r="B39" s="12"/>
      <c r="F39" s="12" t="str">
        <f>I37</f>
        <v>一般会計</v>
      </c>
      <c r="G39" s="18"/>
      <c r="K39" s="12"/>
      <c r="L39" s="12"/>
      <c r="O39" s="12"/>
      <c r="P39" s="12"/>
      <c r="Q39" s="18"/>
      <c r="T39" s="12"/>
      <c r="U39" s="30" t="s">
        <v>566</v>
      </c>
      <c r="Y39" s="30" t="s">
        <v>327</v>
      </c>
      <c r="Z39" s="30" t="s">
        <v>455</v>
      </c>
      <c r="AF39" s="28"/>
      <c r="AK39" s="39" t="str">
        <f t="shared" si="7"/>
        <v>l</v>
      </c>
    </row>
    <row r="40" spans="1:37" x14ac:dyDescent="0.2">
      <c r="A40" s="12"/>
      <c r="B40" s="12"/>
      <c r="F40" s="12"/>
      <c r="G40" s="18"/>
      <c r="K40" s="12"/>
      <c r="L40" s="12"/>
      <c r="O40" s="12"/>
      <c r="P40" s="12"/>
      <c r="Q40" s="18"/>
      <c r="T40" s="12"/>
      <c r="U40" s="30"/>
      <c r="Y40" s="30" t="s">
        <v>328</v>
      </c>
      <c r="Z40" s="30" t="s">
        <v>456</v>
      </c>
      <c r="AF40" s="28"/>
      <c r="AK40" s="39" t="str">
        <f t="shared" si="7"/>
        <v>m</v>
      </c>
    </row>
    <row r="41" spans="1:37" x14ac:dyDescent="0.2">
      <c r="A41" s="12"/>
      <c r="B41" s="12"/>
      <c r="F41" s="12"/>
      <c r="G41" s="18"/>
      <c r="K41" s="12"/>
      <c r="L41" s="12"/>
      <c r="O41" s="12"/>
      <c r="P41" s="12"/>
      <c r="Q41" s="18"/>
      <c r="T41" s="12"/>
      <c r="U41" s="30" t="s">
        <v>268</v>
      </c>
      <c r="Y41" s="30" t="s">
        <v>329</v>
      </c>
      <c r="Z41" s="30" t="s">
        <v>457</v>
      </c>
      <c r="AF41" s="28"/>
      <c r="AK41" s="39" t="str">
        <f t="shared" si="7"/>
        <v>n</v>
      </c>
    </row>
    <row r="42" spans="1:37" x14ac:dyDescent="0.2">
      <c r="A42" s="12"/>
      <c r="B42" s="12"/>
      <c r="F42" s="12"/>
      <c r="G42" s="18"/>
      <c r="K42" s="12"/>
      <c r="L42" s="12"/>
      <c r="O42" s="12"/>
      <c r="P42" s="12"/>
      <c r="Q42" s="18"/>
      <c r="T42" s="12"/>
      <c r="U42" s="30" t="s">
        <v>278</v>
      </c>
      <c r="Y42" s="30" t="s">
        <v>330</v>
      </c>
      <c r="Z42" s="30" t="s">
        <v>458</v>
      </c>
      <c r="AF42" s="28"/>
      <c r="AK42" s="39" t="str">
        <f t="shared" si="7"/>
        <v>o</v>
      </c>
    </row>
    <row r="43" spans="1:37" x14ac:dyDescent="0.2">
      <c r="A43" s="12"/>
      <c r="B43" s="12"/>
      <c r="F43" s="12"/>
      <c r="G43" s="18"/>
      <c r="K43" s="12"/>
      <c r="L43" s="12"/>
      <c r="O43" s="12"/>
      <c r="P43" s="12"/>
      <c r="Q43" s="18"/>
      <c r="T43" s="12"/>
      <c r="Y43" s="30" t="s">
        <v>331</v>
      </c>
      <c r="Z43" s="30" t="s">
        <v>459</v>
      </c>
      <c r="AF43" s="28"/>
      <c r="AK43" s="39" t="str">
        <f t="shared" si="7"/>
        <v>p</v>
      </c>
    </row>
    <row r="44" spans="1:37" x14ac:dyDescent="0.2">
      <c r="A44" s="12"/>
      <c r="B44" s="12"/>
      <c r="F44" s="12"/>
      <c r="G44" s="18"/>
      <c r="K44" s="12"/>
      <c r="L44" s="12"/>
      <c r="O44" s="12"/>
      <c r="P44" s="12"/>
      <c r="Q44" s="18"/>
      <c r="T44" s="12"/>
      <c r="Y44" s="30" t="s">
        <v>332</v>
      </c>
      <c r="Z44" s="30" t="s">
        <v>460</v>
      </c>
      <c r="AF44" s="28"/>
      <c r="AK44" s="39" t="str">
        <f t="shared" si="7"/>
        <v>q</v>
      </c>
    </row>
    <row r="45" spans="1:37" x14ac:dyDescent="0.2">
      <c r="A45" s="12"/>
      <c r="B45" s="12"/>
      <c r="F45" s="12"/>
      <c r="G45" s="18"/>
      <c r="K45" s="12"/>
      <c r="L45" s="12"/>
      <c r="O45" s="12"/>
      <c r="P45" s="12"/>
      <c r="Q45" s="18"/>
      <c r="T45" s="12"/>
      <c r="U45" s="27" t="s">
        <v>160</v>
      </c>
      <c r="Y45" s="30" t="s">
        <v>333</v>
      </c>
      <c r="Z45" s="30" t="s">
        <v>461</v>
      </c>
      <c r="AF45" s="28"/>
      <c r="AK45" s="39" t="str">
        <f t="shared" si="7"/>
        <v>r</v>
      </c>
    </row>
    <row r="46" spans="1:37" x14ac:dyDescent="0.2">
      <c r="A46" s="12"/>
      <c r="B46" s="12"/>
      <c r="F46" s="12"/>
      <c r="G46" s="18"/>
      <c r="K46" s="12"/>
      <c r="L46" s="12"/>
      <c r="O46" s="12"/>
      <c r="P46" s="12"/>
      <c r="Q46" s="18"/>
      <c r="T46" s="12"/>
      <c r="U46" s="68" t="s">
        <v>602</v>
      </c>
      <c r="Y46" s="30" t="s">
        <v>334</v>
      </c>
      <c r="Z46" s="30" t="s">
        <v>462</v>
      </c>
      <c r="AF46" s="28"/>
      <c r="AK46" s="39" t="str">
        <f t="shared" si="7"/>
        <v>s</v>
      </c>
    </row>
    <row r="47" spans="1:37" x14ac:dyDescent="0.2">
      <c r="A47" s="12"/>
      <c r="B47" s="12"/>
      <c r="F47" s="12"/>
      <c r="G47" s="18"/>
      <c r="K47" s="12"/>
      <c r="L47" s="12"/>
      <c r="O47" s="12"/>
      <c r="P47" s="12"/>
      <c r="Q47" s="18"/>
      <c r="T47" s="12"/>
      <c r="Y47" s="30" t="s">
        <v>335</v>
      </c>
      <c r="Z47" s="30" t="s">
        <v>463</v>
      </c>
      <c r="AF47" s="28"/>
      <c r="AK47" s="39" t="str">
        <f t="shared" si="7"/>
        <v>t</v>
      </c>
    </row>
    <row r="48" spans="1:37" x14ac:dyDescent="0.2">
      <c r="A48" s="12"/>
      <c r="B48" s="12"/>
      <c r="F48" s="12"/>
      <c r="G48" s="18"/>
      <c r="K48" s="12"/>
      <c r="L48" s="12"/>
      <c r="O48" s="12"/>
      <c r="P48" s="12"/>
      <c r="Q48" s="18"/>
      <c r="T48" s="12"/>
      <c r="U48" s="68">
        <v>2021</v>
      </c>
      <c r="Y48" s="30" t="s">
        <v>336</v>
      </c>
      <c r="Z48" s="30" t="s">
        <v>464</v>
      </c>
      <c r="AF48" s="28"/>
      <c r="AK48" s="39" t="str">
        <f t="shared" si="7"/>
        <v>u</v>
      </c>
    </row>
    <row r="49" spans="1:37" x14ac:dyDescent="0.2">
      <c r="A49" s="12"/>
      <c r="B49" s="12"/>
      <c r="F49" s="12"/>
      <c r="G49" s="18"/>
      <c r="K49" s="12"/>
      <c r="L49" s="12"/>
      <c r="O49" s="12"/>
      <c r="P49" s="12"/>
      <c r="Q49" s="18"/>
      <c r="T49" s="12"/>
      <c r="U49" s="68">
        <v>2022</v>
      </c>
      <c r="Y49" s="30" t="s">
        <v>337</v>
      </c>
      <c r="Z49" s="30" t="s">
        <v>465</v>
      </c>
      <c r="AF49" s="28"/>
      <c r="AK49" s="39" t="str">
        <f t="shared" si="7"/>
        <v>v</v>
      </c>
    </row>
    <row r="50" spans="1:37" x14ac:dyDescent="0.2">
      <c r="A50" s="12"/>
      <c r="B50" s="12"/>
      <c r="F50" s="12"/>
      <c r="G50" s="18"/>
      <c r="K50" s="12"/>
      <c r="L50" s="12"/>
      <c r="O50" s="12"/>
      <c r="P50" s="12"/>
      <c r="Q50" s="18"/>
      <c r="T50" s="12"/>
      <c r="U50" s="68">
        <v>2023</v>
      </c>
      <c r="Y50" s="30" t="s">
        <v>338</v>
      </c>
      <c r="Z50" s="30" t="s">
        <v>466</v>
      </c>
      <c r="AF50" s="28"/>
    </row>
    <row r="51" spans="1:37" x14ac:dyDescent="0.2">
      <c r="A51" s="12"/>
      <c r="B51" s="12"/>
      <c r="F51" s="12"/>
      <c r="G51" s="18"/>
      <c r="K51" s="12"/>
      <c r="L51" s="12"/>
      <c r="O51" s="12"/>
      <c r="P51" s="12"/>
      <c r="Q51" s="18"/>
      <c r="T51" s="12"/>
      <c r="U51" s="68">
        <v>2024</v>
      </c>
      <c r="Y51" s="30" t="s">
        <v>339</v>
      </c>
      <c r="Z51" s="30" t="s">
        <v>467</v>
      </c>
      <c r="AF51" s="28"/>
    </row>
    <row r="52" spans="1:37" x14ac:dyDescent="0.2">
      <c r="A52" s="12"/>
      <c r="B52" s="12"/>
      <c r="F52" s="12"/>
      <c r="G52" s="18"/>
      <c r="K52" s="12"/>
      <c r="L52" s="12"/>
      <c r="O52" s="12"/>
      <c r="P52" s="12"/>
      <c r="Q52" s="18"/>
      <c r="T52" s="12"/>
      <c r="U52" s="68">
        <v>2025</v>
      </c>
      <c r="Y52" s="30" t="s">
        <v>340</v>
      </c>
      <c r="Z52" s="30" t="s">
        <v>468</v>
      </c>
      <c r="AF52" s="28"/>
    </row>
    <row r="53" spans="1:37" x14ac:dyDescent="0.2">
      <c r="A53" s="12"/>
      <c r="B53" s="12"/>
      <c r="F53" s="12"/>
      <c r="G53" s="18"/>
      <c r="K53" s="12"/>
      <c r="L53" s="12"/>
      <c r="O53" s="12"/>
      <c r="P53" s="12"/>
      <c r="Q53" s="18"/>
      <c r="T53" s="12"/>
      <c r="U53" s="68">
        <v>2026</v>
      </c>
      <c r="Y53" s="30" t="s">
        <v>341</v>
      </c>
      <c r="Z53" s="30" t="s">
        <v>469</v>
      </c>
      <c r="AF53" s="28"/>
    </row>
    <row r="54" spans="1:37" x14ac:dyDescent="0.2">
      <c r="A54" s="12"/>
      <c r="B54" s="12"/>
      <c r="F54" s="12"/>
      <c r="G54" s="18"/>
      <c r="K54" s="12"/>
      <c r="L54" s="12"/>
      <c r="O54" s="12"/>
      <c r="P54" s="12"/>
      <c r="Q54" s="18"/>
      <c r="T54" s="12"/>
      <c r="Y54" s="30" t="s">
        <v>342</v>
      </c>
      <c r="Z54" s="30" t="s">
        <v>470</v>
      </c>
      <c r="AF54" s="28"/>
    </row>
    <row r="55" spans="1:37" x14ac:dyDescent="0.2">
      <c r="A55" s="12"/>
      <c r="B55" s="12"/>
      <c r="F55" s="12"/>
      <c r="G55" s="18"/>
      <c r="K55" s="12"/>
      <c r="L55" s="12"/>
      <c r="O55" s="12"/>
      <c r="P55" s="12"/>
      <c r="Q55" s="18"/>
      <c r="T55" s="12"/>
      <c r="Y55" s="30" t="s">
        <v>343</v>
      </c>
      <c r="Z55" s="30" t="s">
        <v>471</v>
      </c>
      <c r="AF55" s="28"/>
    </row>
    <row r="56" spans="1:37" x14ac:dyDescent="0.2">
      <c r="A56" s="12"/>
      <c r="B56" s="12"/>
      <c r="F56" s="12"/>
      <c r="G56" s="18"/>
      <c r="K56" s="12"/>
      <c r="L56" s="12"/>
      <c r="O56" s="12"/>
      <c r="P56" s="12"/>
      <c r="Q56" s="18"/>
      <c r="T56" s="12"/>
      <c r="U56" s="68">
        <v>20</v>
      </c>
      <c r="Y56" s="30" t="s">
        <v>344</v>
      </c>
      <c r="Z56" s="30" t="s">
        <v>472</v>
      </c>
      <c r="AF56" s="28"/>
    </row>
    <row r="57" spans="1:37" x14ac:dyDescent="0.2">
      <c r="A57" s="12"/>
      <c r="B57" s="12"/>
      <c r="F57" s="12"/>
      <c r="G57" s="18"/>
      <c r="K57" s="12"/>
      <c r="L57" s="12"/>
      <c r="O57" s="12"/>
      <c r="P57" s="12"/>
      <c r="Q57" s="18"/>
      <c r="T57" s="12"/>
      <c r="U57" s="30" t="s">
        <v>542</v>
      </c>
      <c r="Y57" s="30" t="s">
        <v>345</v>
      </c>
      <c r="Z57" s="30" t="s">
        <v>473</v>
      </c>
      <c r="AF57" s="28"/>
    </row>
    <row r="58" spans="1:37" x14ac:dyDescent="0.2">
      <c r="A58" s="12"/>
      <c r="B58" s="12"/>
      <c r="F58" s="12"/>
      <c r="G58" s="18"/>
      <c r="K58" s="12"/>
      <c r="L58" s="12"/>
      <c r="O58" s="12"/>
      <c r="P58" s="12"/>
      <c r="Q58" s="18"/>
      <c r="T58" s="12"/>
      <c r="U58" s="30" t="s">
        <v>543</v>
      </c>
      <c r="Y58" s="30" t="s">
        <v>346</v>
      </c>
      <c r="Z58" s="30" t="s">
        <v>474</v>
      </c>
      <c r="AF58" s="28"/>
    </row>
    <row r="59" spans="1:37" x14ac:dyDescent="0.2">
      <c r="A59" s="12"/>
      <c r="B59" s="12"/>
      <c r="F59" s="12"/>
      <c r="G59" s="18"/>
      <c r="K59" s="12"/>
      <c r="L59" s="12"/>
      <c r="O59" s="12"/>
      <c r="P59" s="12"/>
      <c r="Q59" s="18"/>
      <c r="T59" s="12"/>
      <c r="Y59" s="30" t="s">
        <v>347</v>
      </c>
      <c r="Z59" s="30" t="s">
        <v>475</v>
      </c>
      <c r="AF59" s="28"/>
    </row>
    <row r="60" spans="1:37" x14ac:dyDescent="0.2">
      <c r="A60" s="12"/>
      <c r="B60" s="12"/>
      <c r="F60" s="12"/>
      <c r="G60" s="18"/>
      <c r="K60" s="12"/>
      <c r="L60" s="12"/>
      <c r="O60" s="12"/>
      <c r="P60" s="12"/>
      <c r="Q60" s="18"/>
      <c r="T60" s="12"/>
      <c r="Y60" s="30" t="s">
        <v>348</v>
      </c>
      <c r="Z60" s="30" t="s">
        <v>476</v>
      </c>
      <c r="AF60" s="28"/>
    </row>
    <row r="61" spans="1:37" x14ac:dyDescent="0.2">
      <c r="A61" s="12"/>
      <c r="B61" s="12"/>
      <c r="F61" s="12"/>
      <c r="G61" s="18"/>
      <c r="K61" s="12"/>
      <c r="L61" s="12"/>
      <c r="O61" s="12"/>
      <c r="P61" s="12"/>
      <c r="Q61" s="18"/>
      <c r="T61" s="12"/>
      <c r="Y61" s="30" t="s">
        <v>349</v>
      </c>
      <c r="Z61" s="30" t="s">
        <v>477</v>
      </c>
      <c r="AF61" s="28"/>
    </row>
    <row r="62" spans="1:37" x14ac:dyDescent="0.2">
      <c r="A62" s="12"/>
      <c r="B62" s="12"/>
      <c r="F62" s="12"/>
      <c r="G62" s="18"/>
      <c r="K62" s="12"/>
      <c r="L62" s="12"/>
      <c r="O62" s="12"/>
      <c r="P62" s="12"/>
      <c r="Q62" s="18"/>
      <c r="T62" s="12"/>
      <c r="Y62" s="30" t="s">
        <v>350</v>
      </c>
      <c r="Z62" s="30" t="s">
        <v>478</v>
      </c>
      <c r="AF62" s="28"/>
    </row>
    <row r="63" spans="1:37" x14ac:dyDescent="0.2">
      <c r="A63" s="12"/>
      <c r="B63" s="12"/>
      <c r="F63" s="12"/>
      <c r="G63" s="18"/>
      <c r="K63" s="12"/>
      <c r="L63" s="12"/>
      <c r="O63" s="12"/>
      <c r="P63" s="12"/>
      <c r="Q63" s="18"/>
      <c r="T63" s="12"/>
      <c r="Y63" s="30" t="s">
        <v>351</v>
      </c>
      <c r="Z63" s="30" t="s">
        <v>479</v>
      </c>
      <c r="AF63" s="28"/>
    </row>
    <row r="64" spans="1:37" x14ac:dyDescent="0.2">
      <c r="A64" s="12"/>
      <c r="B64" s="12"/>
      <c r="F64" s="12"/>
      <c r="G64" s="18"/>
      <c r="K64" s="12"/>
      <c r="L64" s="12"/>
      <c r="O64" s="12"/>
      <c r="P64" s="12"/>
      <c r="Q64" s="18"/>
      <c r="T64" s="12"/>
      <c r="Y64" s="30" t="s">
        <v>352</v>
      </c>
      <c r="Z64" s="30" t="s">
        <v>480</v>
      </c>
      <c r="AF64" s="28"/>
    </row>
    <row r="65" spans="1:32" x14ac:dyDescent="0.2">
      <c r="A65" s="12"/>
      <c r="B65" s="12"/>
      <c r="F65" s="12"/>
      <c r="G65" s="18"/>
      <c r="K65" s="12"/>
      <c r="L65" s="12"/>
      <c r="O65" s="12"/>
      <c r="P65" s="12"/>
      <c r="Q65" s="18"/>
      <c r="T65" s="12"/>
      <c r="Y65" s="30" t="s">
        <v>353</v>
      </c>
      <c r="Z65" s="30" t="s">
        <v>481</v>
      </c>
      <c r="AF65" s="28"/>
    </row>
    <row r="66" spans="1:32" x14ac:dyDescent="0.2">
      <c r="A66" s="12"/>
      <c r="B66" s="12"/>
      <c r="F66" s="12"/>
      <c r="G66" s="18"/>
      <c r="K66" s="12"/>
      <c r="L66" s="12"/>
      <c r="O66" s="12"/>
      <c r="P66" s="12"/>
      <c r="Q66" s="18"/>
      <c r="T66" s="12"/>
      <c r="Y66" s="30" t="s">
        <v>66</v>
      </c>
      <c r="Z66" s="30" t="s">
        <v>482</v>
      </c>
      <c r="AF66" s="28"/>
    </row>
    <row r="67" spans="1:32" x14ac:dyDescent="0.2">
      <c r="A67" s="12"/>
      <c r="B67" s="12"/>
      <c r="F67" s="12"/>
      <c r="G67" s="18"/>
      <c r="K67" s="12"/>
      <c r="L67" s="12"/>
      <c r="O67" s="12"/>
      <c r="P67" s="12"/>
      <c r="Q67" s="18"/>
      <c r="T67" s="12"/>
      <c r="Y67" s="30" t="s">
        <v>354</v>
      </c>
      <c r="Z67" s="30" t="s">
        <v>483</v>
      </c>
      <c r="AF67" s="28"/>
    </row>
    <row r="68" spans="1:32" x14ac:dyDescent="0.2">
      <c r="A68" s="12"/>
      <c r="B68" s="12"/>
      <c r="F68" s="12"/>
      <c r="G68" s="18"/>
      <c r="K68" s="12"/>
      <c r="L68" s="12"/>
      <c r="O68" s="12"/>
      <c r="P68" s="12"/>
      <c r="Q68" s="18"/>
      <c r="T68" s="12"/>
      <c r="Y68" s="30" t="s">
        <v>355</v>
      </c>
      <c r="Z68" s="30" t="s">
        <v>484</v>
      </c>
      <c r="AF68" s="28"/>
    </row>
    <row r="69" spans="1:32" x14ac:dyDescent="0.2">
      <c r="A69" s="12"/>
      <c r="B69" s="12"/>
      <c r="F69" s="12"/>
      <c r="G69" s="18"/>
      <c r="K69" s="12"/>
      <c r="L69" s="12"/>
      <c r="O69" s="12"/>
      <c r="P69" s="12"/>
      <c r="Q69" s="18"/>
      <c r="T69" s="12"/>
      <c r="Y69" s="30" t="s">
        <v>356</v>
      </c>
      <c r="Z69" s="30" t="s">
        <v>485</v>
      </c>
      <c r="AF69" s="28"/>
    </row>
    <row r="70" spans="1:32" x14ac:dyDescent="0.2">
      <c r="A70" s="12"/>
      <c r="B70" s="12"/>
      <c r="Y70" s="30" t="s">
        <v>357</v>
      </c>
      <c r="Z70" s="30" t="s">
        <v>486</v>
      </c>
    </row>
    <row r="71" spans="1:32" x14ac:dyDescent="0.2">
      <c r="Y71" s="30" t="s">
        <v>358</v>
      </c>
      <c r="Z71" s="30" t="s">
        <v>487</v>
      </c>
    </row>
    <row r="72" spans="1:32" x14ac:dyDescent="0.2">
      <c r="Y72" s="30" t="s">
        <v>359</v>
      </c>
      <c r="Z72" s="30" t="s">
        <v>488</v>
      </c>
    </row>
    <row r="73" spans="1:32" x14ac:dyDescent="0.2">
      <c r="Y73" s="30" t="s">
        <v>360</v>
      </c>
      <c r="Z73" s="30" t="s">
        <v>489</v>
      </c>
    </row>
    <row r="74" spans="1:32" x14ac:dyDescent="0.2">
      <c r="Y74" s="30" t="s">
        <v>361</v>
      </c>
      <c r="Z74" s="30" t="s">
        <v>490</v>
      </c>
    </row>
    <row r="75" spans="1:32" x14ac:dyDescent="0.2">
      <c r="Y75" s="30" t="s">
        <v>362</v>
      </c>
      <c r="Z75" s="30" t="s">
        <v>491</v>
      </c>
    </row>
    <row r="76" spans="1:32" x14ac:dyDescent="0.2">
      <c r="Y76" s="30" t="s">
        <v>363</v>
      </c>
      <c r="Z76" s="30" t="s">
        <v>492</v>
      </c>
    </row>
    <row r="77" spans="1:32" x14ac:dyDescent="0.2">
      <c r="Y77" s="30" t="s">
        <v>364</v>
      </c>
      <c r="Z77" s="30" t="s">
        <v>493</v>
      </c>
    </row>
    <row r="78" spans="1:32" x14ac:dyDescent="0.2">
      <c r="Y78" s="30" t="s">
        <v>365</v>
      </c>
      <c r="Z78" s="30" t="s">
        <v>494</v>
      </c>
    </row>
    <row r="79" spans="1:32" x14ac:dyDescent="0.2">
      <c r="Y79" s="30" t="s">
        <v>366</v>
      </c>
      <c r="Z79" s="30" t="s">
        <v>495</v>
      </c>
    </row>
    <row r="80" spans="1:32" x14ac:dyDescent="0.2">
      <c r="Y80" s="30" t="s">
        <v>367</v>
      </c>
      <c r="Z80" s="30" t="s">
        <v>496</v>
      </c>
    </row>
    <row r="81" spans="25:26" x14ac:dyDescent="0.2">
      <c r="Y81" s="30" t="s">
        <v>368</v>
      </c>
      <c r="Z81" s="30" t="s">
        <v>497</v>
      </c>
    </row>
    <row r="82" spans="25:26" x14ac:dyDescent="0.2">
      <c r="Y82" s="30" t="s">
        <v>369</v>
      </c>
      <c r="Z82" s="30" t="s">
        <v>498</v>
      </c>
    </row>
    <row r="83" spans="25:26" x14ac:dyDescent="0.2">
      <c r="Y83" s="30" t="s">
        <v>370</v>
      </c>
      <c r="Z83" s="30" t="s">
        <v>499</v>
      </c>
    </row>
    <row r="84" spans="25:26" x14ac:dyDescent="0.2">
      <c r="Y84" s="30" t="s">
        <v>371</v>
      </c>
      <c r="Z84" s="30" t="s">
        <v>500</v>
      </c>
    </row>
    <row r="85" spans="25:26" x14ac:dyDescent="0.2">
      <c r="Y85" s="30" t="s">
        <v>372</v>
      </c>
      <c r="Z85" s="30" t="s">
        <v>501</v>
      </c>
    </row>
    <row r="86" spans="25:26" x14ac:dyDescent="0.2">
      <c r="Y86" s="30" t="s">
        <v>373</v>
      </c>
      <c r="Z86" s="30" t="s">
        <v>502</v>
      </c>
    </row>
    <row r="87" spans="25:26" x14ac:dyDescent="0.2">
      <c r="Y87" s="30" t="s">
        <v>374</v>
      </c>
      <c r="Z87" s="30" t="s">
        <v>503</v>
      </c>
    </row>
    <row r="88" spans="25:26" x14ac:dyDescent="0.2">
      <c r="Y88" s="30" t="s">
        <v>375</v>
      </c>
      <c r="Z88" s="30" t="s">
        <v>504</v>
      </c>
    </row>
    <row r="89" spans="25:26" x14ac:dyDescent="0.2">
      <c r="Y89" s="30" t="s">
        <v>376</v>
      </c>
      <c r="Z89" s="30" t="s">
        <v>505</v>
      </c>
    </row>
    <row r="90" spans="25:26" x14ac:dyDescent="0.2">
      <c r="Y90" s="30" t="s">
        <v>377</v>
      </c>
      <c r="Z90" s="30" t="s">
        <v>506</v>
      </c>
    </row>
    <row r="91" spans="25:26" x14ac:dyDescent="0.2">
      <c r="Y91" s="30" t="s">
        <v>378</v>
      </c>
      <c r="Z91" s="30" t="s">
        <v>507</v>
      </c>
    </row>
    <row r="92" spans="25:26" x14ac:dyDescent="0.2">
      <c r="Y92" s="30" t="s">
        <v>379</v>
      </c>
      <c r="Z92" s="30" t="s">
        <v>508</v>
      </c>
    </row>
    <row r="93" spans="25:26" x14ac:dyDescent="0.2">
      <c r="Y93" s="30" t="s">
        <v>380</v>
      </c>
      <c r="Z93" s="30" t="s">
        <v>509</v>
      </c>
    </row>
    <row r="94" spans="25:26" x14ac:dyDescent="0.2">
      <c r="Y94" s="30" t="s">
        <v>381</v>
      </c>
      <c r="Z94" s="30" t="s">
        <v>510</v>
      </c>
    </row>
    <row r="95" spans="25:26" x14ac:dyDescent="0.2">
      <c r="Y95" s="30" t="s">
        <v>382</v>
      </c>
      <c r="Z95" s="30" t="s">
        <v>511</v>
      </c>
    </row>
    <row r="96" spans="25:26" x14ac:dyDescent="0.2">
      <c r="Y96" s="30" t="s">
        <v>286</v>
      </c>
      <c r="Z96" s="30" t="s">
        <v>512</v>
      </c>
    </row>
    <row r="97" spans="25:26" x14ac:dyDescent="0.2">
      <c r="Y97" s="30" t="s">
        <v>383</v>
      </c>
      <c r="Z97" s="30" t="s">
        <v>513</v>
      </c>
    </row>
    <row r="98" spans="25:26" x14ac:dyDescent="0.2">
      <c r="Y98" s="30" t="s">
        <v>384</v>
      </c>
      <c r="Z98" s="30" t="s">
        <v>514</v>
      </c>
    </row>
    <row r="99" spans="25:26" x14ac:dyDescent="0.2">
      <c r="Y99" s="30" t="s">
        <v>414</v>
      </c>
      <c r="Z99" s="30" t="s">
        <v>515</v>
      </c>
    </row>
    <row r="100" spans="25:26" x14ac:dyDescent="0.2">
      <c r="Y100" s="30" t="s">
        <v>606</v>
      </c>
      <c r="Z100" s="30"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2022-06-07T08:39:25Z</cp:lastPrinted>
  <dcterms:created xsi:type="dcterms:W3CDTF">2012-03-13T00:50:25Z</dcterms:created>
  <dcterms:modified xsi:type="dcterms:W3CDTF">2022-09-08T09:03:29Z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