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
    </mc:Choice>
  </mc:AlternateContent>
  <xr:revisionPtr revIDLastSave="0" documentId="13_ncr:1_{C6043AF9-79F8-4C8F-A78A-A4B6691D50B9}"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7" i="11" l="1"/>
  <c r="AY338" i="11"/>
  <c r="AY340" i="11"/>
  <c r="AY327" i="11"/>
  <c r="AY341" i="11"/>
  <c r="AY328" i="11"/>
  <c r="AY326" i="11"/>
  <c r="AY336" i="11"/>
  <c r="AY322" i="11"/>
  <c r="AY397" i="11"/>
  <c r="AY325" i="11"/>
  <c r="AY333" i="11"/>
  <c r="AY399" i="11"/>
  <c r="AY329" i="11"/>
  <c r="AY330" i="11"/>
  <c r="AY69" i="11"/>
  <c r="AY323" i="11"/>
  <c r="AY331" i="11"/>
  <c r="AY324" i="11"/>
  <c r="AY66" i="11"/>
  <c r="AY75" i="11"/>
  <c r="AY73" i="11"/>
  <c r="AY77" i="11"/>
  <c r="AY74" i="11"/>
  <c r="AY72" i="11"/>
  <c r="AY335" i="11"/>
  <c r="AY214" i="11"/>
  <c r="AY208" i="11"/>
  <c r="AY211" i="11" s="1"/>
  <c r="AY200" i="11"/>
  <c r="AY203" i="11" s="1"/>
  <c r="AY195" i="11"/>
  <c r="AY196" i="11" s="1"/>
  <c r="AY190" i="11"/>
  <c r="AY192" i="11" s="1"/>
  <c r="AY180" i="11"/>
  <c r="AY187" i="11" s="1"/>
  <c r="AY173" i="11"/>
  <c r="AY178"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28" i="11" s="1"/>
  <c r="AY122" i="11"/>
  <c r="AY126" i="11" s="1"/>
  <c r="AY116" i="11"/>
  <c r="AY112" i="11"/>
  <c r="AY120" i="11" s="1"/>
  <c r="AY99" i="11"/>
  <c r="AY100" i="11" s="1"/>
  <c r="AY98" i="11"/>
  <c r="AY102" i="11"/>
  <c r="AY104" i="11" s="1"/>
  <c r="AY130" i="11" l="1"/>
  <c r="AY113" i="11"/>
  <c r="AY114" i="11"/>
  <c r="AY129" i="11"/>
  <c r="AY115" i="11"/>
  <c r="AY212" i="11"/>
  <c r="AY118" i="11"/>
  <c r="AY135" i="11"/>
  <c r="AY206" i="11"/>
  <c r="AY119" i="11"/>
  <c r="AY155" i="11"/>
  <c r="AY144" i="11"/>
  <c r="AY207" i="11"/>
  <c r="AY143" i="11"/>
  <c r="AY121" i="11"/>
  <c r="AY145" i="11"/>
  <c r="AY213" i="11"/>
  <c r="AY141" i="11"/>
  <c r="AY204" i="11"/>
  <c r="AY117" i="11"/>
  <c r="AY131" i="11"/>
  <c r="AY142" i="11"/>
  <c r="AY205" i="11"/>
  <c r="AY174" i="11"/>
  <c r="AY193" i="11"/>
  <c r="AY175" i="11"/>
  <c r="AY124" i="11"/>
  <c r="AY198" i="11"/>
  <c r="AY209" i="11"/>
  <c r="AY101" i="11"/>
  <c r="AY171" i="11"/>
  <c r="AY179" i="11"/>
  <c r="AY202" i="11"/>
  <c r="AY210" i="11"/>
  <c r="AY123" i="11"/>
  <c r="AY137" i="11"/>
  <c r="AY163" i="11"/>
  <c r="AY176" i="11"/>
  <c r="AY125" i="11"/>
  <c r="AY151" i="11"/>
  <c r="AY164" i="11"/>
  <c r="AY177" i="11"/>
  <c r="AY152" i="11"/>
  <c r="AY201" i="11"/>
  <c r="AY153"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7" i="11" s="1"/>
  <c r="AY88" i="11"/>
  <c r="AY90" i="11" s="1"/>
  <c r="AY78" i="11"/>
  <c r="AY87" i="11" s="1"/>
  <c r="AY44" i="11"/>
  <c r="AY52" i="11" s="1"/>
  <c r="AY95" i="11" l="1"/>
  <c r="AY96" i="11"/>
  <c r="AY81" i="11"/>
  <c r="AY55" i="11"/>
  <c r="AY80" i="11"/>
  <c r="AY91" i="11"/>
  <c r="AY49" i="11"/>
  <c r="AY84" i="11"/>
  <c r="AY92" i="11"/>
  <c r="AY89" i="11"/>
  <c r="AY82" i="11"/>
  <c r="AY83" i="11"/>
  <c r="AY85" i="11"/>
  <c r="AY86"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<sst xmlns="http://schemas.openxmlformats.org/spreadsheetml/2006/main" count="1365" uniqueCount="680">
  <si>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</si>
  <si>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</si>
  <si>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</si>
  <si>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</si>
  <si>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</si>
  <si>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</si>
  <si>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</si>
  <si>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</si>
  <si>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</si>
  <si>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</si>
  <si>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</si>
  <si>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</si>
  <si>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</si>
  <si>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</si>
  <si>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</si>
  <si>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</si>
  <si>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</si>
  <si>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</si>
  <si>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</si>
  <si>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</si>
  <si>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</si>
  <si>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</si>
  <si>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</si>
  <si>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</si>
  <si>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</si>
  <si>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</si>
  <si>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</si>
  <si>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</si>
  <si>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</si>
  <si>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</si>
  <si>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</si>
  <si>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</si>
  <si>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</si>
  <si>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</si>
  <si>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</si>
  <si>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</si>
  <si>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</si>
  <si>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</si>
  <si>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</si>
  <si>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</si>
  <si>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</si>
  <si>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</si>
  <si>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</si>
  <si>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</si>
  <si>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</si>
  <si>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</si>
  <si>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</si>
  <si>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</si>
  <si>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</si>
  <si>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</si>
  <si>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</si>
  <si>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</si>
  <si>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</si>
  <si>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</si>
  <si>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</si>
  <si>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</si>
  <si>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</si>
  <si>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</si>
  <si>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</si>
  <si>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</si>
  <si>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</si>
  <si>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</si>
  <si>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</si>
  <si>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</si>
  <si>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</si>
  <si>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</si>
  <si>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</si>
  <si>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</si>
  <si>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</si>
  <si>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</si>
  <si>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</si>
  <si>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</si>
  <si>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</si>
  <si>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</si>
  <si>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</si>
  <si>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</si>
  <si>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</si>
  <si>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</si>
  <si>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</si>
  <si>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</si>
  <si>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</si>
  <si>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</si>
  <si>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</si>
  <si>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</si>
  <si>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</si>
  <si>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</si>
  <si>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</si>
  <si>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</si>
  <si>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</si>
  <si>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</si>
  <si>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</si>
  <si>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</si>
  <si>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</si>
  <si>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</si>
  <si>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</si>
  <si>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</si>
  <si>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</si>
  <si>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</si>
  <si>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</si>
  <si>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</si>
  <si>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</si>
  <si>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</si>
  <si>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</si>
  <si>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</si>
  <si>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</si>
  <si>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</si>
  <si>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</si>
  <si>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</si>
  <si>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</si>
  <si>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</si>
  <si>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</si>
  <si>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</si>
  <si>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</si>
  <si>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</si>
  <si>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</si>
  <si>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</si>
  <si>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</si>
  <si>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</si>
  <si>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</si>
  <si>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</si>
  <si>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</si>
  <si>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</si>
  <si>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</si>
  <si>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</si>
  <si>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</si>
  <si>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</si>
  <si>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</si>
  <si>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</si>
  <si>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</si>
  <si>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</si>
  <si>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</si>
  <si>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</si>
  <si>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</si>
  <si>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</si>
  <si>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</si>
  <si>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</si>
  <si>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</si>
  <si>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</si>
  <si>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</si>
  <si>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</si>
  <si>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</si>
  <si>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</si>
  <si>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</si>
  <si>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</si>
  <si>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</si>
  <si>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</si>
  <si>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</si>
  <si>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</si>
  <si>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</si>
  <si>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</si>
  <si>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</si>
  <si>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</si>
  <si>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</si>
  <si>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</si>
  <si>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</si>
  <si>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</si>
  <si>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</si>
  <si>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</si>
  <si>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</si>
  <si>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</si>
  <si>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</si>
  <si>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</si>
  <si>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</si>
  <si>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</si>
  <si>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</si>
  <si>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</si>
  <si>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</si>
  <si>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</si>
  <si>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</si>
  <si>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</si>
  <si>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</si>
  <si>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</si>
  <si>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</si>
  <si>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</si>
  <si>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</si>
  <si>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</si>
  <si>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</si>
  <si>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</si>
  <si>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</si>
  <si>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</si>
  <si>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</si>
  <si>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</si>
  <si>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</si>
  <si>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</si>
  <si>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</si>
  <si>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</si>
  <si>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</si>
  <si>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</si>
  <si>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</si>
  <si>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</si>
  <si>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</si>
  <si>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</si>
  <si>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</si>
  <si>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</si>
  <si>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</si>
  <si>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</si>
  <si>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</si>
  <si>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</si>
  <si>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</si>
  <si>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</si>
  <si>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</si>
  <si>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</si>
  <si>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</si>
  <si>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</si>
  <si>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</si>
  <si>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</si>
  <si>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</si>
  <si>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</si>
  <si>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</si>
  <si>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</si>
  <si>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</si>
  <si>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</si>
  <si>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</si>
  <si>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</si>
  <si>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</si>
  <si>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</si>
  <si>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</si>
  <si>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</si>
  <si>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</si>
  <si>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</si>
  <si>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</si>
  <si>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</si>
  <si>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</si>
  <si>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</si>
  <si>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</si>
  <si>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</si>
  <si>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</si>
  <si>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</si>
  <si>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</si>
  <si>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</si>
  <si>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</si>
  <si>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</si>
  <si>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</si>
  <si>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</si>
  <si>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</si>
  <si>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</si>
  <si>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</si>
  <si>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</si>
  <si>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</si>
  <si>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</si>
  <si>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</si>
  <si>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</si>
  <si>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</si>
  <si>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</si>
  <si>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</si>
  <si>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</si>
  <si>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</si>
  <si>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</si>
  <si>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</si>
  <si>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</si>
  <si>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</si>
  <si>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</si>
  <si>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</si>
  <si>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</si>
  <si>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</si>
  <si>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</si>
  <si>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</si>
  <si>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</si>
  <si>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</si>
  <si>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</si>
  <si>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</si>
  <si>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</si>
  <si>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</si>
  <si>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</si>
  <si>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</si>
  <si>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</si>
  <si>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</si>
  <si>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</si>
  <si>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</si>
  <si>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</si>
  <si>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</si>
  <si>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</si>
  <si>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</si>
  <si>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</si>
  <si>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</si>
  <si>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</si>
  <si>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</si>
  <si>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</si>
  <si>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</si>
  <si>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</si>
  <si>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</si>
  <si>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</si>
  <si>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</si>
  <si>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</si>
  <si>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</si>
  <si>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</si>
  <si>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</si>
  <si>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</si>
  <si>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</si>
  <si>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</si>
  <si>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</si>
  <si>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</si>
  <si>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</si>
  <si>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</si>
  <si>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</si>
  <si>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</si>
  <si>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</si>
  <si>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</si>
  <si>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</si>
  <si>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</si>
  <si>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</si>
  <si>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</si>
  <si>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</si>
  <si>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</si>
  <si>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</si>
  <si>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</si>
  <si>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</si>
  <si>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</si>
  <si>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</si>
  <si>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</si>
  <si>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</si>
  <si>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</si>
  <si>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</si>
  <si>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</si>
  <si>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</si>
  <si>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</si>
  <si>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</si>
  <si>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</si>
  <si>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</si>
  <si>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</si>
  <si>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</si>
  <si>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</si>
  <si>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</si>
  <si>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</si>
  <si>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</si>
  <si>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</si>
  <si>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</si>
  <si>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</si>
  <si>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</si>
  <si>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</si>
  <si>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</si>
  <si>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</si>
  <si>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</si>
  <si>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</si>
  <si>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</si>
  <si>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</si>
  <si>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</si>
  <si>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</si>
  <si>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</si>
  <si>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</si>
  <si>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</si>
  <si>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</si>
  <si>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</si>
  <si>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</si>
  <si>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</si>
  <si>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</si>
  <si>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</si>
  <si>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</si>
  <si>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</si>
  <si>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</si>
  <si>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</si>
  <si>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</si>
  <si>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</si>
  <si>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</si>
  <si>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</si>
  <si>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</si>
  <si>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</si>
  <si>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</si>
  <si>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</si>
  <si>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</si>
  <si>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</si>
  <si>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</si>
  <si>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</si>
  <si>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</si>
  <si>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</si>
  <si>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</si>
  <si>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</si>
  <si>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</si>
  <si>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</si>
  <si>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</si>
  <si>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</si>
  <si>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</si>
  <si>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</si>
  <si>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</si>
  <si>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</si>
  <si>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</si>
  <si>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</si>
  <si>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</si>
  <si>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</si>
  <si>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</si>
  <si>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</si>
  <si>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</si>
  <si>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</si>
  <si>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</si>
  <si>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</si>
  <si>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</si>
  <si>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</si>
  <si>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</si>
  <si>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</si>
  <si>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</si>
  <si>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</si>
  <si>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</si>
  <si>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</si>
  <si>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</si>
  <si>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</si>
  <si>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</si>
  <si>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</si>
  <si>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</si>
  <si>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</si>
  <si>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</si>
  <si>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</si>
  <si>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</si>
  <si>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</si>
  <si>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</si>
  <si>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</si>
  <si>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</si>
  <si>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</si>
  <si>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</si>
  <si>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</si>
  <si>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</si>
  <si>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</si>
  <si>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</si>
  <si>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</si>
  <si>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</si>
  <si>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</si>
  <si>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</si>
  <si>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</si>
  <si>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</si>
  <si>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</si>
  <si>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</si>
  <si>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</si>
  <si>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</si>
  <si>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</si>
  <si>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</si>
  <si>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</si>
  <si>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</si>
  <si>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</si>
  <si>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</si>
  <si>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</si>
  <si>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</si>
  <si>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</si>
  <si>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</si>
  <si>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</si>
  <si>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</si>
  <si>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</si>
  <si>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</si>
  <si>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</si>
  <si>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</si>
  <si>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</si>
  <si>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</si>
  <si>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</si>
  <si>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</si>
  <si>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</si>
  <si>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</si>
  <si>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</si>
  <si>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</si>
  <si>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</si>
  <si>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</si>
  <si>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</si>
  <si>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</si>
  <si>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</si>
  <si>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</si>
  <si>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</si>
  <si>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</si>
  <si>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</si>
  <si>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</si>
  <si>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</si>
  <si>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</si>
  <si>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</si>
  <si>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</si>
  <si>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</si>
  <si>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</si>
  <si>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</si>
  <si>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</si>
  <si>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</si>
  <si>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</si>
  <si>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</si>
  <si>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</si>
  <si>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</si>
  <si>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</si>
  <si>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</si>
  <si>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</si>
  <si>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</si>
  <si>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</si>
  <si>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</si>
  <si>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</si>
  <si>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</si>
  <si>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</si>
  <si>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</si>
  <si>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</si>
  <si>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</si>
  <si>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</si>
  <si>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</si>
  <si>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</si>
  <si>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</si>
  <si>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</si>
  <si>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</si>
  <si>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</si>
  <si>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</si>
  <si>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</si>
  <si>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</si>
  <si>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</si>
  <si>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</si>
  <si>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</si>
  <si>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</si>
  <si>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</si>
  <si>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</si>
  <si>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</si>
  <si>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</si>
  <si>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</si>
  <si>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</si>
  <si>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</si>
  <si>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</si>
  <si>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</si>
  <si>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</si>
  <si>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</si>
  <si>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</si>
  <si>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</si>
  <si>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</si>
  <si>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</si>
  <si>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</si>
  <si>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</si>
  <si>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</si>
  <si>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</si>
  <si>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</si>
  <si>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</si>
  <si>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</si>
  <si>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</si>
  <si>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</si>
  <si>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</si>
  <si>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</si>
  <si>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</si>
  <si>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</si>
  <si>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</si>
  <si>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</si>
  <si>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</si>
  <si>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</si>
  <si>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</si>
  <si>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</si>
  <si>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</si>
  <si>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</si>
  <si>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</si>
  <si>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</si>
  <si>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</si>
  <si>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</si>
  <si>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</si>
  <si>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</si>
  <si>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</si>
  <si>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</si>
  <si>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</si>
  <si>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</si>
  <si>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</si>
  <si>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</si>
  <si>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</si>
  <si>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</si>
  <si>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</si>
  <si>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</si>
  <si>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</si>
  <si>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</si>
  <si>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</si>
  <si>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</si>
  <si>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</si>
  <si>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</si>
  <si>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</si>
  <si>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</si>
  <si>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</si>
  <si>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</si>
  <si>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</si>
  <si>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</si>
  <si>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</si>
  <si>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</si>
  <si>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</si>
  <si>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</si>
  <si>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</si>
  <si>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</si>
  <si>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</si>
  <si>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</si>
  <si>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</si>
  <si>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</si>
  <si>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</si>
  <si>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</si>
  <si>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</si>
  <si>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</si>
  <si>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</si>
  <si>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</si>
  <si>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</si>
  <si>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</si>
  <si>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</si>
  <si>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</si>
  <si>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</si>
  <si>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</si>
  <si>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</si>
  <si>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</si>
  <si>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</si>
  <si>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</si>
  <si>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</si>
  <si>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</si>
  <si>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</si>
  <si>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</si>
  <si>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</si>
  <si>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</si>
  <si>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</si>
  <si>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</si>
  <si>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</si>
  <si>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</si>
  <si>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</si>
  <si>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</si>
  <si>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</si>
  <si>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</si>
  <si>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</si>
  <si>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</si>
  <si>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</si>
  <si>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</si>
  <si>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</si>
  <si>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</si>
  <si>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</si>
  <si>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</si>
  <si>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</si>
  <si>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</si>
  <si>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侵襲性真菌症に対する対策事業</t>
  </si>
  <si>
    <t>国立感染症研究所</t>
  </si>
  <si>
    <t>藤谷　正</t>
  </si>
  <si>
    <t>平成28年度</t>
  </si>
  <si>
    <t>終了予定なし</t>
  </si>
  <si>
    <t>総務部会計課</t>
  </si>
  <si>
    <t>-</t>
  </si>
  <si>
    <t>長寿社会の到来（人口の高齢化）と医療の高度化に伴い、日本における侵襲性真菌症の頻度は漸増しており、２０死亡例に１例程度の真菌症が剖検で証明されているところである。また一般医療機関では院内感染症例として年間約１万例の真菌血症があり、死亡例が３０％程度に上る状況にある。高病原性真菌感染の疑似症例については、全国からの照会依頼があり、国立感染症研究所は国内で唯一の高病原性真菌（BSL-3レベル）の培養検査が可能な施設であるため、自治体や大学、医療機関等からの専門的な依頼検査に対応する必要があり、適切に対応可能となるよう検査事業を行うものである。</t>
  </si>
  <si>
    <t>試験研究費</t>
  </si>
  <si>
    <t>地方衛生研究所等からの検体依頼件数</t>
  </si>
  <si>
    <t>そのうち原因病原体の同定に至った件数</t>
  </si>
  <si>
    <t>件</t>
  </si>
  <si>
    <t>原因病原体の同定件数記録表</t>
  </si>
  <si>
    <t>検査検体数</t>
  </si>
  <si>
    <t>Ｘ執行額／Ｙ検査検体数</t>
    <phoneticPr fontId="5"/>
  </si>
  <si>
    <t>万円</t>
  </si>
  <si>
    <t>X/Y</t>
    <phoneticPr fontId="5"/>
  </si>
  <si>
    <t>169万円/11件</t>
  </si>
  <si>
    <t>／　</t>
    <phoneticPr fontId="5"/>
  </si>
  <si>
    <t>ハンセン病研究センター経費</t>
  </si>
  <si>
    <t>新28-0039</t>
  </si>
  <si>
    <t>新28-0037</t>
  </si>
  <si>
    <t>881</t>
  </si>
  <si>
    <t>876</t>
  </si>
  <si>
    <t>○</t>
  </si>
  <si>
    <t>厚労</t>
  </si>
  <si>
    <t>166万円/10件</t>
    <rPh sb="3" eb="5">
      <t>マンエン</t>
    </rPh>
    <rPh sb="8" eb="9">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</si>
  <si>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</si>
  <si>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</si>
  <si>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</si>
  <si>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</si>
  <si>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保健医療の向上や感染症に関する研究を行うことが国立感染症研究所の責務であり、国費の投入が必要。</t>
    <phoneticPr fontId="5"/>
  </si>
  <si>
    <t>地衛研、医療機関で解決しない症例について実施しており、国で実施すべき事業である。</t>
    <phoneticPr fontId="5"/>
  </si>
  <si>
    <t>国民の健康を守るための治療に繋がる必要な検査を行うものであり、優先度は高い。</t>
    <phoneticPr fontId="5"/>
  </si>
  <si>
    <t>会計法に基づき適切に契約を行い、少額の随意契約であっても複数社から見積書を徴収し最低価格で購入するなど、競争性を確保するとともにコスト削減に努める。</t>
    <phoneticPr fontId="5"/>
  </si>
  <si>
    <t>少額の随意契約であっても複数社から見積書を徴収し、最低価格で購入するなど、コスト削減に努めている。</t>
    <phoneticPr fontId="5"/>
  </si>
  <si>
    <t>成果実績が成果目標に達しているので見合っている。</t>
    <phoneticPr fontId="5"/>
  </si>
  <si>
    <t>当該事業の検査結果に基づき、必要な医療対応が行われていることから、成果物は十分に活用されている。</t>
    <phoneticPr fontId="5"/>
  </si>
  <si>
    <t>当該事業は真菌に係る検査等に係る経費を扱う事業である。ハンセン病研究センター経費はハンセン病（らい菌）の研究に係る経費を扱う事業であるため、役割が異なる。</t>
    <phoneticPr fontId="5"/>
  </si>
  <si>
    <t>適切に予算を執行できたため、このまま継続して事業を実施する。引き続き予算の規模に見合った事業規模を確保するとともに、限られた予算の中でより一層の検査要望に応えるべく、コスト削減方策を検討したい。</t>
    <phoneticPr fontId="5"/>
  </si>
  <si>
    <t>-</t>
    <phoneticPr fontId="5"/>
  </si>
  <si>
    <t>https://www.mhlw.go.jp/wp/seisaku/hyouka/dl/r03_jizenbunseki/XIII-1-1.pdf</t>
    <phoneticPr fontId="5"/>
  </si>
  <si>
    <t>8頁</t>
    <rPh sb="1" eb="2">
      <t>ページ</t>
    </rPh>
    <phoneticPr fontId="5"/>
  </si>
  <si>
    <t>株式会社薬研社</t>
    <phoneticPr fontId="5"/>
  </si>
  <si>
    <t>岩井化学薬品株式会社</t>
    <phoneticPr fontId="5"/>
  </si>
  <si>
    <t>株式会社　和心</t>
    <phoneticPr fontId="5"/>
  </si>
  <si>
    <t>株式会社　和科盛商会</t>
    <phoneticPr fontId="5"/>
  </si>
  <si>
    <t>理科研株式会社</t>
    <phoneticPr fontId="5"/>
  </si>
  <si>
    <t>株式会社チヨダサイエンス</t>
    <phoneticPr fontId="5"/>
  </si>
  <si>
    <t>アズサイエンス株式会社</t>
    <phoneticPr fontId="5"/>
  </si>
  <si>
    <t>消耗品購入</t>
    <rPh sb="0" eb="5">
      <t>ショウモウヒンコウニュウ</t>
    </rPh>
    <phoneticPr fontId="5"/>
  </si>
  <si>
    <t>備品購入</t>
    <rPh sb="0" eb="4">
      <t>ビヒンコウニュウ</t>
    </rPh>
    <phoneticPr fontId="5"/>
  </si>
  <si>
    <t>雑役務費</t>
    <rPh sb="0" eb="4">
      <t>ザツエキムヒ</t>
    </rPh>
    <phoneticPr fontId="5"/>
  </si>
  <si>
    <t>163万円/10件</t>
    <rPh sb="3" eb="5">
      <t>マンエン</t>
    </rPh>
    <rPh sb="8" eb="9">
      <t>ケン</t>
    </rPh>
    <phoneticPr fontId="5"/>
  </si>
  <si>
    <t>168万円/11件</t>
    <phoneticPr fontId="5"/>
  </si>
  <si>
    <t>消耗品費</t>
    <rPh sb="0" eb="3">
      <t>ショウモウヒン</t>
    </rPh>
    <rPh sb="3" eb="4">
      <t>ヒ</t>
    </rPh>
    <phoneticPr fontId="5"/>
  </si>
  <si>
    <t>消耗品購入</t>
    <rPh sb="0" eb="3">
      <t>ショウモウヒン</t>
    </rPh>
    <rPh sb="3" eb="5">
      <t>コウニュウ</t>
    </rPh>
    <phoneticPr fontId="5"/>
  </si>
  <si>
    <t>①全国から依頼のある高病原性真菌による感染症（感染症法に規定される侵襲性真菌症を含む）に係る感染症法に基づく報告や診断支援のための検査の実施
②藩主性クリプトコックス症（２６年度に感染症法に規定）の診断法標準化、コクシジオイデス症診断法の改良、その他緊急に必要となる真菌検査法の構築
③免疫不全患者の侵襲性真菌症の緊急検査（特に造血幹細胞移植レシピエントの侵襲性真菌症例の遺伝子検査）</t>
    <phoneticPr fontId="5"/>
  </si>
  <si>
    <t>全国から依頼のある高病原性真菌による感染症（感染症法に規定される侵襲性真菌症を含む）に係る感染症法に基づく報告や診断支援のための検査を実施する。</t>
    <rPh sb="67" eb="69">
      <t>ジッシ</t>
    </rPh>
    <phoneticPr fontId="5"/>
  </si>
  <si>
    <t>感染症法に基づく報告や診断支援のための検査</t>
    <phoneticPr fontId="5"/>
  </si>
  <si>
    <t>少額の随意契約であっても複数社から見積書を徴収し、最低価格で購入するなど、コスト削減に努めているため、妥当である。</t>
    <phoneticPr fontId="5"/>
  </si>
  <si>
    <t>移植医療機関からの要望を優先し対応を行っている。
令和3年度は,一般施設で検査不能な検査依頼のうち緊急性、希少性の観点から10件に対応した。 検査結果は治療法選択に有益であったと対応機関から評価され、学術誌へも発表され、直接的な福祉に役立ったと考える。</t>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</si>
  <si>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</si>
  <si>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</si>
  <si>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</si>
  <si>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</si>
  <si>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</si>
  <si>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株式会社竹宝商会</t>
    <rPh sb="0" eb="4">
      <t>カブシキガイシャ</t>
    </rPh>
    <phoneticPr fontId="5"/>
  </si>
  <si>
    <t>株式会社アベバイオロジカルリサーチ</t>
    <rPh sb="0" eb="4">
      <t>カブシキガイシャ</t>
    </rPh>
    <phoneticPr fontId="5"/>
  </si>
  <si>
    <t>株式会社池田理化</t>
    <rPh sb="0" eb="4">
      <t>カブシキガイシャ</t>
    </rPh>
    <phoneticPr fontId="5"/>
  </si>
  <si>
    <t>A.株式会社池田理化</t>
    <rPh sb="2" eb="4">
      <t>カブシキ</t>
    </rPh>
    <rPh sb="4" eb="6">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</si>
</sst>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107576</xdr:colOff>
      <xdr:row>270</xdr:row>
      <xdr:rowOff>17929</xdr:rowOff>
    </xdr:from>
    <xdr:to>
      <xdr:col>34</xdr:col>
      <xdr:colOff>113845</xdr:colOff>
      <xdr:row>273</xdr:row>
      <xdr:rowOff>173652</xdr:rowOff>
    </xdr:to>
    <xdr:sp macro="" textlink="">
      <xdr:nvSpPr>
        <xdr:cNvPr id="2" name="正方形/長方形 1">
          <a:extLst>
            <a:ext uri="{FF2B5EF4-FFF2-40B4-BE49-F238E27FC236}">
              <a16:creationId xmlns:a16="http://schemas.microsoft.com/office/drawing/2014/main" id="{F5B6F474-915C-47E5-9E2C-DD541CBEDD2A}"/>
            </a:ext>
          </a:extLst>
        </xdr:cNvPr>
        <xdr:cNvSpPr/>
      </xdr:nvSpPr>
      <xdr:spPr>
        <a:xfrm>
          <a:off x="3514164" y="37956564"/>
          <a:ext cx="2695681" cy="122252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侵襲性真菌症に対する対策事業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26895</xdr:colOff>
      <xdr:row>273</xdr:row>
      <xdr:rowOff>179295</xdr:rowOff>
    </xdr:from>
    <xdr:to>
      <xdr:col>27</xdr:col>
      <xdr:colOff>36397</xdr:colOff>
      <xdr:row>276</xdr:row>
      <xdr:rowOff>62603</xdr:rowOff>
    </xdr:to>
    <xdr:cxnSp macro="">
      <xdr:nvCxnSpPr>
        <xdr:cNvPr id="3" name="直線コネクタ 2">
          <a:extLst>
            <a:ext uri="{FF2B5EF4-FFF2-40B4-BE49-F238E27FC236}">
              <a16:creationId xmlns:a16="http://schemas.microsoft.com/office/drawing/2014/main" id="{9325C11B-023A-40DE-8BA9-5914A3DA6C07}"/>
            </a:ext>
          </a:extLst>
        </xdr:cNvPr>
        <xdr:cNvCxnSpPr/>
      </xdr:nvCxnSpPr>
      <xdr:spPr>
        <a:xfrm>
          <a:off x="4867836" y="39184730"/>
          <a:ext cx="9502" cy="9501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8966</xdr:colOff>
      <xdr:row>276</xdr:row>
      <xdr:rowOff>53789</xdr:rowOff>
    </xdr:from>
    <xdr:to>
      <xdr:col>32</xdr:col>
      <xdr:colOff>159402</xdr:colOff>
      <xdr:row>279</xdr:row>
      <xdr:rowOff>242053</xdr:rowOff>
    </xdr:to>
    <xdr:sp macro="" textlink="">
      <xdr:nvSpPr>
        <xdr:cNvPr id="4" name="正方形/長方形 3">
          <a:extLst>
            <a:ext uri="{FF2B5EF4-FFF2-40B4-BE49-F238E27FC236}">
              <a16:creationId xmlns:a16="http://schemas.microsoft.com/office/drawing/2014/main" id="{77EF2A65-32CE-49DA-96E3-F200C9308EA3}"/>
            </a:ext>
          </a:extLst>
        </xdr:cNvPr>
        <xdr:cNvSpPr/>
      </xdr:nvSpPr>
      <xdr:spPr>
        <a:xfrm>
          <a:off x="3774142" y="40126024"/>
          <a:ext cx="2122672" cy="12640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株式会社池田理化　他</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53788</xdr:colOff>
      <xdr:row>274</xdr:row>
      <xdr:rowOff>134470</xdr:rowOff>
    </xdr:from>
    <xdr:to>
      <xdr:col>32</xdr:col>
      <xdr:colOff>21289</xdr:colOff>
      <xdr:row>275</xdr:row>
      <xdr:rowOff>54932</xdr:rowOff>
    </xdr:to>
    <xdr:sp macro="" textlink="">
      <xdr:nvSpPr>
        <xdr:cNvPr id="5" name="テキスト ボックス 4">
          <a:extLst>
            <a:ext uri="{FF2B5EF4-FFF2-40B4-BE49-F238E27FC236}">
              <a16:creationId xmlns:a16="http://schemas.microsoft.com/office/drawing/2014/main" id="{002CBF1F-700C-4632-ACC4-DB0BB97F885B}"/>
            </a:ext>
          </a:extLst>
        </xdr:cNvPr>
        <xdr:cNvSpPr txBox="1"/>
      </xdr:nvSpPr>
      <xdr:spPr>
        <a:xfrm rot="10800000" flipV="1">
          <a:off x="3998259" y="39498494"/>
          <a:ext cx="1760442" cy="279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Y320" sqref="Y320:AB3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634</v>
      </c>
      <c r="AK2" s="835"/>
      <c r="AL2" s="835"/>
      <c r="AM2" s="835"/>
      <c r="AN2" s="75" t="s">
        <v>285</v>
      </c>
      <c r="AO2" s="835">
        <v>21</v>
      </c>
      <c r="AP2" s="835"/>
      <c r="AQ2" s="835"/>
      <c r="AR2" s="76" t="s">
        <v>285</v>
      </c>
      <c r="AS2" s="836">
        <v>994</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医療分野の研究開発関連、科学技術・イノベーション</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文教及び科学振興</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666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2</v>
      </c>
      <c r="Q13" s="699"/>
      <c r="R13" s="699"/>
      <c r="S13" s="699"/>
      <c r="T13" s="699"/>
      <c r="U13" s="699"/>
      <c r="V13" s="700"/>
      <c r="W13" s="698">
        <v>2</v>
      </c>
      <c r="X13" s="699"/>
      <c r="Y13" s="699"/>
      <c r="Z13" s="699"/>
      <c r="AA13" s="699"/>
      <c r="AB13" s="699"/>
      <c r="AC13" s="700"/>
      <c r="AD13" s="698">
        <v>2</v>
      </c>
      <c r="AE13" s="699"/>
      <c r="AF13" s="699"/>
      <c r="AG13" s="699"/>
      <c r="AH13" s="699"/>
      <c r="AI13" s="699"/>
      <c r="AJ13" s="700"/>
      <c r="AK13" s="698">
        <v>2</v>
      </c>
      <c r="AL13" s="699"/>
      <c r="AM13" s="699"/>
      <c r="AN13" s="699"/>
      <c r="AO13" s="699"/>
      <c r="AP13" s="699"/>
      <c r="AQ13" s="700"/>
      <c r="AR13" s="735">
        <v>2</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285</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285</v>
      </c>
      <c r="AL15" s="699"/>
      <c r="AM15" s="699"/>
      <c r="AN15" s="699"/>
      <c r="AO15" s="699"/>
      <c r="AP15" s="699"/>
      <c r="AQ15" s="700"/>
      <c r="AR15" s="698" t="s">
        <v>674</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285</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285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2</v>
      </c>
      <c r="Q18" s="779"/>
      <c r="R18" s="779"/>
      <c r="S18" s="779"/>
      <c r="T18" s="779"/>
      <c r="U18" s="779"/>
      <c r="V18" s="780"/>
      <c r="W18" s="778">
        <f>SUM(W13:AC17)</f>
        <v>2</v>
      </c>
      <c r="X18" s="779"/>
      <c r="Y18" s="779"/>
      <c r="Z18" s="779"/>
      <c r="AA18" s="779"/>
      <c r="AB18" s="779"/>
      <c r="AC18" s="780"/>
      <c r="AD18" s="778">
        <f>SUM(AD13:AJ17)</f>
        <v>2</v>
      </c>
      <c r="AE18" s="779"/>
      <c r="AF18" s="779"/>
      <c r="AG18" s="779"/>
      <c r="AH18" s="779"/>
      <c r="AI18" s="779"/>
      <c r="AJ18" s="780"/>
      <c r="AK18" s="778">
        <f>SUM(AK13:AQ17)</f>
        <v>2</v>
      </c>
      <c r="AL18" s="779"/>
      <c r="AM18" s="779"/>
      <c r="AN18" s="779"/>
      <c r="AO18" s="779"/>
      <c r="AP18" s="779"/>
      <c r="AQ18" s="780"/>
      <c r="AR18" s="778">
        <f>SUM(AR13:AX17)</f>
        <v>2</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2</v>
      </c>
      <c r="Q19" s="699"/>
      <c r="R19" s="699"/>
      <c r="S19" s="699"/>
      <c r="T19" s="699"/>
      <c r="U19" s="699"/>
      <c r="V19" s="700"/>
      <c r="W19" s="698">
        <v>2</v>
      </c>
      <c r="X19" s="699"/>
      <c r="Y19" s="699"/>
      <c r="Z19" s="699"/>
      <c r="AA19" s="699"/>
      <c r="AB19" s="699"/>
      <c r="AC19" s="700"/>
      <c r="AD19" s="698">
        <v>2</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617</v>
      </c>
      <c r="H23" s="733"/>
      <c r="I23" s="733"/>
      <c r="J23" s="733"/>
      <c r="K23" s="733"/>
      <c r="L23" s="733"/>
      <c r="M23" s="733"/>
      <c r="N23" s="733"/>
      <c r="O23" s="734"/>
      <c r="P23" s="735">
        <v>2</v>
      </c>
      <c r="Q23" s="736"/>
      <c r="R23" s="736"/>
      <c r="S23" s="736"/>
      <c r="T23" s="736"/>
      <c r="U23" s="736"/>
      <c r="V23" s="737"/>
      <c r="W23" s="735">
        <v>2</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2</v>
      </c>
      <c r="Q29" s="721"/>
      <c r="R29" s="721"/>
      <c r="S29" s="721"/>
      <c r="T29" s="721"/>
      <c r="U29" s="721"/>
      <c r="V29" s="722"/>
      <c r="W29" s="723">
        <f>AR13</f>
        <v>2</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667</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668</v>
      </c>
      <c r="H32" s="635"/>
      <c r="I32" s="635"/>
      <c r="J32" s="635"/>
      <c r="K32" s="635"/>
      <c r="L32" s="635"/>
      <c r="M32" s="635"/>
      <c r="N32" s="635"/>
      <c r="O32" s="635"/>
      <c r="P32" s="638" t="s">
        <v>622</v>
      </c>
      <c r="Q32" s="639"/>
      <c r="R32" s="639"/>
      <c r="S32" s="639"/>
      <c r="T32" s="639"/>
      <c r="U32" s="639"/>
      <c r="V32" s="639"/>
      <c r="W32" s="639"/>
      <c r="X32" s="640"/>
      <c r="Y32" s="644" t="s">
        <v>51</v>
      </c>
      <c r="Z32" s="645"/>
      <c r="AA32" s="646"/>
      <c r="AB32" s="647" t="s">
        <v>620</v>
      </c>
      <c r="AC32" s="647"/>
      <c r="AD32" s="647"/>
      <c r="AE32" s="616">
        <v>11</v>
      </c>
      <c r="AF32" s="616"/>
      <c r="AG32" s="616"/>
      <c r="AH32" s="616"/>
      <c r="AI32" s="616">
        <v>11</v>
      </c>
      <c r="AJ32" s="616"/>
      <c r="AK32" s="616"/>
      <c r="AL32" s="616"/>
      <c r="AM32" s="616">
        <v>10</v>
      </c>
      <c r="AN32" s="616"/>
      <c r="AO32" s="616"/>
      <c r="AP32" s="616"/>
      <c r="AQ32" s="662" t="s">
        <v>649</v>
      </c>
      <c r="AR32" s="616"/>
      <c r="AS32" s="616"/>
      <c r="AT32" s="616"/>
      <c r="AU32" s="93" t="s">
        <v>649</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v>10</v>
      </c>
      <c r="AF33" s="616"/>
      <c r="AG33" s="616"/>
      <c r="AH33" s="616"/>
      <c r="AI33" s="616">
        <v>10</v>
      </c>
      <c r="AJ33" s="616"/>
      <c r="AK33" s="616"/>
      <c r="AL33" s="616"/>
      <c r="AM33" s="616">
        <v>10</v>
      </c>
      <c r="AN33" s="616"/>
      <c r="AO33" s="616"/>
      <c r="AP33" s="616"/>
      <c r="AQ33" s="616">
        <v>10</v>
      </c>
      <c r="AR33" s="616"/>
      <c r="AS33" s="616"/>
      <c r="AT33" s="616"/>
      <c r="AU33" s="617">
        <v>10</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623</v>
      </c>
      <c r="H35" s="653"/>
      <c r="I35" s="653"/>
      <c r="J35" s="653"/>
      <c r="K35" s="653"/>
      <c r="L35" s="653"/>
      <c r="M35" s="653"/>
      <c r="N35" s="653"/>
      <c r="O35" s="653"/>
      <c r="P35" s="653"/>
      <c r="Q35" s="653"/>
      <c r="R35" s="653"/>
      <c r="S35" s="653"/>
      <c r="T35" s="653"/>
      <c r="U35" s="653"/>
      <c r="V35" s="653"/>
      <c r="W35" s="653"/>
      <c r="X35" s="653"/>
      <c r="Y35" s="656" t="s">
        <v>582</v>
      </c>
      <c r="Z35" s="657"/>
      <c r="AA35" s="658"/>
      <c r="AB35" s="659" t="s">
        <v>624</v>
      </c>
      <c r="AC35" s="660"/>
      <c r="AD35" s="661"/>
      <c r="AE35" s="662">
        <v>15</v>
      </c>
      <c r="AF35" s="662"/>
      <c r="AG35" s="662"/>
      <c r="AH35" s="662"/>
      <c r="AI35" s="662">
        <v>15</v>
      </c>
      <c r="AJ35" s="662"/>
      <c r="AK35" s="662"/>
      <c r="AL35" s="662"/>
      <c r="AM35" s="662">
        <v>16</v>
      </c>
      <c r="AN35" s="662"/>
      <c r="AO35" s="662"/>
      <c r="AP35" s="662"/>
      <c r="AQ35" s="93">
        <v>17</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625</v>
      </c>
      <c r="AC36" s="613"/>
      <c r="AD36" s="614"/>
      <c r="AE36" s="615" t="s">
        <v>663</v>
      </c>
      <c r="AF36" s="615"/>
      <c r="AG36" s="615"/>
      <c r="AH36" s="615"/>
      <c r="AI36" s="615" t="s">
        <v>626</v>
      </c>
      <c r="AJ36" s="615"/>
      <c r="AK36" s="615"/>
      <c r="AL36" s="615"/>
      <c r="AM36" s="615" t="s">
        <v>662</v>
      </c>
      <c r="AN36" s="615"/>
      <c r="AO36" s="615"/>
      <c r="AP36" s="615"/>
      <c r="AQ36" s="615" t="s">
        <v>635</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4</v>
      </c>
      <c r="AV38" s="126"/>
      <c r="AW38" s="108" t="s">
        <v>166</v>
      </c>
      <c r="AX38" s="129"/>
    </row>
    <row r="39" spans="1:51" ht="23.25" customHeight="1" x14ac:dyDescent="0.15">
      <c r="A39" s="674"/>
      <c r="B39" s="672"/>
      <c r="C39" s="672"/>
      <c r="D39" s="672"/>
      <c r="E39" s="672"/>
      <c r="F39" s="673"/>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10</v>
      </c>
      <c r="AF39" s="87"/>
      <c r="AG39" s="87"/>
      <c r="AH39" s="87"/>
      <c r="AI39" s="93">
        <v>10</v>
      </c>
      <c r="AJ39" s="87"/>
      <c r="AK39" s="87"/>
      <c r="AL39" s="87"/>
      <c r="AM39" s="93">
        <v>8</v>
      </c>
      <c r="AN39" s="87"/>
      <c r="AO39" s="87"/>
      <c r="AP39" s="87"/>
      <c r="AQ39" s="94" t="s">
        <v>615</v>
      </c>
      <c r="AR39" s="95"/>
      <c r="AS39" s="95"/>
      <c r="AT39" s="96"/>
      <c r="AU39" s="87" t="s">
        <v>615</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10</v>
      </c>
      <c r="AF40" s="87"/>
      <c r="AG40" s="87"/>
      <c r="AH40" s="87"/>
      <c r="AI40" s="93">
        <v>10</v>
      </c>
      <c r="AJ40" s="87"/>
      <c r="AK40" s="87"/>
      <c r="AL40" s="87"/>
      <c r="AM40" s="93">
        <v>10</v>
      </c>
      <c r="AN40" s="87"/>
      <c r="AO40" s="87"/>
      <c r="AP40" s="87"/>
      <c r="AQ40" s="94" t="s">
        <v>615</v>
      </c>
      <c r="AR40" s="95"/>
      <c r="AS40" s="95"/>
      <c r="AT40" s="96"/>
      <c r="AU40" s="87">
        <v>8</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80</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627</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637</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285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285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633</v>
      </c>
      <c r="AE223" s="452"/>
      <c r="AF223" s="452"/>
      <c r="AG223" s="453" t="s">
        <v>640</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633</v>
      </c>
      <c r="AE224" s="365"/>
      <c r="AF224" s="365"/>
      <c r="AG224" s="359" t="s">
        <v>641</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633</v>
      </c>
      <c r="AE225" s="402"/>
      <c r="AF225" s="402"/>
      <c r="AG225" s="387" t="s">
        <v>642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633</v>
      </c>
      <c r="AE226" s="383"/>
      <c r="AF226" s="383"/>
      <c r="AG226" s="385" t="s">
        <v>643</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638</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638</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639</v>
      </c>
      <c r="AE229" s="349"/>
      <c r="AF229" s="349"/>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39"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633</v>
      </c>
      <c r="AE230" s="365"/>
      <c r="AF230" s="365"/>
      <c r="AG230" s="359" t="s">
        <v>669</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639</v>
      </c>
      <c r="AE231" s="365"/>
      <c r="AF231" s="365"/>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633</v>
      </c>
      <c r="AE232" s="365"/>
      <c r="AF232" s="365"/>
      <c r="AG232" s="359" t="s">
        <v>644</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639</v>
      </c>
      <c r="AE233" s="402"/>
      <c r="AF233" s="402"/>
      <c r="AG233" s="403" t="s">
        <v>285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639</v>
      </c>
      <c r="AE234" s="365"/>
      <c r="AF234" s="434"/>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633</v>
      </c>
      <c r="AE235" s="395"/>
      <c r="AF235" s="396"/>
      <c r="AG235" s="397" t="s">
        <v>644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633</v>
      </c>
      <c r="AE236" s="349"/>
      <c r="AF236" s="350"/>
      <c r="AG236" s="351" t="s">
        <v>645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639</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633</v>
      </c>
      <c r="AE238" s="365"/>
      <c r="AF238" s="365"/>
      <c r="AG238" s="359" t="s">
        <v>671</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633</v>
      </c>
      <c r="AE239" s="365"/>
      <c r="AF239" s="365"/>
      <c r="AG239" s="389" t="s">
        <v>646</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633</v>
      </c>
      <c r="AE240" s="383"/>
      <c r="AF240" s="384"/>
      <c r="AG240" s="385" t="s">
        <v>647</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608</v>
      </c>
      <c r="F242" s="368"/>
      <c r="G242" s="368"/>
      <c r="H242" s="369">
        <v>21</v>
      </c>
      <c r="I242" s="369"/>
      <c r="J242" s="874">
        <v>985</v>
      </c>
      <c r="K242" s="874"/>
      <c r="L242" s="874"/>
      <c r="M242" s="369"/>
      <c r="N242" s="875"/>
      <c r="O242" s="876" t="s">
        <v>628</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670</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648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673</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672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675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629</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630</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631</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632</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887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908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634</v>
      </c>
      <c r="H268" s="86"/>
      <c r="I268" s="86"/>
      <c r="J268" s="85">
        <v>20</v>
      </c>
      <c r="K268" s="85"/>
      <c r="L268" s="101">
        <v>992</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679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664</v>
      </c>
      <c r="H310" s="285"/>
      <c r="I310" s="285"/>
      <c r="J310" s="285"/>
      <c r="K310" s="286"/>
      <c r="L310" s="287" t="s">
        <v>665</v>
      </c>
      <c r="M310" s="288"/>
      <c r="N310" s="288"/>
      <c r="O310" s="288"/>
      <c r="P310" s="288"/>
      <c r="Q310" s="288"/>
      <c r="R310" s="288"/>
      <c r="S310" s="288"/>
      <c r="T310" s="288"/>
      <c r="U310" s="288"/>
      <c r="V310" s="288"/>
      <c r="W310" s="288"/>
      <c r="X310" s="289"/>
      <c r="Y310" s="290">
        <v>0.5</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0.5</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678</v>
      </c>
      <c r="D366" s="251"/>
      <c r="E366" s="251"/>
      <c r="F366" s="251"/>
      <c r="G366" s="251"/>
      <c r="H366" s="251"/>
      <c r="I366" s="251"/>
      <c r="J366" s="233">
        <v>3010001010696</v>
      </c>
      <c r="K366" s="234"/>
      <c r="L366" s="234"/>
      <c r="M366" s="234"/>
      <c r="N366" s="234"/>
      <c r="O366" s="234"/>
      <c r="P366" s="245" t="s">
        <v>659</v>
      </c>
      <c r="Q366" s="235"/>
      <c r="R366" s="235"/>
      <c r="S366" s="235"/>
      <c r="T366" s="235"/>
      <c r="U366" s="235"/>
      <c r="V366" s="235"/>
      <c r="W366" s="235"/>
      <c r="X366" s="235"/>
      <c r="Y366" s="236">
        <v>0.5</v>
      </c>
      <c r="Z366" s="237"/>
      <c r="AA366" s="237"/>
      <c r="AB366" s="238"/>
      <c r="AC366" s="222" t="s">
        <v>259</v>
      </c>
      <c r="AD366" s="223"/>
      <c r="AE366" s="223"/>
      <c r="AF366" s="223"/>
      <c r="AG366" s="223"/>
      <c r="AH366" s="253" t="s">
        <v>285</v>
      </c>
      <c r="AI366" s="254"/>
      <c r="AJ366" s="254"/>
      <c r="AK366" s="254"/>
      <c r="AL366" s="226" t="s">
        <v>285</v>
      </c>
      <c r="AM366" s="227"/>
      <c r="AN366" s="227"/>
      <c r="AO366" s="228"/>
      <c r="AP366" s="229" t="s">
        <v>285</v>
      </c>
      <c r="AQ366" s="229"/>
      <c r="AR366" s="229"/>
      <c r="AS366" s="229"/>
      <c r="AT366" s="229"/>
      <c r="AU366" s="229"/>
      <c r="AV366" s="229"/>
      <c r="AW366" s="229"/>
      <c r="AX366" s="229"/>
    </row>
    <row r="367" spans="1:51" ht="30" customHeight="1" x14ac:dyDescent="0.15">
      <c r="A367" s="230">
        <v>2</v>
      </c>
      <c r="B367" s="230">
        <v>1</v>
      </c>
      <c r="C367" s="252" t="s">
        <v>677</v>
      </c>
      <c r="D367" s="251"/>
      <c r="E367" s="251"/>
      <c r="F367" s="251"/>
      <c r="G367" s="251"/>
      <c r="H367" s="251"/>
      <c r="I367" s="251"/>
      <c r="J367" s="233">
        <v>5020001063725</v>
      </c>
      <c r="K367" s="234"/>
      <c r="L367" s="234"/>
      <c r="M367" s="234"/>
      <c r="N367" s="234"/>
      <c r="O367" s="234"/>
      <c r="P367" s="245" t="s">
        <v>659</v>
      </c>
      <c r="Q367" s="235"/>
      <c r="R367" s="235"/>
      <c r="S367" s="235"/>
      <c r="T367" s="235"/>
      <c r="U367" s="235"/>
      <c r="V367" s="235"/>
      <c r="W367" s="235"/>
      <c r="X367" s="235"/>
      <c r="Y367" s="236">
        <v>0.3</v>
      </c>
      <c r="Z367" s="237"/>
      <c r="AA367" s="237"/>
      <c r="AB367" s="238"/>
      <c r="AC367" s="222" t="s">
        <v>259</v>
      </c>
      <c r="AD367" s="223"/>
      <c r="AE367" s="223"/>
      <c r="AF367" s="223"/>
      <c r="AG367" s="223"/>
      <c r="AH367" s="253" t="s">
        <v>285</v>
      </c>
      <c r="AI367" s="254"/>
      <c r="AJ367" s="254"/>
      <c r="AK367" s="254"/>
      <c r="AL367" s="226" t="s">
        <v>285</v>
      </c>
      <c r="AM367" s="227"/>
      <c r="AN367" s="227"/>
      <c r="AO367" s="228"/>
      <c r="AP367" s="229" t="s">
        <v>285</v>
      </c>
      <c r="AQ367" s="229"/>
      <c r="AR367" s="229"/>
      <c r="AS367" s="229"/>
      <c r="AT367" s="229"/>
      <c r="AU367" s="229"/>
      <c r="AV367" s="229"/>
      <c r="AW367" s="229"/>
      <c r="AX367" s="229"/>
      <c r="AY367">
        <f>COUNTA($C$367)</f>
        <v>1</v>
      </c>
    </row>
    <row r="368" spans="1:51" ht="30" customHeight="1" x14ac:dyDescent="0.15">
      <c r="A368" s="230">
        <v>3</v>
      </c>
      <c r="B368" s="230">
        <v>1</v>
      </c>
      <c r="C368" s="252" t="s">
        <v>652</v>
      </c>
      <c r="D368" s="251"/>
      <c r="E368" s="251"/>
      <c r="F368" s="251"/>
      <c r="G368" s="251"/>
      <c r="H368" s="251"/>
      <c r="I368" s="251"/>
      <c r="J368" s="233">
        <v>8040001007537</v>
      </c>
      <c r="K368" s="234"/>
      <c r="L368" s="234"/>
      <c r="M368" s="234"/>
      <c r="N368" s="234"/>
      <c r="O368" s="234"/>
      <c r="P368" s="245" t="s">
        <v>660</v>
      </c>
      <c r="Q368" s="235"/>
      <c r="R368" s="235"/>
      <c r="S368" s="235"/>
      <c r="T368" s="235"/>
      <c r="U368" s="235"/>
      <c r="V368" s="235"/>
      <c r="W368" s="235"/>
      <c r="X368" s="235"/>
      <c r="Y368" s="236">
        <v>0.2</v>
      </c>
      <c r="Z368" s="237"/>
      <c r="AA368" s="237"/>
      <c r="AB368" s="238"/>
      <c r="AC368" s="222" t="s">
        <v>259</v>
      </c>
      <c r="AD368" s="223"/>
      <c r="AE368" s="223"/>
      <c r="AF368" s="223"/>
      <c r="AG368" s="223"/>
      <c r="AH368" s="224" t="s">
        <v>285</v>
      </c>
      <c r="AI368" s="225"/>
      <c r="AJ368" s="225"/>
      <c r="AK368" s="225"/>
      <c r="AL368" s="226" t="s">
        <v>285</v>
      </c>
      <c r="AM368" s="227"/>
      <c r="AN368" s="227"/>
      <c r="AO368" s="228"/>
      <c r="AP368" s="229" t="s">
        <v>285</v>
      </c>
      <c r="AQ368" s="229"/>
      <c r="AR368" s="229"/>
      <c r="AS368" s="229"/>
      <c r="AT368" s="229"/>
      <c r="AU368" s="229"/>
      <c r="AV368" s="229"/>
      <c r="AW368" s="229"/>
      <c r="AX368" s="229"/>
      <c r="AY368">
        <f>COUNTA($C$368)</f>
        <v>1</v>
      </c>
    </row>
    <row r="369" spans="1:51" ht="30" customHeight="1" x14ac:dyDescent="0.15">
      <c r="A369" s="230">
        <v>4</v>
      </c>
      <c r="B369" s="230">
        <v>1</v>
      </c>
      <c r="C369" s="252" t="s">
        <v>653</v>
      </c>
      <c r="D369" s="251"/>
      <c r="E369" s="251"/>
      <c r="F369" s="251"/>
      <c r="G369" s="251"/>
      <c r="H369" s="251"/>
      <c r="I369" s="251"/>
      <c r="J369" s="233">
        <v>8010001036745</v>
      </c>
      <c r="K369" s="234"/>
      <c r="L369" s="234"/>
      <c r="M369" s="234"/>
      <c r="N369" s="234"/>
      <c r="O369" s="234"/>
      <c r="P369" s="245" t="s">
        <v>659</v>
      </c>
      <c r="Q369" s="235"/>
      <c r="R369" s="235"/>
      <c r="S369" s="235"/>
      <c r="T369" s="235"/>
      <c r="U369" s="235"/>
      <c r="V369" s="235"/>
      <c r="W369" s="235"/>
      <c r="X369" s="235"/>
      <c r="Y369" s="236">
        <v>0.2</v>
      </c>
      <c r="Z369" s="237"/>
      <c r="AA369" s="237"/>
      <c r="AB369" s="238"/>
      <c r="AC369" s="222" t="s">
        <v>259</v>
      </c>
      <c r="AD369" s="223"/>
      <c r="AE369" s="223"/>
      <c r="AF369" s="223"/>
      <c r="AG369" s="223"/>
      <c r="AH369" s="224" t="s">
        <v>285</v>
      </c>
      <c r="AI369" s="225"/>
      <c r="AJ369" s="225"/>
      <c r="AK369" s="225"/>
      <c r="AL369" s="226" t="s">
        <v>285</v>
      </c>
      <c r="AM369" s="227"/>
      <c r="AN369" s="227"/>
      <c r="AO369" s="228"/>
      <c r="AP369" s="229" t="s">
        <v>285</v>
      </c>
      <c r="AQ369" s="229"/>
      <c r="AR369" s="229"/>
      <c r="AS369" s="229"/>
      <c r="AT369" s="229"/>
      <c r="AU369" s="229"/>
      <c r="AV369" s="229"/>
      <c r="AW369" s="229"/>
      <c r="AX369" s="229"/>
      <c r="AY369">
        <f>COUNTA($C$369)</f>
        <v>1</v>
      </c>
    </row>
    <row r="370" spans="1:51" ht="30" customHeight="1" x14ac:dyDescent="0.15">
      <c r="A370" s="230">
        <v>5</v>
      </c>
      <c r="B370" s="230">
        <v>1</v>
      </c>
      <c r="C370" s="252" t="s">
        <v>676</v>
      </c>
      <c r="D370" s="251"/>
      <c r="E370" s="251"/>
      <c r="F370" s="251"/>
      <c r="G370" s="251"/>
      <c r="H370" s="251"/>
      <c r="I370" s="251"/>
      <c r="J370" s="233">
        <v>4011101012854</v>
      </c>
      <c r="K370" s="234"/>
      <c r="L370" s="234"/>
      <c r="M370" s="234"/>
      <c r="N370" s="234"/>
      <c r="O370" s="234"/>
      <c r="P370" s="245" t="s">
        <v>659</v>
      </c>
      <c r="Q370" s="235"/>
      <c r="R370" s="235"/>
      <c r="S370" s="235"/>
      <c r="T370" s="235"/>
      <c r="U370" s="235"/>
      <c r="V370" s="235"/>
      <c r="W370" s="235"/>
      <c r="X370" s="235"/>
      <c r="Y370" s="236">
        <v>0.1</v>
      </c>
      <c r="Z370" s="237"/>
      <c r="AA370" s="237"/>
      <c r="AB370" s="238"/>
      <c r="AC370" s="222" t="s">
        <v>259</v>
      </c>
      <c r="AD370" s="223"/>
      <c r="AE370" s="223"/>
      <c r="AF370" s="223"/>
      <c r="AG370" s="223"/>
      <c r="AH370" s="224" t="s">
        <v>285</v>
      </c>
      <c r="AI370" s="225"/>
      <c r="AJ370" s="225"/>
      <c r="AK370" s="225"/>
      <c r="AL370" s="226" t="s">
        <v>285</v>
      </c>
      <c r="AM370" s="227"/>
      <c r="AN370" s="227"/>
      <c r="AO370" s="228"/>
      <c r="AP370" s="229" t="s">
        <v>285</v>
      </c>
      <c r="AQ370" s="229"/>
      <c r="AR370" s="229"/>
      <c r="AS370" s="229"/>
      <c r="AT370" s="229"/>
      <c r="AU370" s="229"/>
      <c r="AV370" s="229"/>
      <c r="AW370" s="229"/>
      <c r="AX370" s="229"/>
      <c r="AY370">
        <f>COUNTA($C$370)</f>
        <v>1</v>
      </c>
    </row>
    <row r="371" spans="1:51" ht="30" customHeight="1" x14ac:dyDescent="0.15">
      <c r="A371" s="230">
        <v>6</v>
      </c>
      <c r="B371" s="230">
        <v>1</v>
      </c>
      <c r="C371" s="252" t="s">
        <v>654</v>
      </c>
      <c r="D371" s="251"/>
      <c r="E371" s="251"/>
      <c r="F371" s="251"/>
      <c r="G371" s="251"/>
      <c r="H371" s="251"/>
      <c r="I371" s="251"/>
      <c r="J371" s="233">
        <v>2180001103897</v>
      </c>
      <c r="K371" s="234"/>
      <c r="L371" s="234"/>
      <c r="M371" s="234"/>
      <c r="N371" s="234"/>
      <c r="O371" s="234"/>
      <c r="P371" s="245" t="s">
        <v>661</v>
      </c>
      <c r="Q371" s="235"/>
      <c r="R371" s="235"/>
      <c r="S371" s="235"/>
      <c r="T371" s="235"/>
      <c r="U371" s="235"/>
      <c r="V371" s="235"/>
      <c r="W371" s="235"/>
      <c r="X371" s="235"/>
      <c r="Y371" s="236">
        <v>0.1</v>
      </c>
      <c r="Z371" s="237"/>
      <c r="AA371" s="237"/>
      <c r="AB371" s="238"/>
      <c r="AC371" s="222" t="s">
        <v>259</v>
      </c>
      <c r="AD371" s="223"/>
      <c r="AE371" s="223"/>
      <c r="AF371" s="223"/>
      <c r="AG371" s="223"/>
      <c r="AH371" s="224" t="s">
        <v>285</v>
      </c>
      <c r="AI371" s="225"/>
      <c r="AJ371" s="225"/>
      <c r="AK371" s="225"/>
      <c r="AL371" s="226" t="s">
        <v>285</v>
      </c>
      <c r="AM371" s="227"/>
      <c r="AN371" s="227"/>
      <c r="AO371" s="228"/>
      <c r="AP371" s="229" t="s">
        <v>285</v>
      </c>
      <c r="AQ371" s="229"/>
      <c r="AR371" s="229"/>
      <c r="AS371" s="229"/>
      <c r="AT371" s="229"/>
      <c r="AU371" s="229"/>
      <c r="AV371" s="229"/>
      <c r="AW371" s="229"/>
      <c r="AX371" s="229"/>
      <c r="AY371">
        <f>COUNTA($C$371)</f>
        <v>1</v>
      </c>
    </row>
    <row r="372" spans="1:51" ht="30" customHeight="1" x14ac:dyDescent="0.15">
      <c r="A372" s="230">
        <v>7</v>
      </c>
      <c r="B372" s="230">
        <v>1</v>
      </c>
      <c r="C372" s="252" t="s">
        <v>655</v>
      </c>
      <c r="D372" s="251"/>
      <c r="E372" s="251"/>
      <c r="F372" s="251"/>
      <c r="G372" s="251"/>
      <c r="H372" s="251"/>
      <c r="I372" s="251"/>
      <c r="J372" s="233">
        <v>3010001105926</v>
      </c>
      <c r="K372" s="234"/>
      <c r="L372" s="234"/>
      <c r="M372" s="234"/>
      <c r="N372" s="234"/>
      <c r="O372" s="234"/>
      <c r="P372" s="245" t="s">
        <v>659</v>
      </c>
      <c r="Q372" s="235"/>
      <c r="R372" s="235"/>
      <c r="S372" s="235"/>
      <c r="T372" s="235"/>
      <c r="U372" s="235"/>
      <c r="V372" s="235"/>
      <c r="W372" s="235"/>
      <c r="X372" s="235"/>
      <c r="Y372" s="236">
        <v>0.03</v>
      </c>
      <c r="Z372" s="237"/>
      <c r="AA372" s="237"/>
      <c r="AB372" s="238"/>
      <c r="AC372" s="222" t="s">
        <v>259</v>
      </c>
      <c r="AD372" s="223"/>
      <c r="AE372" s="223"/>
      <c r="AF372" s="223"/>
      <c r="AG372" s="223"/>
      <c r="AH372" s="224" t="s">
        <v>285</v>
      </c>
      <c r="AI372" s="225"/>
      <c r="AJ372" s="225"/>
      <c r="AK372" s="225"/>
      <c r="AL372" s="226" t="s">
        <v>285</v>
      </c>
      <c r="AM372" s="227"/>
      <c r="AN372" s="227"/>
      <c r="AO372" s="228"/>
      <c r="AP372" s="229" t="s">
        <v>285</v>
      </c>
      <c r="AQ372" s="229"/>
      <c r="AR372" s="229"/>
      <c r="AS372" s="229"/>
      <c r="AT372" s="229"/>
      <c r="AU372" s="229"/>
      <c r="AV372" s="229"/>
      <c r="AW372" s="229"/>
      <c r="AX372" s="229"/>
      <c r="AY372">
        <f>COUNTA($C$372)</f>
        <v>1</v>
      </c>
    </row>
    <row r="373" spans="1:51" ht="30" customHeight="1" x14ac:dyDescent="0.15">
      <c r="A373" s="230">
        <v>8</v>
      </c>
      <c r="B373" s="230">
        <v>1</v>
      </c>
      <c r="C373" s="252" t="s">
        <v>656</v>
      </c>
      <c r="D373" s="251"/>
      <c r="E373" s="251"/>
      <c r="F373" s="251"/>
      <c r="G373" s="251"/>
      <c r="H373" s="251"/>
      <c r="I373" s="251"/>
      <c r="J373" s="233">
        <v>8180001124830</v>
      </c>
      <c r="K373" s="234"/>
      <c r="L373" s="234"/>
      <c r="M373" s="234"/>
      <c r="N373" s="234"/>
      <c r="O373" s="234"/>
      <c r="P373" s="245" t="s">
        <v>659</v>
      </c>
      <c r="Q373" s="235"/>
      <c r="R373" s="235"/>
      <c r="S373" s="235"/>
      <c r="T373" s="235"/>
      <c r="U373" s="235"/>
      <c r="V373" s="235"/>
      <c r="W373" s="235"/>
      <c r="X373" s="235"/>
      <c r="Y373" s="236">
        <v>0.02</v>
      </c>
      <c r="Z373" s="237"/>
      <c r="AA373" s="237"/>
      <c r="AB373" s="238"/>
      <c r="AC373" s="222" t="s">
        <v>259</v>
      </c>
      <c r="AD373" s="223"/>
      <c r="AE373" s="223"/>
      <c r="AF373" s="223"/>
      <c r="AG373" s="223"/>
      <c r="AH373" s="224" t="s">
        <v>285</v>
      </c>
      <c r="AI373" s="225"/>
      <c r="AJ373" s="225"/>
      <c r="AK373" s="225"/>
      <c r="AL373" s="226" t="s">
        <v>285</v>
      </c>
      <c r="AM373" s="227"/>
      <c r="AN373" s="227"/>
      <c r="AO373" s="228"/>
      <c r="AP373" s="229" t="s">
        <v>285</v>
      </c>
      <c r="AQ373" s="229"/>
      <c r="AR373" s="229"/>
      <c r="AS373" s="229"/>
      <c r="AT373" s="229"/>
      <c r="AU373" s="229"/>
      <c r="AV373" s="229"/>
      <c r="AW373" s="229"/>
      <c r="AX373" s="229"/>
      <c r="AY373">
        <f>COUNTA($C$373)</f>
        <v>1</v>
      </c>
    </row>
    <row r="374" spans="1:51" ht="30" customHeight="1" x14ac:dyDescent="0.15">
      <c r="A374" s="230">
        <v>9</v>
      </c>
      <c r="B374" s="230">
        <v>1</v>
      </c>
      <c r="C374" s="252" t="s">
        <v>657</v>
      </c>
      <c r="D374" s="251"/>
      <c r="E374" s="251"/>
      <c r="F374" s="251"/>
      <c r="G374" s="251"/>
      <c r="H374" s="251"/>
      <c r="I374" s="251"/>
      <c r="J374" s="233">
        <v>7010001023050</v>
      </c>
      <c r="K374" s="234"/>
      <c r="L374" s="234"/>
      <c r="M374" s="234"/>
      <c r="N374" s="234"/>
      <c r="O374" s="234"/>
      <c r="P374" s="245" t="s">
        <v>659</v>
      </c>
      <c r="Q374" s="235"/>
      <c r="R374" s="235"/>
      <c r="S374" s="235"/>
      <c r="T374" s="235"/>
      <c r="U374" s="235"/>
      <c r="V374" s="235"/>
      <c r="W374" s="235"/>
      <c r="X374" s="235"/>
      <c r="Y374" s="236">
        <v>0.01</v>
      </c>
      <c r="Z374" s="237"/>
      <c r="AA374" s="237"/>
      <c r="AB374" s="238"/>
      <c r="AC374" s="222" t="s">
        <v>259</v>
      </c>
      <c r="AD374" s="223"/>
      <c r="AE374" s="223"/>
      <c r="AF374" s="223"/>
      <c r="AG374" s="223"/>
      <c r="AH374" s="224" t="s">
        <v>285</v>
      </c>
      <c r="AI374" s="225"/>
      <c r="AJ374" s="225"/>
      <c r="AK374" s="225"/>
      <c r="AL374" s="226" t="s">
        <v>285</v>
      </c>
      <c r="AM374" s="227"/>
      <c r="AN374" s="227"/>
      <c r="AO374" s="228"/>
      <c r="AP374" s="229" t="s">
        <v>285</v>
      </c>
      <c r="AQ374" s="229"/>
      <c r="AR374" s="229"/>
      <c r="AS374" s="229"/>
      <c r="AT374" s="229"/>
      <c r="AU374" s="229"/>
      <c r="AV374" s="229"/>
      <c r="AW374" s="229"/>
      <c r="AX374" s="229"/>
      <c r="AY374">
        <f>COUNTA($C$374)</f>
        <v>1</v>
      </c>
    </row>
    <row r="375" spans="1:51" ht="30" customHeight="1" x14ac:dyDescent="0.15">
      <c r="A375" s="230">
        <v>10</v>
      </c>
      <c r="B375" s="230">
        <v>1</v>
      </c>
      <c r="C375" s="252" t="s">
        <v>658</v>
      </c>
      <c r="D375" s="251"/>
      <c r="E375" s="251"/>
      <c r="F375" s="251"/>
      <c r="G375" s="251"/>
      <c r="H375" s="251"/>
      <c r="I375" s="251"/>
      <c r="J375" s="233">
        <v>8100001013784</v>
      </c>
      <c r="K375" s="234"/>
      <c r="L375" s="234"/>
      <c r="M375" s="234"/>
      <c r="N375" s="234"/>
      <c r="O375" s="234"/>
      <c r="P375" s="245" t="s">
        <v>659</v>
      </c>
      <c r="Q375" s="235"/>
      <c r="R375" s="235"/>
      <c r="S375" s="235"/>
      <c r="T375" s="235"/>
      <c r="U375" s="235"/>
      <c r="V375" s="235"/>
      <c r="W375" s="235"/>
      <c r="X375" s="235"/>
      <c r="Y375" s="236">
        <v>0.01</v>
      </c>
      <c r="Z375" s="237"/>
      <c r="AA375" s="237"/>
      <c r="AB375" s="238"/>
      <c r="AC375" s="222" t="s">
        <v>259</v>
      </c>
      <c r="AD375" s="223"/>
      <c r="AE375" s="223"/>
      <c r="AF375" s="223"/>
      <c r="AG375" s="223"/>
      <c r="AH375" s="224" t="s">
        <v>285</v>
      </c>
      <c r="AI375" s="225"/>
      <c r="AJ375" s="225"/>
      <c r="AK375" s="225"/>
      <c r="AL375" s="226" t="s">
        <v>285</v>
      </c>
      <c r="AM375" s="227"/>
      <c r="AN375" s="227"/>
      <c r="AO375" s="228"/>
      <c r="AP375" s="229" t="s">
        <v>285</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285</v>
      </c>
      <c r="F631" s="232"/>
      <c r="G631" s="232"/>
      <c r="H631" s="232"/>
      <c r="I631" s="232"/>
      <c r="J631" s="233" t="s">
        <v>285</v>
      </c>
      <c r="K631" s="234"/>
      <c r="L631" s="234"/>
      <c r="M631" s="234"/>
      <c r="N631" s="234"/>
      <c r="O631" s="234"/>
      <c r="P631" s="245" t="s">
        <v>285</v>
      </c>
      <c r="Q631" s="235"/>
      <c r="R631" s="235"/>
      <c r="S631" s="235"/>
      <c r="T631" s="235"/>
      <c r="U631" s="235"/>
      <c r="V631" s="235"/>
      <c r="W631" s="235"/>
      <c r="X631" s="235"/>
      <c r="Y631" s="236" t="s">
        <v>285</v>
      </c>
      <c r="Z631" s="237"/>
      <c r="AA631" s="237"/>
      <c r="AB631" s="238"/>
      <c r="AC631" s="222"/>
      <c r="AD631" s="223"/>
      <c r="AE631" s="223"/>
      <c r="AF631" s="223"/>
      <c r="AG631" s="223"/>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3.6"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48"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t="s">
        <v>633</v>
      </c>
      <c r="C2" s="13" t="str">
        <f>IF(B2="","",A2)</f>
        <v>医療分野の研究開発関連</v>
      </c>
      <c r="D2" s="13" t="str">
        <f>IF(C2="","",IF(D1&lt;&gt;"",CONCATENATE(D1,"、",C2),C2))</f>
        <v>医療分野の研究開発関連</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t="s">
        <v>633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633</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633</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大城さやか</cp:lastModifiedBy>
  <cp:lastPrinted>2022-05-30T08:55:55Z</cp:lastPrinted>
  <dcterms:created xsi:type="dcterms:W3CDTF">2012-03-13T00:50:25Z</dcterms:created>
  <dcterms:modified xsi:type="dcterms:W3CDTF">2022-08-17T05:21:46Z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