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 済\科学院\"/>
    </mc:Choice>
  </mc:AlternateContent>
  <bookViews>
    <workbookView xWindow="-23148" yWindow="-1296" windowWidth="23256" windowHeight="12576"/>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7" i="11" l="1"/>
  <c r="AY398" i="11"/>
  <c r="AY337" i="11"/>
  <c r="AY340" i="11"/>
  <c r="AY322" i="11"/>
  <c r="AY326" i="11"/>
  <c r="AY330" i="11"/>
  <c r="AY336" i="11"/>
  <c r="AY341" i="11"/>
  <c r="AY69" i="11"/>
  <c r="AY325" i="11"/>
  <c r="AY333" i="11"/>
  <c r="AY331" i="11"/>
  <c r="AY329" i="11"/>
  <c r="AY323" i="11"/>
  <c r="AY327" i="11"/>
  <c r="AY324" i="11"/>
  <c r="AY328" i="11"/>
  <c r="AY338"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2" i="11" s="1"/>
  <c r="AY167" i="11"/>
  <c r="AY169" i="11" s="1"/>
  <c r="AY136" i="11"/>
  <c r="AY137" i="11" s="1"/>
  <c r="AY133" i="11"/>
  <c r="AY135" i="11" s="1"/>
  <c r="AY132" i="11"/>
  <c r="AY139" i="11"/>
  <c r="AY145" i="11" s="1"/>
  <c r="AY166" i="11"/>
  <c r="AY161" i="11"/>
  <c r="AY162" i="11" s="1"/>
  <c r="AY156" i="11"/>
  <c r="AY158" i="11" s="1"/>
  <c r="AY153" i="11"/>
  <c r="AY152" i="11"/>
  <c r="AY146" i="11"/>
  <c r="AY150" i="11" s="1"/>
  <c r="AY127" i="11"/>
  <c r="AY129" i="11" s="1"/>
  <c r="AY122" i="11"/>
  <c r="AY125" i="11" s="1"/>
  <c r="AY112" i="11"/>
  <c r="AY121" i="11" s="1"/>
  <c r="AY99" i="11"/>
  <c r="AY100" i="11" s="1"/>
  <c r="AY98" i="11"/>
  <c r="AY102" i="11"/>
  <c r="AY104" i="11" s="1"/>
  <c r="AY151" i="11" l="1"/>
  <c r="AY142" i="11"/>
  <c r="AY201" i="11"/>
  <c r="AY175" i="11"/>
  <c r="AY205" i="11"/>
  <c r="AY114" i="11"/>
  <c r="AY115" i="11"/>
  <c r="AY130" i="11"/>
  <c r="AY118" i="11"/>
  <c r="AY101" i="11"/>
  <c r="AY179" i="11"/>
  <c r="AY210" i="11"/>
  <c r="AY119" i="11"/>
  <c r="AY155" i="11"/>
  <c r="AY174" i="11"/>
  <c r="AY206" i="11"/>
  <c r="AY213" i="11"/>
  <c r="AY178" i="11"/>
  <c r="AY193" i="11"/>
  <c r="AY202" i="11"/>
  <c r="AY209" i="11"/>
  <c r="AY171" i="11"/>
  <c r="AY116" i="11"/>
  <c r="AY120" i="11"/>
  <c r="AY124" i="11"/>
  <c r="AY128" i="11"/>
  <c r="AY154" i="11"/>
  <c r="AY163" i="11"/>
  <c r="AY140" i="11"/>
  <c r="AY144" i="11"/>
  <c r="AY134" i="11"/>
  <c r="AY138" i="11"/>
  <c r="AY176" i="11"/>
  <c r="AY198" i="11"/>
  <c r="AY203" i="11"/>
  <c r="AY207" i="11"/>
  <c r="AY211" i="11"/>
  <c r="AY126" i="11"/>
  <c r="AY123" i="11"/>
  <c r="AY131" i="11"/>
  <c r="AY143" i="11"/>
  <c r="AY113" i="11"/>
  <c r="AY117"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1" i="11" s="1"/>
  <c r="AY78" i="11"/>
  <c r="AY86" i="11" s="1"/>
  <c r="AY44" i="11"/>
  <c r="AY52" i="11" s="1"/>
  <c r="AY83" i="11" l="1"/>
  <c r="AY79" i="11"/>
  <c r="AY55" i="11"/>
  <c r="AY84" i="11"/>
  <c r="AY80" i="11"/>
  <c r="AY85" i="11"/>
  <c r="AY95" i="11"/>
  <c r="AY81" i="11"/>
  <c r="AY87" i="11"/>
  <c r="AY96" i="11"/>
  <c r="AY89" i="11"/>
  <c r="AY97" i="11"/>
  <c r="AY92" i="11"/>
  <c r="AY82" i="11"/>
  <c r="AY90"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<sst xmlns="http://schemas.openxmlformats.org/spreadsheetml/2006/main" count="2171" uniqueCount="805">
  <si>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</si>
  <si>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</si>
  <si>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</si>
  <si>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</si>
  <si>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</si>
  <si>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</si>
  <si>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</si>
  <si>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</si>
  <si>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</si>
  <si>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</si>
  <si>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</si>
  <si>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</si>
  <si>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</si>
  <si>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</si>
  <si>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</si>
  <si>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</si>
  <si>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</si>
  <si>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</si>
  <si>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</si>
  <si>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</si>
  <si>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</si>
  <si>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</si>
  <si>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</si>
  <si>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</si>
  <si>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</si>
  <si>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</si>
  <si>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</si>
  <si>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</si>
  <si>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</si>
  <si>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</si>
  <si>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</si>
  <si>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</si>
  <si>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</si>
  <si>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</si>
  <si>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</si>
  <si>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</si>
  <si>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</si>
  <si>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</si>
  <si>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</si>
  <si>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</si>
  <si>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</si>
  <si>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</si>
  <si>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</si>
  <si>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</si>
  <si>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</si>
  <si>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</si>
  <si>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</si>
  <si>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</si>
  <si>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</si>
  <si>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</si>
  <si>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</si>
  <si>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</si>
  <si>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</si>
  <si>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</si>
  <si>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</si>
  <si>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</si>
  <si>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</si>
  <si>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</si>
  <si>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</si>
  <si>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</si>
  <si>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</si>
  <si>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</si>
  <si>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</si>
  <si>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</si>
  <si>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</si>
  <si>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</si>
  <si>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</si>
  <si>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</si>
  <si>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</si>
  <si>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</si>
  <si>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</si>
  <si>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</si>
  <si>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</si>
  <si>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</si>
  <si>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</si>
  <si>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</si>
  <si>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</si>
  <si>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</si>
  <si>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</si>
  <si>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</si>
  <si>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</si>
  <si>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</si>
  <si>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</si>
  <si>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</si>
  <si>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</si>
  <si>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</si>
  <si>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</si>
  <si>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</si>
  <si>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</si>
  <si>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</si>
  <si>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</si>
  <si>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</si>
  <si>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</si>
  <si>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</si>
  <si>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</si>
  <si>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</si>
  <si>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</si>
  <si>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</si>
  <si>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</si>
  <si>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</si>
  <si>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</si>
  <si>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</si>
  <si>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</si>
  <si>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</si>
  <si>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</si>
  <si>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</si>
  <si>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</si>
  <si>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</si>
  <si>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</si>
  <si>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</si>
  <si>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</si>
  <si>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</si>
  <si>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</si>
  <si>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</si>
  <si>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</si>
  <si>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</si>
  <si>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</si>
  <si>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</si>
  <si>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</si>
  <si>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</si>
  <si>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</si>
  <si>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</si>
  <si>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</si>
  <si>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</si>
  <si>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</si>
  <si>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</si>
  <si>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</si>
  <si>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</si>
  <si>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</si>
  <si>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</si>
  <si>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</si>
  <si>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</si>
  <si>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</si>
  <si>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</si>
  <si>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</si>
  <si>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</si>
  <si>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</si>
  <si>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</si>
  <si>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</si>
  <si>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</si>
  <si>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</si>
  <si>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</si>
  <si>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</si>
  <si>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</si>
  <si>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</si>
  <si>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</si>
  <si>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</si>
  <si>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</si>
  <si>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</si>
  <si>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</si>
  <si>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</si>
  <si>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</si>
  <si>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</si>
  <si>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</si>
  <si>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</si>
  <si>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</si>
  <si>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</si>
  <si>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</si>
  <si>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</si>
  <si>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</si>
  <si>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</si>
  <si>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</si>
  <si>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</si>
  <si>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</si>
  <si>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</si>
  <si>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</si>
  <si>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</si>
  <si>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</si>
  <si>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</si>
  <si>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</si>
  <si>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</si>
  <si>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</si>
  <si>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</si>
  <si>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</si>
  <si>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</si>
  <si>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</si>
  <si>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</si>
  <si>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</si>
  <si>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</si>
  <si>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</si>
  <si>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</si>
  <si>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</si>
  <si>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</si>
  <si>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</si>
  <si>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</si>
  <si>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</si>
  <si>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</si>
  <si>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</si>
  <si>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</si>
  <si>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</si>
  <si>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</si>
  <si>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</si>
  <si>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</si>
  <si>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</si>
  <si>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</si>
  <si>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</si>
  <si>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</si>
  <si>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</si>
  <si>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</si>
  <si>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</si>
  <si>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</si>
  <si>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</si>
  <si>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</si>
  <si>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</si>
  <si>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</si>
  <si>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</si>
  <si>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</si>
  <si>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</si>
  <si>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</si>
  <si>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</si>
  <si>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</si>
  <si>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</si>
  <si>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</si>
  <si>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</si>
  <si>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</si>
  <si>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</si>
  <si>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</si>
  <si>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</si>
  <si>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</si>
  <si>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</si>
  <si>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</si>
  <si>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</si>
  <si>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</si>
  <si>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</si>
  <si>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</si>
  <si>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</si>
  <si>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</si>
  <si>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</si>
  <si>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</si>
  <si>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</si>
  <si>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</si>
  <si>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</si>
  <si>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</si>
  <si>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</si>
  <si>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</si>
  <si>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</si>
  <si>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</si>
  <si>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</si>
  <si>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</si>
  <si>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</si>
  <si>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</si>
  <si>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</si>
  <si>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</si>
  <si>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</si>
  <si>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</si>
  <si>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</si>
  <si>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</si>
  <si>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</si>
  <si>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</si>
  <si>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</si>
  <si>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</si>
  <si>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</si>
  <si>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</si>
  <si>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</si>
  <si>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</si>
  <si>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</si>
  <si>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</si>
  <si>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</si>
  <si>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</si>
  <si>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</si>
  <si>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</si>
  <si>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</si>
  <si>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</si>
  <si>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</si>
  <si>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</si>
  <si>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</si>
  <si>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</si>
  <si>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</si>
  <si>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</si>
  <si>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</si>
  <si>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</si>
  <si>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</si>
  <si>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</si>
  <si>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</si>
  <si>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</si>
  <si>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</si>
  <si>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</si>
  <si>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</si>
  <si>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</si>
  <si>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</si>
  <si>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</si>
  <si>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</si>
  <si>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</si>
  <si>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</si>
  <si>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</si>
  <si>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</si>
  <si>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</si>
  <si>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</si>
  <si>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</si>
  <si>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</si>
  <si>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</si>
  <si>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</si>
  <si>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</si>
  <si>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</si>
  <si>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</si>
  <si>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</si>
  <si>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</si>
  <si>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</si>
  <si>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</si>
  <si>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</si>
  <si>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</si>
  <si>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</si>
  <si>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</si>
  <si>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</si>
  <si>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</si>
  <si>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</si>
  <si>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</si>
  <si>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</si>
  <si>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</si>
  <si>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</si>
  <si>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</si>
  <si>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</si>
  <si>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</si>
  <si>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</si>
  <si>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</si>
  <si>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</si>
  <si>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</si>
  <si>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</si>
  <si>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</si>
  <si>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</si>
  <si>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</si>
  <si>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</si>
  <si>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</si>
  <si>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</si>
  <si>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</si>
  <si>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</si>
  <si>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</si>
  <si>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</si>
  <si>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</si>
  <si>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</si>
  <si>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</si>
  <si>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</si>
  <si>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</si>
  <si>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</si>
  <si>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</si>
  <si>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</si>
  <si>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</si>
  <si>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</si>
  <si>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</si>
  <si>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</si>
  <si>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</si>
  <si>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</si>
  <si>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</si>
  <si>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</si>
  <si>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</si>
  <si>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</si>
  <si>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</si>
  <si>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</si>
  <si>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</si>
  <si>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</si>
  <si>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</si>
  <si>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</si>
  <si>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</si>
  <si>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</si>
  <si>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</si>
  <si>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</si>
  <si>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</si>
  <si>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</si>
  <si>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</si>
  <si>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</si>
  <si>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</si>
  <si>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</si>
  <si>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</si>
  <si>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</si>
  <si>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</si>
  <si>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</si>
  <si>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</si>
  <si>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</si>
  <si>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</si>
  <si>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</si>
  <si>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</si>
  <si>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</si>
  <si>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</si>
  <si>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</si>
  <si>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</si>
  <si>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</si>
  <si>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</si>
  <si>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</si>
  <si>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</si>
  <si>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</si>
  <si>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</si>
  <si>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</si>
  <si>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</si>
  <si>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</si>
  <si>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</si>
  <si>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</si>
  <si>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</si>
  <si>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</si>
  <si>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</si>
  <si>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</si>
  <si>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</si>
  <si>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</si>
  <si>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</si>
  <si>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</si>
  <si>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</si>
  <si>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</si>
  <si>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</si>
  <si>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</si>
  <si>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</si>
  <si>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</si>
  <si>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</si>
  <si>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</si>
  <si>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</si>
  <si>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</si>
  <si>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</si>
  <si>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</si>
  <si>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</si>
  <si>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</si>
  <si>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</si>
  <si>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</si>
  <si>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</si>
  <si>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</si>
  <si>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</si>
  <si>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</si>
  <si>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</si>
  <si>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</si>
  <si>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</si>
  <si>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</si>
  <si>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</si>
  <si>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</si>
  <si>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</si>
  <si>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</si>
  <si>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</si>
  <si>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</si>
  <si>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</si>
  <si>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</si>
  <si>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</si>
  <si>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</si>
  <si>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</si>
  <si>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</si>
  <si>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</si>
  <si>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</si>
  <si>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</si>
  <si>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</si>
  <si>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</si>
  <si>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</si>
  <si>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</si>
  <si>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</si>
  <si>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</si>
  <si>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</si>
  <si>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</si>
  <si>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</si>
  <si>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</si>
  <si>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</si>
  <si>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</si>
  <si>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</si>
  <si>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</si>
  <si>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</si>
  <si>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</si>
  <si>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</si>
  <si>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</si>
  <si>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</si>
  <si>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</si>
  <si>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</si>
  <si>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</si>
  <si>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</si>
  <si>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</si>
  <si>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</si>
  <si>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</si>
  <si>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</si>
  <si>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</si>
  <si>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</si>
  <si>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</si>
  <si>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</si>
  <si>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</si>
  <si>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</si>
  <si>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</si>
  <si>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</si>
  <si>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</si>
  <si>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</si>
  <si>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</si>
  <si>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</si>
  <si>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</si>
  <si>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</si>
  <si>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</si>
  <si>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</si>
  <si>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</si>
  <si>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</si>
  <si>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</si>
  <si>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</si>
  <si>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</si>
  <si>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</si>
  <si>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</si>
  <si>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</si>
  <si>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</si>
  <si>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</si>
  <si>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</si>
  <si>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</si>
  <si>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</si>
  <si>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</si>
  <si>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</si>
  <si>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</si>
  <si>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</si>
  <si>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</si>
  <si>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</si>
  <si>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</si>
  <si>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</si>
  <si>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</si>
  <si>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</si>
  <si>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</si>
  <si>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</si>
  <si>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</si>
  <si>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</si>
  <si>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</si>
  <si>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</si>
  <si>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</si>
  <si>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</si>
  <si>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</si>
  <si>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</si>
  <si>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</si>
  <si>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</si>
  <si>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</si>
  <si>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</si>
  <si>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</si>
  <si>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</si>
  <si>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</si>
  <si>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</si>
  <si>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</si>
  <si>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</si>
  <si>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</si>
  <si>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</si>
  <si>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</si>
  <si>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</si>
  <si>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</si>
  <si>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</si>
  <si>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</si>
  <si>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</si>
  <si>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</si>
  <si>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</si>
  <si>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</si>
  <si>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</si>
  <si>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</si>
  <si>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</si>
  <si>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</si>
  <si>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</si>
  <si>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</si>
  <si>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</si>
  <si>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</si>
  <si>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</si>
  <si>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</si>
  <si>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</si>
  <si>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</si>
  <si>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</si>
  <si>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</si>
  <si>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</si>
  <si>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</si>
  <si>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</si>
  <si>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</si>
  <si>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</si>
  <si>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</si>
  <si>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</si>
  <si>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</si>
  <si>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</si>
  <si>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</si>
  <si>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</si>
  <si>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</si>
  <si>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</si>
  <si>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</si>
  <si>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</si>
  <si>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</si>
  <si>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</si>
  <si>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</si>
  <si>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</si>
  <si>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</si>
  <si>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</si>
  <si>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</si>
  <si>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</si>
  <si>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</si>
  <si>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</si>
  <si>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</si>
  <si>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</si>
  <si>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</si>
  <si>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</si>
  <si>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</si>
  <si>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</si>
  <si>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</si>
  <si>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</si>
  <si>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</si>
  <si>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</si>
  <si>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</si>
  <si>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</si>
  <si>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</si>
  <si>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</si>
  <si>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</si>
  <si>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</si>
  <si>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</si>
  <si>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</si>
  <si>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</si>
  <si>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</si>
  <si>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</si>
  <si>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</si>
  <si>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</si>
  <si>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</si>
  <si>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</si>
  <si>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</si>
  <si>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</si>
  <si>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</si>
  <si>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</si>
  <si>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</si>
  <si>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</si>
  <si>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</si>
  <si>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</si>
  <si>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</si>
  <si>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</si>
  <si>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</si>
  <si>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</si>
  <si>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</si>
  <si>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</si>
  <si>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</si>
  <si>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</si>
  <si>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</si>
  <si>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</si>
  <si>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</si>
  <si>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</si>
  <si>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</si>
  <si>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</si>
  <si>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</si>
  <si>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</si>
  <si>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</si>
  <si>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</si>
  <si>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</si>
  <si>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</si>
  <si>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</si>
  <si>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</si>
  <si>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</si>
  <si>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</si>
  <si>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</si>
  <si>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</si>
  <si>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</si>
  <si>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</si>
  <si>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</si>
  <si>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</si>
  <si>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</si>
  <si>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</si>
  <si>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</si>
  <si>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</si>
  <si>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</si>
  <si>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</si>
  <si>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</si>
  <si>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</si>
  <si>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</si>
  <si>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</si>
  <si>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</si>
  <si>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</si>
  <si>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</si>
  <si>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</si>
  <si>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</si>
  <si>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</si>
  <si>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</si>
  <si>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</si>
  <si>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</si>
  <si>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</si>
  <si>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</si>
  <si>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</si>
  <si>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</si>
  <si>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</si>
  <si>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</si>
  <si>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</si>
  <si>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</si>
  <si>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</si>
  <si>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</si>
  <si>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</si>
  <si>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</si>
  <si>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</si>
  <si>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</si>
  <si>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</si>
  <si>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</si>
  <si>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</si>
  <si>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</si>
  <si>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</si>
  <si>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</si>
  <si>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</si>
  <si>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</si>
  <si>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</si>
  <si>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</si>
  <si>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</si>
  <si>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</si>
  <si>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</si>
  <si>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</si>
  <si>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</si>
  <si>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</si>
  <si>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</si>
  <si>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</si>
  <si>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</si>
  <si>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</si>
  <si>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</si>
  <si>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</si>
  <si>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</si>
  <si>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</si>
  <si>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</si>
  <si>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</si>
  <si>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</si>
  <si>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</si>
  <si>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医療・福祉サービス研究</t>
  </si>
  <si>
    <t>国立保健医療科学院</t>
  </si>
  <si>
    <t>平成14年度</t>
  </si>
  <si>
    <t>終了予定なし</t>
  </si>
  <si>
    <t>総務部会計課</t>
  </si>
  <si>
    <t>介護保険法　第５条、第１２０条
医療法  第６条の９、第３０条の４
高齢者の医療の確保に関する法律  第３条、第１０条</t>
  </si>
  <si>
    <t>介護保険事業計画、医療計画、医療費適正化計画</t>
  </si>
  <si>
    <t>医療・福祉サービス研究の目的は、わが国の保健・医療・福祉サービスの提供体制の効率化及び質の向上に資することである。</t>
  </si>
  <si>
    <t>有効な介護予防のための保健事業の開発、実施、評価支援に関する調査研究、医療機関における新たな概念と手法を用いたマネジメント教育に関する研究及び保健医療福祉サービスに関する調査研究を行っている。</t>
  </si>
  <si>
    <t>-</t>
  </si>
  <si>
    <t>試験研究費</t>
  </si>
  <si>
    <t>職員旅費</t>
  </si>
  <si>
    <t>諸謝金</t>
  </si>
  <si>
    <t>委員等旅費</t>
  </si>
  <si>
    <t>点</t>
  </si>
  <si>
    <t>件</t>
  </si>
  <si>
    <t>２　保健医療福祉サービスに関する調査研究
　･サービスの評価分析手法の開発</t>
  </si>
  <si>
    <t>３　有効な介護予防のための保健事業の開発・実施・評価支援に関する調査研究事業
　･介護予防に関する保健事業の評価分析手法の開発</t>
  </si>
  <si>
    <t>４　地域医療マネジメント・医療の質の向上に関する研究
　・地域医療連携の評価分析手法の開発</t>
  </si>
  <si>
    <t>マネジメントモデルの開発＝X：執行額／Y:開発件数　　　　　　　　　　　　　　</t>
    <phoneticPr fontId="5"/>
  </si>
  <si>
    <t>円</t>
  </si>
  <si>
    <t>　　X/Y</t>
    <phoneticPr fontId="5"/>
  </si>
  <si>
    <t>390,060円/2件</t>
  </si>
  <si>
    <t>サービスの評価分析手法の開発＝X:執行額／Y:開発件数　　　　　　　　　　　　</t>
    <phoneticPr fontId="5"/>
  </si>
  <si>
    <t>1,385,390円/2件</t>
  </si>
  <si>
    <t>1,066,662円/2件</t>
  </si>
  <si>
    <t>介護予防に関する保健事業の評価分析手法の開発＝X:執行額／Y:開発件数　　　　　　　　　　　　　　　　　　　　　　　　　　</t>
    <phoneticPr fontId="5"/>
  </si>
  <si>
    <t>865,126円/1件</t>
  </si>
  <si>
    <t>506,342円/1件</t>
  </si>
  <si>
    <t>地域医療連携の評価分析手法の開発＝X:執行額／Y:開発件数　</t>
    <phoneticPr fontId="5"/>
  </si>
  <si>
    <t>893,005円/1件</t>
  </si>
  <si>
    <t>1,090,368円/1件</t>
  </si>
  <si>
    <t>短期研修経費</t>
  </si>
  <si>
    <t>専門・研究課程教育費</t>
  </si>
  <si>
    <t>915</t>
  </si>
  <si>
    <t>785</t>
  </si>
  <si>
    <t>893</t>
  </si>
  <si>
    <t>903</t>
  </si>
  <si>
    <t>871</t>
  </si>
  <si>
    <t>874</t>
  </si>
  <si>
    <t>○</t>
  </si>
  <si>
    <t>石田　博嗣</t>
    <rPh sb="0" eb="2">
      <t>イシダ</t>
    </rPh>
    <rPh sb="3" eb="5">
      <t>ヒロツグ</t>
    </rPh>
    <phoneticPr fontId="5"/>
  </si>
  <si>
    <t>312,620円/2件</t>
    <phoneticPr fontId="5"/>
  </si>
  <si>
    <t>令和３年度　研究課題評価報告書</t>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</si>
  <si>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</si>
  <si>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</si>
  <si>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無</t>
  </si>
  <si>
    <t>‐</t>
  </si>
  <si>
    <t>わが国の保健・医療・福祉サービスの提供体制の効率化及び質の向上に資するものであり、国費を投入して実施すべきである。</t>
    <phoneticPr fontId="5"/>
  </si>
  <si>
    <t>都道府県・市町村の比較が求められるので、国の事業である必要がある。</t>
    <phoneticPr fontId="5"/>
  </si>
  <si>
    <t>随意契約（少額）については、複数者から見積書を取り寄せ、より安価な者と契約し、コストの削減に努めている。</t>
    <phoneticPr fontId="5"/>
  </si>
  <si>
    <t>-</t>
    <phoneticPr fontId="5"/>
  </si>
  <si>
    <t>事業の適切な遂行に必要な経費に限定している。</t>
    <phoneticPr fontId="5"/>
  </si>
  <si>
    <t>地方自治体の医療計画等に応用されている。</t>
    <phoneticPr fontId="5"/>
  </si>
  <si>
    <t>医療機関における新たな概念と手法を用いたマネジメント教育に関する研究、保健医療福祉サービスに関する調査研究におけるサービスの評価分析手法の開発等の研究について、研究計画通り進められている。
研究課題については、外部委員により研究内容の評価を行い、成果目標以上の評価を受けている。また、評価報告書については、ホームページに掲載し公表をしている。
支出内容としては、当該調査研究を進める上で必要な英文校正、消耗品等の購入等であり必要と認められる。また、契約手続についても、複数の者から見積書を取り寄せることにより競争性を確保し、予算の効率的な執行に努めている。</t>
    <phoneticPr fontId="5"/>
  </si>
  <si>
    <t>適切に予算を執行し、事業の目標が達成できており、このまま継続して事業を実施する。
今後も外部委員による研究課題評価の結果を踏まえつつ、計画に沿って調査研究を行う。また、予算についても引き続き効果的・効率的な執行に努める。</t>
    <phoneticPr fontId="5"/>
  </si>
  <si>
    <t>厚労</t>
  </si>
  <si>
    <t>-</t>
    <phoneticPr fontId="5"/>
  </si>
  <si>
    <t>348,985円/2件</t>
    <phoneticPr fontId="5"/>
  </si>
  <si>
    <t>349,000円/2件</t>
    <phoneticPr fontId="5"/>
  </si>
  <si>
    <t>1,330,000円/2件</t>
    <phoneticPr fontId="5"/>
  </si>
  <si>
    <t>781,594円/1件</t>
    <phoneticPr fontId="5"/>
  </si>
  <si>
    <t>879,000円/1件</t>
    <phoneticPr fontId="5"/>
  </si>
  <si>
    <t>824,301円/1件</t>
    <phoneticPr fontId="5"/>
  </si>
  <si>
    <t>1,330,000円/1件</t>
    <phoneticPr fontId="5"/>
  </si>
  <si>
    <t>https://www.mhlw.go.jp/wp/seisaku/hyouka/r03_jizenbunseki.html</t>
    <phoneticPr fontId="5"/>
  </si>
  <si>
    <t>280ページ</t>
    <phoneticPr fontId="5"/>
  </si>
  <si>
    <t>兼松エレクトロニクス株式会社</t>
  </si>
  <si>
    <t>PC等の購入</t>
    <rPh sb="2" eb="3">
      <t>トウ</t>
    </rPh>
    <rPh sb="4" eb="6">
      <t>コウニュウ</t>
    </rPh>
    <phoneticPr fontId="5"/>
  </si>
  <si>
    <t>ノートPC等の購入</t>
    <rPh sb="5" eb="6">
      <t>トウ</t>
    </rPh>
    <rPh sb="7" eb="9">
      <t>コウニュウ</t>
    </rPh>
    <phoneticPr fontId="5"/>
  </si>
  <si>
    <t>1,329,655円/2件</t>
    <phoneticPr fontId="5"/>
  </si>
  <si>
    <t>株式会社フォーサイト</t>
  </si>
  <si>
    <t>株式会社フォーサイト</t>
    <phoneticPr fontId="5"/>
  </si>
  <si>
    <t>キャビネットの購入</t>
    <rPh sb="7" eb="9">
      <t>コウニュウ</t>
    </rPh>
    <phoneticPr fontId="5"/>
  </si>
  <si>
    <t>消耗品の購入</t>
    <rPh sb="0" eb="3">
      <t>ショウモウヒン</t>
    </rPh>
    <rPh sb="4" eb="6">
      <t>コウニュウ</t>
    </rPh>
    <phoneticPr fontId="5"/>
  </si>
  <si>
    <t>堀内電機株式会社</t>
    <phoneticPr fontId="5"/>
  </si>
  <si>
    <t>PCの購入</t>
    <rPh sb="3" eb="5">
      <t>コウニュウ</t>
    </rPh>
    <phoneticPr fontId="5"/>
  </si>
  <si>
    <t xml:space="preserve">株式会社根本商事 </t>
    <phoneticPr fontId="5"/>
  </si>
  <si>
    <t>株式会社ヤマダデンキ</t>
    <phoneticPr fontId="5"/>
  </si>
  <si>
    <t>株式会社タイチ</t>
  </si>
  <si>
    <t>一般社団法人プリントリード</t>
  </si>
  <si>
    <t>個人A</t>
    <rPh sb="0" eb="2">
      <t>コジン</t>
    </rPh>
    <phoneticPr fontId="5"/>
  </si>
  <si>
    <t>個人B</t>
    <rPh sb="0" eb="2">
      <t>コジン</t>
    </rPh>
    <phoneticPr fontId="5"/>
  </si>
  <si>
    <t>職員旅費</t>
    <rPh sb="0" eb="2">
      <t>ショクイン</t>
    </rPh>
    <rPh sb="2" eb="4">
      <t>リョヒ</t>
    </rPh>
    <phoneticPr fontId="5"/>
  </si>
  <si>
    <t>書籍等の購入</t>
    <phoneticPr fontId="5"/>
  </si>
  <si>
    <t>A.株式会社フォーサイト</t>
    <phoneticPr fontId="5"/>
  </si>
  <si>
    <t>備品費</t>
    <rPh sb="0" eb="3">
      <t>ビヒンヒ</t>
    </rPh>
    <phoneticPr fontId="5"/>
  </si>
  <si>
    <t>消耗品費</t>
    <rPh sb="0" eb="3">
      <t>ショウモウヒン</t>
    </rPh>
    <rPh sb="3" eb="4">
      <t>ヒ</t>
    </rPh>
    <phoneticPr fontId="5"/>
  </si>
  <si>
    <t>キャビネットの購入</t>
    <phoneticPr fontId="5"/>
  </si>
  <si>
    <t>消耗品の購入</t>
    <phoneticPr fontId="5"/>
  </si>
  <si>
    <t>本事業は、国立保健医療科学院において地方公共団体等職員に対して研修を行う上で必要となる調査手法等の研究を行うものであり、経費の配分においても、実際に研修を実施する事業と区別しており、適切な役割分担となっている。
962短期研修事業：保健医療等に係る業務に関する最新の知識、技術等の伝授
963専門・研究課程教育費：保健医療等に係る研究活動（研究課程）及び専門性を有する職業に必要な高度の能力の養成（専門課程）</t>
    <phoneticPr fontId="5"/>
  </si>
  <si>
    <t>新型コロナウイルス感染症の影響により、学会等の出席が少なく、職員旅費等の執行が減少したため。</t>
    <rPh sb="0" eb="2">
      <t>シンガタ</t>
    </rPh>
    <rPh sb="13" eb="15">
      <t>エイキョウ</t>
    </rPh>
    <phoneticPr fontId="5"/>
  </si>
  <si>
    <t>科学院が毎年行っている研究課題評価で3.5点以上を目標とする。</t>
    <phoneticPr fontId="5"/>
  </si>
  <si>
    <t>医療・福祉サービス研究に係る研究課題評価の点数</t>
    <phoneticPr fontId="5"/>
  </si>
  <si>
    <t>-</t>
    <phoneticPr fontId="5"/>
  </si>
  <si>
    <t>1　医療機関における新たな概念と手法を用いたマネジメント教育に関する研究
　・マネジメントモデルの開発</t>
    <phoneticPr fontId="5"/>
  </si>
  <si>
    <t>令和３年度　研究課題評価報告書</t>
    <phoneticPr fontId="5"/>
  </si>
  <si>
    <t>病院管理者および地域医療構想アドバイザーに対して人材育成に関する研修プログラムを提供し地域医療構想の達成を支援する。</t>
    <rPh sb="0" eb="5">
      <t>ビョウインカンリシャ</t>
    </rPh>
    <rPh sb="8" eb="14">
      <t>チイキイリョウコウソウ</t>
    </rPh>
    <rPh sb="21" eb="22">
      <t>タイ</t>
    </rPh>
    <rPh sb="24" eb="28">
      <t>ジンザイイクセイ</t>
    </rPh>
    <rPh sb="29" eb="30">
      <t>カン</t>
    </rPh>
    <rPh sb="32" eb="34">
      <t>ケンシュウ</t>
    </rPh>
    <rPh sb="40" eb="42">
      <t>テイキョウ</t>
    </rPh>
    <rPh sb="53" eb="55">
      <t>シエン</t>
    </rPh>
    <phoneticPr fontId="5"/>
  </si>
  <si>
    <t>地域医療構想の実現・働き方改革の推進に向けた病院管理者研修への参加。</t>
    <rPh sb="31" eb="33">
      <t>サンカ</t>
    </rPh>
    <phoneticPr fontId="5"/>
  </si>
  <si>
    <t>保健師、社会福祉士や相談支援員等が多様化する患者視点を理解するためのプログラムを開発する。</t>
    <phoneticPr fontId="5"/>
  </si>
  <si>
    <t>難病患者支援従事者研修（難病相談・支援センター職員研修）への参加。</t>
    <rPh sb="30" eb="32">
      <t>サンカ</t>
    </rPh>
    <phoneticPr fontId="5"/>
  </si>
  <si>
    <t>障害サービス事業所利用者の社会的ケア関連QOLを把握し、支援改善の方策を支援する。
介護サービスマネジメント施策への貢献として、都道府県等による保険者機能強化支援の取り組みを支援する。</t>
    <rPh sb="36" eb="38">
      <t>シエン</t>
    </rPh>
    <phoneticPr fontId="5"/>
  </si>
  <si>
    <t>介護保険における保険者機能強化支援のための都道府県職員研修への参加。</t>
    <rPh sb="31" eb="33">
      <t>サンカ</t>
    </rPh>
    <phoneticPr fontId="5"/>
  </si>
  <si>
    <t>在宅医療サービスの利用実態を把握し、今後増加すると考えられる在宅医療サービスの効果的、効率的な提供体制の構築を支援する。</t>
    <rPh sb="0" eb="4">
      <t>ザイタクイリョウ</t>
    </rPh>
    <rPh sb="9" eb="13">
      <t>リヨウジッタイ</t>
    </rPh>
    <rPh sb="14" eb="16">
      <t>ハアク</t>
    </rPh>
    <rPh sb="55" eb="57">
      <t>シエン</t>
    </rPh>
    <phoneticPr fontId="5"/>
  </si>
  <si>
    <t>地域医療連携のための病院マネジメント研修への参加。</t>
    <rPh sb="22" eb="24">
      <t>サンカ</t>
    </rPh>
    <phoneticPr fontId="5"/>
  </si>
  <si>
    <t>調達の際に少額になるように見積合わせを行うことなどにより、効率的な予算の執行に努めている。</t>
    <rPh sb="5" eb="7">
      <t>ショウガク</t>
    </rPh>
    <rPh sb="13" eb="15">
      <t>ミツ</t>
    </rPh>
    <rPh sb="15" eb="16">
      <t>ア</t>
    </rPh>
    <rPh sb="19" eb="20">
      <t>オコナ</t>
    </rPh>
    <phoneticPr fontId="5"/>
  </si>
  <si>
    <t>研究内容の件数に対する執行額であるため、妥当である。</t>
    <rPh sb="0" eb="2">
      <t>ケンキュウ</t>
    </rPh>
    <rPh sb="2" eb="4">
      <t>ナイヨウ</t>
    </rPh>
    <rPh sb="5" eb="7">
      <t>ケンスウ</t>
    </rPh>
    <rPh sb="8" eb="9">
      <t>タイ</t>
    </rPh>
    <rPh sb="11" eb="14">
      <t>シッコウガク</t>
    </rPh>
    <rPh sb="20" eb="22">
      <t>ダトウ</t>
    </rPh>
    <phoneticPr fontId="5"/>
  </si>
  <si>
    <t>当初見込みの研究件数どおり活動しているため、見合ったものである。</t>
    <rPh sb="0" eb="2">
      <t>トウショ</t>
    </rPh>
    <rPh sb="2" eb="4">
      <t>ミコ</t>
    </rPh>
    <rPh sb="6" eb="8">
      <t>ケンキュウ</t>
    </rPh>
    <rPh sb="8" eb="10">
      <t>ケンスウ</t>
    </rPh>
    <rPh sb="13" eb="15">
      <t>カツドウ</t>
    </rPh>
    <rPh sb="22" eb="24">
      <t>ミア</t>
    </rPh>
    <phoneticPr fontId="5"/>
  </si>
  <si>
    <t>成果実績は成果目標を上回っているため、見合ったものである。</t>
    <rPh sb="10" eb="12">
      <t>ウワマワ</t>
    </rPh>
    <phoneticPr fontId="5"/>
  </si>
  <si>
    <t>引き続き、必要な予算額を確保し、適正な執行に努めること。</t>
    <phoneticPr fontId="5"/>
  </si>
  <si>
    <t>株式会社紀伊國屋書店</t>
    <phoneticPr fontId="5"/>
  </si>
  <si>
    <t>研究成果の発信・還元を行いつつ、引き続き適切に執行すること。（栗原　美津枝）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</si>
</sst>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130969</xdr:colOff>
      <xdr:row>269</xdr:row>
      <xdr:rowOff>178593</xdr:rowOff>
    </xdr:from>
    <xdr:to>
      <xdr:col>36</xdr:col>
      <xdr:colOff>175687</xdr:colOff>
      <xdr:row>284</xdr:row>
      <xdr:rowOff>222056</xdr:rowOff>
    </xdr:to>
    <xdr:grpSp>
      <xdr:nvGrpSpPr>
        <xdr:cNvPr id="9" name="グループ化 8">
          <a:extLst>
            <a:ext uri="{FF2B5EF4-FFF2-40B4-BE49-F238E27FC236}">
              <a16:creationId xmlns:a16="http://schemas.microsoft.com/office/drawing/2014/main" id="{0ABB1B17-28E0-3EB1-1107-39A3353EE618}"/>
            </a:ext>
          </a:extLst>
        </xdr:cNvPr>
        <xdr:cNvGrpSpPr/>
      </xdr:nvGrpSpPr>
      <xdr:grpSpPr>
        <a:xfrm>
          <a:off x="3239929" y="53000433"/>
          <a:ext cx="3519438" cy="5377463"/>
          <a:chOff x="3239929" y="53000433"/>
          <a:chExt cx="3519438" cy="5377463"/>
        </a:xfrm>
      </xdr:grpSpPr>
      <xdr:grpSp>
        <xdr:nvGrpSpPr>
          <xdr:cNvPr id="2" name="グループ化 1">
            <a:extLst>
              <a:ext uri="{FF2B5EF4-FFF2-40B4-BE49-F238E27FC236}">
                <a16:creationId xmlns:a16="http://schemas.microsoft.com/office/drawing/2014/main" id="{5743AAC1-36A9-4912-9202-31F4E2243197}"/>
              </a:ext>
            </a:extLst>
          </xdr:cNvPr>
          <xdr:cNvGrpSpPr/>
        </xdr:nvGrpSpPr>
        <xdr:grpSpPr>
          <a:xfrm>
            <a:off x="3239929" y="53000433"/>
            <a:ext cx="3519438" cy="5377463"/>
            <a:chOff x="2973000" y="655820"/>
            <a:chExt cx="3960000" cy="3740848"/>
          </a:xfrm>
        </xdr:grpSpPr>
        <xdr:sp macro="" textlink="">
          <xdr:nvSpPr>
            <xdr:cNvPr id="3" name="正方形/長方形 2">
              <a:extLst>
                <a:ext uri="{FF2B5EF4-FFF2-40B4-BE49-F238E27FC236}">
                  <a16:creationId xmlns:a16="http://schemas.microsoft.com/office/drawing/2014/main" id="{BBBFE87E-426B-9D2B-F8A7-67EC3A639CA7}"/>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2B2F24A2-4105-2472-D1AD-409E51CE9284}"/>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医療・福祉サービス研究</a:t>
              </a:r>
            </a:p>
          </xdr:txBody>
        </xdr:sp>
        <xdr:sp macro="" textlink="">
          <xdr:nvSpPr>
            <xdr:cNvPr id="5" name="正方形/長方形 4">
              <a:extLst>
                <a:ext uri="{FF2B5EF4-FFF2-40B4-BE49-F238E27FC236}">
                  <a16:creationId xmlns:a16="http://schemas.microsoft.com/office/drawing/2014/main" id="{670D7475-FE0A-814C-7562-CC164D687944}"/>
                </a:ext>
              </a:extLst>
            </xdr:cNvPr>
            <xdr:cNvSpPr/>
          </xdr:nvSpPr>
          <xdr:spPr>
            <a:xfrm>
              <a:off x="3328309" y="3056806"/>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sp macro="" textlink="">
          <xdr:nvSpPr>
            <xdr:cNvPr id="6" name="テキスト ボックス 5">
              <a:extLst>
                <a:ext uri="{FF2B5EF4-FFF2-40B4-BE49-F238E27FC236}">
                  <a16:creationId xmlns:a16="http://schemas.microsoft.com/office/drawing/2014/main" id="{66E61080-4881-9BCD-6DC4-80AEE6DA2D17}"/>
                </a:ext>
              </a:extLst>
            </xdr:cNvPr>
            <xdr:cNvSpPr txBox="1"/>
          </xdr:nvSpPr>
          <xdr:spPr>
            <a:xfrm>
              <a:off x="3717425" y="2759584"/>
              <a:ext cx="2520000" cy="2246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7" name="大かっこ 6">
              <a:extLst>
                <a:ext uri="{FF2B5EF4-FFF2-40B4-BE49-F238E27FC236}">
                  <a16:creationId xmlns:a16="http://schemas.microsoft.com/office/drawing/2014/main" id="{DA00A883-B7C0-22F8-267D-F5B725B6958C}"/>
                </a:ext>
              </a:extLst>
            </xdr:cNvPr>
            <xdr:cNvSpPr/>
          </xdr:nvSpPr>
          <xdr:spPr>
            <a:xfrm>
              <a:off x="3368461" y="3928668"/>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消耗品、諸謝金、職員旅費等</a:t>
              </a:r>
              <a:endParaRPr kumimoji="1" lang="en-US" altLang="ja-JP" sz="1400"/>
            </a:p>
          </xdr:txBody>
        </xdr:sp>
      </xdr:grpSp>
      <xdr:cxnSp macro="">
        <xdr:nvCxnSpPr>
          <xdr:cNvPr id="8" name="直線矢印コネクタ 7">
            <a:extLst>
              <a:ext uri="{FF2B5EF4-FFF2-40B4-BE49-F238E27FC236}">
                <a16:creationId xmlns:a16="http://schemas.microsoft.com/office/drawing/2014/main" id="{8879E2F7-812B-431C-B7C0-FC229A998A9D}"/>
              </a:ext>
            </a:extLst>
          </xdr:cNvPr>
          <xdr:cNvCxnSpPr/>
        </xdr:nvCxnSpPr>
        <xdr:spPr>
          <a:xfrm>
            <a:off x="4937760" y="55003065"/>
            <a:ext cx="0" cy="7216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75" zoomScaleNormal="75" zoomScaleSheetLayoutView="75" zoomScalePageLayoutView="85" workbookViewId="0">
      <selection activeCell="F252" sqref="F252:AX25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749</v>
      </c>
      <c r="AK2" s="853"/>
      <c r="AL2" s="853"/>
      <c r="AM2" s="853"/>
      <c r="AN2" s="90" t="s">
        <v>368</v>
      </c>
      <c r="AO2" s="853">
        <v>21</v>
      </c>
      <c r="AP2" s="853"/>
      <c r="AQ2" s="853"/>
      <c r="AR2" s="91" t="s">
        <v>368</v>
      </c>
      <c r="AS2" s="854">
        <v>990</v>
      </c>
      <c r="AT2" s="854"/>
      <c r="AU2" s="854"/>
      <c r="AV2" s="90" t="str">
        <f>IF(AW2="","","-")</f>
        <v/>
      </c>
      <c r="AW2" s="855"/>
      <c r="AX2" s="855"/>
    </row>
    <row r="3" spans="1:50" ht="21" customHeight="1" thickBot="1" x14ac:dyDescent="0.25">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692</v>
      </c>
      <c r="AK3" s="858"/>
      <c r="AL3" s="858"/>
      <c r="AM3" s="858"/>
      <c r="AN3" s="858"/>
      <c r="AO3" s="858"/>
      <c r="AP3" s="858"/>
      <c r="AQ3" s="858"/>
      <c r="AR3" s="858"/>
      <c r="AS3" s="858"/>
      <c r="AT3" s="858"/>
      <c r="AU3" s="858"/>
      <c r="AV3" s="858"/>
      <c r="AW3" s="858"/>
      <c r="AX3" s="24" t="s">
        <v>61</v>
      </c>
    </row>
    <row r="4" spans="1:50" ht="24.75" customHeight="1" x14ac:dyDescent="0.2">
      <c r="A4" s="828" t="s">
        <v>23</v>
      </c>
      <c r="B4" s="829"/>
      <c r="C4" s="829"/>
      <c r="D4" s="829"/>
      <c r="E4" s="829"/>
      <c r="F4" s="829"/>
      <c r="G4" s="830" t="s">
        <v>693</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694</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2">
      <c r="A5" s="840" t="s">
        <v>63</v>
      </c>
      <c r="B5" s="841"/>
      <c r="C5" s="841"/>
      <c r="D5" s="841"/>
      <c r="E5" s="841"/>
      <c r="F5" s="842"/>
      <c r="G5" s="843" t="s">
        <v>695</v>
      </c>
      <c r="H5" s="844"/>
      <c r="I5" s="844"/>
      <c r="J5" s="844"/>
      <c r="K5" s="844"/>
      <c r="L5" s="844"/>
      <c r="M5" s="845" t="s">
        <v>62</v>
      </c>
      <c r="N5" s="846"/>
      <c r="O5" s="846"/>
      <c r="P5" s="846"/>
      <c r="Q5" s="846"/>
      <c r="R5" s="847"/>
      <c r="S5" s="848" t="s">
        <v>696</v>
      </c>
      <c r="T5" s="844"/>
      <c r="U5" s="844"/>
      <c r="V5" s="844"/>
      <c r="W5" s="844"/>
      <c r="X5" s="849"/>
      <c r="Y5" s="850" t="s">
        <v>3</v>
      </c>
      <c r="Z5" s="851"/>
      <c r="AA5" s="851"/>
      <c r="AB5" s="851"/>
      <c r="AC5" s="851"/>
      <c r="AD5" s="852"/>
      <c r="AE5" s="873" t="s">
        <v>697</v>
      </c>
      <c r="AF5" s="873"/>
      <c r="AG5" s="873"/>
      <c r="AH5" s="873"/>
      <c r="AI5" s="873"/>
      <c r="AJ5" s="873"/>
      <c r="AK5" s="873"/>
      <c r="AL5" s="873"/>
      <c r="AM5" s="873"/>
      <c r="AN5" s="873"/>
      <c r="AO5" s="873"/>
      <c r="AP5" s="874"/>
      <c r="AQ5" s="875" t="s">
        <v>734</v>
      </c>
      <c r="AR5" s="876"/>
      <c r="AS5" s="876"/>
      <c r="AT5" s="876"/>
      <c r="AU5" s="876"/>
      <c r="AV5" s="876"/>
      <c r="AW5" s="876"/>
      <c r="AX5" s="877"/>
    </row>
    <row r="6" spans="1:50" ht="39" customHeight="1" x14ac:dyDescent="0.2">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59" t="s">
        <v>20</v>
      </c>
      <c r="B7" s="860"/>
      <c r="C7" s="860"/>
      <c r="D7" s="860"/>
      <c r="E7" s="860"/>
      <c r="F7" s="861"/>
      <c r="G7" s="883" t="s">
        <v>698</v>
      </c>
      <c r="H7" s="884"/>
      <c r="I7" s="884"/>
      <c r="J7" s="884"/>
      <c r="K7" s="884"/>
      <c r="L7" s="884"/>
      <c r="M7" s="884"/>
      <c r="N7" s="884"/>
      <c r="O7" s="884"/>
      <c r="P7" s="884"/>
      <c r="Q7" s="884"/>
      <c r="R7" s="884"/>
      <c r="S7" s="884"/>
      <c r="T7" s="884"/>
      <c r="U7" s="884"/>
      <c r="V7" s="884"/>
      <c r="W7" s="884"/>
      <c r="X7" s="885"/>
      <c r="Y7" s="886" t="s">
        <v>353</v>
      </c>
      <c r="Z7" s="705"/>
      <c r="AA7" s="705"/>
      <c r="AB7" s="705"/>
      <c r="AC7" s="705"/>
      <c r="AD7" s="887"/>
      <c r="AE7" s="815" t="s">
        <v>699</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2">
      <c r="A8" s="859" t="s">
        <v>234</v>
      </c>
      <c r="B8" s="860"/>
      <c r="C8" s="860"/>
      <c r="D8" s="860"/>
      <c r="E8" s="860"/>
      <c r="F8" s="861"/>
      <c r="G8" s="862" t="str">
        <f>入力規則等!A27</f>
        <v>医療分野の研究開発関連、科学技術・イノベーション</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文教及び科学振興</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2">
      <c r="A9" s="788" t="s">
        <v>21</v>
      </c>
      <c r="B9" s="789"/>
      <c r="C9" s="789"/>
      <c r="D9" s="789"/>
      <c r="E9" s="789"/>
      <c r="F9" s="789"/>
      <c r="G9" s="870" t="s">
        <v>700</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57.75" customHeight="1" x14ac:dyDescent="0.2">
      <c r="A10" s="776" t="s">
        <v>28</v>
      </c>
      <c r="B10" s="777"/>
      <c r="C10" s="777"/>
      <c r="D10" s="777"/>
      <c r="E10" s="777"/>
      <c r="F10" s="777"/>
      <c r="G10" s="778" t="s">
        <v>701</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2">
      <c r="A11" s="776" t="s">
        <v>5</v>
      </c>
      <c r="B11" s="777"/>
      <c r="C11" s="777"/>
      <c r="D11" s="777"/>
      <c r="E11" s="777"/>
      <c r="F11" s="781"/>
      <c r="G11" s="782" t="str">
        <f>入力規則等!P10</f>
        <v>直接実施</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2">
      <c r="A12" s="785" t="s">
        <v>22</v>
      </c>
      <c r="B12" s="786"/>
      <c r="C12" s="786"/>
      <c r="D12" s="786"/>
      <c r="E12" s="786"/>
      <c r="F12" s="787"/>
      <c r="G12" s="791"/>
      <c r="H12" s="792"/>
      <c r="I12" s="792"/>
      <c r="J12" s="792"/>
      <c r="K12" s="792"/>
      <c r="L12" s="792"/>
      <c r="M12" s="792"/>
      <c r="N12" s="792"/>
      <c r="O12" s="792"/>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1"/>
    </row>
    <row r="13" spans="1:50" ht="21" customHeight="1" x14ac:dyDescent="0.2">
      <c r="A13" s="325"/>
      <c r="B13" s="326"/>
      <c r="C13" s="326"/>
      <c r="D13" s="326"/>
      <c r="E13" s="326"/>
      <c r="F13" s="327"/>
      <c r="G13" s="805" t="s">
        <v>6</v>
      </c>
      <c r="H13" s="806"/>
      <c r="I13" s="822" t="s">
        <v>7</v>
      </c>
      <c r="J13" s="823"/>
      <c r="K13" s="823"/>
      <c r="L13" s="823"/>
      <c r="M13" s="823"/>
      <c r="N13" s="823"/>
      <c r="O13" s="824"/>
      <c r="P13" s="717">
        <v>4</v>
      </c>
      <c r="Q13" s="718"/>
      <c r="R13" s="718"/>
      <c r="S13" s="718"/>
      <c r="T13" s="718"/>
      <c r="U13" s="718"/>
      <c r="V13" s="719"/>
      <c r="W13" s="717">
        <v>4</v>
      </c>
      <c r="X13" s="718"/>
      <c r="Y13" s="718"/>
      <c r="Z13" s="718"/>
      <c r="AA13" s="718"/>
      <c r="AB13" s="718"/>
      <c r="AC13" s="719"/>
      <c r="AD13" s="717">
        <v>4</v>
      </c>
      <c r="AE13" s="718"/>
      <c r="AF13" s="718"/>
      <c r="AG13" s="718"/>
      <c r="AH13" s="718"/>
      <c r="AI13" s="718"/>
      <c r="AJ13" s="719"/>
      <c r="AK13" s="717">
        <v>4</v>
      </c>
      <c r="AL13" s="718"/>
      <c r="AM13" s="718"/>
      <c r="AN13" s="718"/>
      <c r="AO13" s="718"/>
      <c r="AP13" s="718"/>
      <c r="AQ13" s="719"/>
      <c r="AR13" s="753">
        <v>4</v>
      </c>
      <c r="AS13" s="754"/>
      <c r="AT13" s="754"/>
      <c r="AU13" s="754"/>
      <c r="AV13" s="754"/>
      <c r="AW13" s="754"/>
      <c r="AX13" s="825"/>
    </row>
    <row r="14" spans="1:50" ht="21" customHeight="1" x14ac:dyDescent="0.2">
      <c r="A14" s="325"/>
      <c r="B14" s="326"/>
      <c r="C14" s="326"/>
      <c r="D14" s="326"/>
      <c r="E14" s="326"/>
      <c r="F14" s="327"/>
      <c r="G14" s="807"/>
      <c r="H14" s="808"/>
      <c r="I14" s="800" t="s">
        <v>8</v>
      </c>
      <c r="J14" s="801"/>
      <c r="K14" s="801"/>
      <c r="L14" s="801"/>
      <c r="M14" s="801"/>
      <c r="N14" s="801"/>
      <c r="O14" s="802"/>
      <c r="P14" s="717" t="s">
        <v>702</v>
      </c>
      <c r="Q14" s="718"/>
      <c r="R14" s="718"/>
      <c r="S14" s="718"/>
      <c r="T14" s="718"/>
      <c r="U14" s="718"/>
      <c r="V14" s="719"/>
      <c r="W14" s="717" t="s">
        <v>702</v>
      </c>
      <c r="X14" s="718"/>
      <c r="Y14" s="718"/>
      <c r="Z14" s="718"/>
      <c r="AA14" s="718"/>
      <c r="AB14" s="718"/>
      <c r="AC14" s="719"/>
      <c r="AD14" s="717">
        <v>0</v>
      </c>
      <c r="AE14" s="718"/>
      <c r="AF14" s="718"/>
      <c r="AG14" s="718"/>
      <c r="AH14" s="718"/>
      <c r="AI14" s="718"/>
      <c r="AJ14" s="719"/>
      <c r="AK14" s="717" t="s">
        <v>750</v>
      </c>
      <c r="AL14" s="718"/>
      <c r="AM14" s="718"/>
      <c r="AN14" s="718"/>
      <c r="AO14" s="718"/>
      <c r="AP14" s="718"/>
      <c r="AQ14" s="719"/>
      <c r="AR14" s="811"/>
      <c r="AS14" s="811"/>
      <c r="AT14" s="811"/>
      <c r="AU14" s="811"/>
      <c r="AV14" s="811"/>
      <c r="AW14" s="811"/>
      <c r="AX14" s="812"/>
    </row>
    <row r="15" spans="1:50" ht="21" customHeight="1" x14ac:dyDescent="0.2">
      <c r="A15" s="325"/>
      <c r="B15" s="326"/>
      <c r="C15" s="326"/>
      <c r="D15" s="326"/>
      <c r="E15" s="326"/>
      <c r="F15" s="327"/>
      <c r="G15" s="807"/>
      <c r="H15" s="808"/>
      <c r="I15" s="800" t="s">
        <v>48</v>
      </c>
      <c r="J15" s="813"/>
      <c r="K15" s="813"/>
      <c r="L15" s="813"/>
      <c r="M15" s="813"/>
      <c r="N15" s="813"/>
      <c r="O15" s="814"/>
      <c r="P15" s="717" t="s">
        <v>702</v>
      </c>
      <c r="Q15" s="718"/>
      <c r="R15" s="718"/>
      <c r="S15" s="718"/>
      <c r="T15" s="718"/>
      <c r="U15" s="718"/>
      <c r="V15" s="719"/>
      <c r="W15" s="717" t="s">
        <v>702</v>
      </c>
      <c r="X15" s="718"/>
      <c r="Y15" s="718"/>
      <c r="Z15" s="718"/>
      <c r="AA15" s="718"/>
      <c r="AB15" s="718"/>
      <c r="AC15" s="719"/>
      <c r="AD15" s="717" t="s">
        <v>702</v>
      </c>
      <c r="AE15" s="718"/>
      <c r="AF15" s="718"/>
      <c r="AG15" s="718"/>
      <c r="AH15" s="718"/>
      <c r="AI15" s="718"/>
      <c r="AJ15" s="719"/>
      <c r="AK15" s="717" t="s">
        <v>750</v>
      </c>
      <c r="AL15" s="718"/>
      <c r="AM15" s="718"/>
      <c r="AN15" s="718"/>
      <c r="AO15" s="718"/>
      <c r="AP15" s="718"/>
      <c r="AQ15" s="719"/>
      <c r="AR15" s="717" t="s">
        <v>368</v>
      </c>
      <c r="AS15" s="718"/>
      <c r="AT15" s="718"/>
      <c r="AU15" s="718"/>
      <c r="AV15" s="718"/>
      <c r="AW15" s="718"/>
      <c r="AX15" s="826"/>
    </row>
    <row r="16" spans="1:50" ht="21" customHeight="1" x14ac:dyDescent="0.2">
      <c r="A16" s="325"/>
      <c r="B16" s="326"/>
      <c r="C16" s="326"/>
      <c r="D16" s="326"/>
      <c r="E16" s="326"/>
      <c r="F16" s="327"/>
      <c r="G16" s="807"/>
      <c r="H16" s="808"/>
      <c r="I16" s="800" t="s">
        <v>49</v>
      </c>
      <c r="J16" s="813"/>
      <c r="K16" s="813"/>
      <c r="L16" s="813"/>
      <c r="M16" s="813"/>
      <c r="N16" s="813"/>
      <c r="O16" s="814"/>
      <c r="P16" s="717" t="s">
        <v>702</v>
      </c>
      <c r="Q16" s="718"/>
      <c r="R16" s="718"/>
      <c r="S16" s="718"/>
      <c r="T16" s="718"/>
      <c r="U16" s="718"/>
      <c r="V16" s="719"/>
      <c r="W16" s="717" t="s">
        <v>702</v>
      </c>
      <c r="X16" s="718"/>
      <c r="Y16" s="718"/>
      <c r="Z16" s="718"/>
      <c r="AA16" s="718"/>
      <c r="AB16" s="718"/>
      <c r="AC16" s="719"/>
      <c r="AD16" s="717" t="s">
        <v>702</v>
      </c>
      <c r="AE16" s="718"/>
      <c r="AF16" s="718"/>
      <c r="AG16" s="718"/>
      <c r="AH16" s="718"/>
      <c r="AI16" s="718"/>
      <c r="AJ16" s="719"/>
      <c r="AK16" s="717" t="s">
        <v>750</v>
      </c>
      <c r="AL16" s="718"/>
      <c r="AM16" s="718"/>
      <c r="AN16" s="718"/>
      <c r="AO16" s="718"/>
      <c r="AP16" s="718"/>
      <c r="AQ16" s="719"/>
      <c r="AR16" s="818"/>
      <c r="AS16" s="819"/>
      <c r="AT16" s="819"/>
      <c r="AU16" s="819"/>
      <c r="AV16" s="819"/>
      <c r="AW16" s="819"/>
      <c r="AX16" s="820"/>
    </row>
    <row r="17" spans="1:50" ht="24.75" customHeight="1" x14ac:dyDescent="0.2">
      <c r="A17" s="325"/>
      <c r="B17" s="326"/>
      <c r="C17" s="326"/>
      <c r="D17" s="326"/>
      <c r="E17" s="326"/>
      <c r="F17" s="327"/>
      <c r="G17" s="807"/>
      <c r="H17" s="808"/>
      <c r="I17" s="800" t="s">
        <v>47</v>
      </c>
      <c r="J17" s="801"/>
      <c r="K17" s="801"/>
      <c r="L17" s="801"/>
      <c r="M17" s="801"/>
      <c r="N17" s="801"/>
      <c r="O17" s="802"/>
      <c r="P17" s="717" t="s">
        <v>702</v>
      </c>
      <c r="Q17" s="718"/>
      <c r="R17" s="718"/>
      <c r="S17" s="718"/>
      <c r="T17" s="718"/>
      <c r="U17" s="718"/>
      <c r="V17" s="719"/>
      <c r="W17" s="717" t="s">
        <v>702</v>
      </c>
      <c r="X17" s="718"/>
      <c r="Y17" s="718"/>
      <c r="Z17" s="718"/>
      <c r="AA17" s="718"/>
      <c r="AB17" s="718"/>
      <c r="AC17" s="719"/>
      <c r="AD17" s="717" t="s">
        <v>702</v>
      </c>
      <c r="AE17" s="718"/>
      <c r="AF17" s="718"/>
      <c r="AG17" s="718"/>
      <c r="AH17" s="718"/>
      <c r="AI17" s="718"/>
      <c r="AJ17" s="719"/>
      <c r="AK17" s="717" t="s">
        <v>750</v>
      </c>
      <c r="AL17" s="718"/>
      <c r="AM17" s="718"/>
      <c r="AN17" s="718"/>
      <c r="AO17" s="718"/>
      <c r="AP17" s="718"/>
      <c r="AQ17" s="719"/>
      <c r="AR17" s="803"/>
      <c r="AS17" s="803"/>
      <c r="AT17" s="803"/>
      <c r="AU17" s="803"/>
      <c r="AV17" s="803"/>
      <c r="AW17" s="803"/>
      <c r="AX17" s="804"/>
    </row>
    <row r="18" spans="1:50" ht="24.75" customHeight="1" x14ac:dyDescent="0.2">
      <c r="A18" s="325"/>
      <c r="B18" s="326"/>
      <c r="C18" s="326"/>
      <c r="D18" s="326"/>
      <c r="E18" s="326"/>
      <c r="F18" s="327"/>
      <c r="G18" s="809"/>
      <c r="H18" s="810"/>
      <c r="I18" s="793" t="s">
        <v>18</v>
      </c>
      <c r="J18" s="794"/>
      <c r="K18" s="794"/>
      <c r="L18" s="794"/>
      <c r="M18" s="794"/>
      <c r="N18" s="794"/>
      <c r="O18" s="795"/>
      <c r="P18" s="796">
        <f>SUM(P13:V17)</f>
        <v>4</v>
      </c>
      <c r="Q18" s="797"/>
      <c r="R18" s="797"/>
      <c r="S18" s="797"/>
      <c r="T18" s="797"/>
      <c r="U18" s="797"/>
      <c r="V18" s="798"/>
      <c r="W18" s="796">
        <f>SUM(W13:AC17)</f>
        <v>4</v>
      </c>
      <c r="X18" s="797"/>
      <c r="Y18" s="797"/>
      <c r="Z18" s="797"/>
      <c r="AA18" s="797"/>
      <c r="AB18" s="797"/>
      <c r="AC18" s="798"/>
      <c r="AD18" s="796">
        <f>SUM(AD13:AJ17)</f>
        <v>4</v>
      </c>
      <c r="AE18" s="797"/>
      <c r="AF18" s="797"/>
      <c r="AG18" s="797"/>
      <c r="AH18" s="797"/>
      <c r="AI18" s="797"/>
      <c r="AJ18" s="798"/>
      <c r="AK18" s="796">
        <f>SUM(AK13:AQ17)</f>
        <v>4</v>
      </c>
      <c r="AL18" s="797"/>
      <c r="AM18" s="797"/>
      <c r="AN18" s="797"/>
      <c r="AO18" s="797"/>
      <c r="AP18" s="797"/>
      <c r="AQ18" s="798"/>
      <c r="AR18" s="796">
        <f>SUM(AR13:AX17)</f>
        <v>4</v>
      </c>
      <c r="AS18" s="797"/>
      <c r="AT18" s="797"/>
      <c r="AU18" s="797"/>
      <c r="AV18" s="797"/>
      <c r="AW18" s="797"/>
      <c r="AX18" s="799"/>
    </row>
    <row r="19" spans="1:50" ht="24.75" customHeight="1" x14ac:dyDescent="0.2">
      <c r="A19" s="325"/>
      <c r="B19" s="326"/>
      <c r="C19" s="326"/>
      <c r="D19" s="326"/>
      <c r="E19" s="326"/>
      <c r="F19" s="327"/>
      <c r="G19" s="768" t="s">
        <v>9</v>
      </c>
      <c r="H19" s="769"/>
      <c r="I19" s="769"/>
      <c r="J19" s="769"/>
      <c r="K19" s="769"/>
      <c r="L19" s="769"/>
      <c r="M19" s="769"/>
      <c r="N19" s="769"/>
      <c r="O19" s="769"/>
      <c r="P19" s="717">
        <v>4</v>
      </c>
      <c r="Q19" s="718"/>
      <c r="R19" s="718"/>
      <c r="S19" s="718"/>
      <c r="T19" s="718"/>
      <c r="U19" s="718"/>
      <c r="V19" s="719"/>
      <c r="W19" s="717">
        <v>3</v>
      </c>
      <c r="X19" s="718"/>
      <c r="Y19" s="718"/>
      <c r="Z19" s="718"/>
      <c r="AA19" s="718"/>
      <c r="AB19" s="718"/>
      <c r="AC19" s="719"/>
      <c r="AD19" s="717">
        <v>3</v>
      </c>
      <c r="AE19" s="718"/>
      <c r="AF19" s="718"/>
      <c r="AG19" s="718"/>
      <c r="AH19" s="718"/>
      <c r="AI19" s="718"/>
      <c r="AJ19" s="719"/>
      <c r="AK19" s="765"/>
      <c r="AL19" s="765"/>
      <c r="AM19" s="765"/>
      <c r="AN19" s="765"/>
      <c r="AO19" s="765"/>
      <c r="AP19" s="765"/>
      <c r="AQ19" s="765"/>
      <c r="AR19" s="765"/>
      <c r="AS19" s="765"/>
      <c r="AT19" s="765"/>
      <c r="AU19" s="765"/>
      <c r="AV19" s="765"/>
      <c r="AW19" s="765"/>
      <c r="AX19" s="767"/>
    </row>
    <row r="20" spans="1:50" ht="24.75" customHeight="1" x14ac:dyDescent="0.2">
      <c r="A20" s="325"/>
      <c r="B20" s="326"/>
      <c r="C20" s="326"/>
      <c r="D20" s="326"/>
      <c r="E20" s="326"/>
      <c r="F20" s="327"/>
      <c r="G20" s="768" t="s">
        <v>10</v>
      </c>
      <c r="H20" s="769"/>
      <c r="I20" s="769"/>
      <c r="J20" s="769"/>
      <c r="K20" s="769"/>
      <c r="L20" s="769"/>
      <c r="M20" s="769"/>
      <c r="N20" s="769"/>
      <c r="O20" s="769"/>
      <c r="P20" s="764">
        <f>IF(P18=0, "-", SUM(P19)/P18)</f>
        <v>1</v>
      </c>
      <c r="Q20" s="764"/>
      <c r="R20" s="764"/>
      <c r="S20" s="764"/>
      <c r="T20" s="764"/>
      <c r="U20" s="764"/>
      <c r="V20" s="764"/>
      <c r="W20" s="764">
        <f>IF(W18=0, "-", SUM(W19)/W18)</f>
        <v>0.75</v>
      </c>
      <c r="X20" s="764"/>
      <c r="Y20" s="764"/>
      <c r="Z20" s="764"/>
      <c r="AA20" s="764"/>
      <c r="AB20" s="764"/>
      <c r="AC20" s="764"/>
      <c r="AD20" s="764">
        <f>IF(AD18=0, "-", SUM(AD19)/AD18)</f>
        <v>0.75</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2">
      <c r="A21" s="788"/>
      <c r="B21" s="789"/>
      <c r="C21" s="789"/>
      <c r="D21" s="789"/>
      <c r="E21" s="789"/>
      <c r="F21" s="790"/>
      <c r="G21" s="762" t="s">
        <v>320</v>
      </c>
      <c r="H21" s="763"/>
      <c r="I21" s="763"/>
      <c r="J21" s="763"/>
      <c r="K21" s="763"/>
      <c r="L21" s="763"/>
      <c r="M21" s="763"/>
      <c r="N21" s="763"/>
      <c r="O21" s="763"/>
      <c r="P21" s="764">
        <f>IF(P19=0, "-", SUM(P19)/SUM(P13,P14))</f>
        <v>1</v>
      </c>
      <c r="Q21" s="764"/>
      <c r="R21" s="764"/>
      <c r="S21" s="764"/>
      <c r="T21" s="764"/>
      <c r="U21" s="764"/>
      <c r="V21" s="764"/>
      <c r="W21" s="764">
        <f>IF(W19=0, "-", SUM(W19)/SUM(W13,W14))</f>
        <v>0.75</v>
      </c>
      <c r="X21" s="764"/>
      <c r="Y21" s="764"/>
      <c r="Z21" s="764"/>
      <c r="AA21" s="764"/>
      <c r="AB21" s="764"/>
      <c r="AC21" s="764"/>
      <c r="AD21" s="764">
        <f>IF(AD19=0, "-", SUM(AD19)/SUM(AD13,AD14))</f>
        <v>0.75</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2">
      <c r="A22" s="723" t="s">
        <v>677</v>
      </c>
      <c r="B22" s="724"/>
      <c r="C22" s="724"/>
      <c r="D22" s="724"/>
      <c r="E22" s="724"/>
      <c r="F22" s="725"/>
      <c r="G22" s="729" t="s">
        <v>309</v>
      </c>
      <c r="H22" s="568"/>
      <c r="I22" s="568"/>
      <c r="J22" s="568"/>
      <c r="K22" s="568"/>
      <c r="L22" s="568"/>
      <c r="M22" s="568"/>
      <c r="N22" s="568"/>
      <c r="O22" s="569"/>
      <c r="P22" s="730" t="s">
        <v>675</v>
      </c>
      <c r="Q22" s="568"/>
      <c r="R22" s="568"/>
      <c r="S22" s="568"/>
      <c r="T22" s="568"/>
      <c r="U22" s="568"/>
      <c r="V22" s="569"/>
      <c r="W22" s="730" t="s">
        <v>676</v>
      </c>
      <c r="X22" s="568"/>
      <c r="Y22" s="568"/>
      <c r="Z22" s="568"/>
      <c r="AA22" s="568"/>
      <c r="AB22" s="568"/>
      <c r="AC22" s="569"/>
      <c r="AD22" s="730"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2">
      <c r="A23" s="726"/>
      <c r="B23" s="727"/>
      <c r="C23" s="727"/>
      <c r="D23" s="727"/>
      <c r="E23" s="727"/>
      <c r="F23" s="728"/>
      <c r="G23" s="750" t="s">
        <v>703</v>
      </c>
      <c r="H23" s="751"/>
      <c r="I23" s="751"/>
      <c r="J23" s="751"/>
      <c r="K23" s="751"/>
      <c r="L23" s="751"/>
      <c r="M23" s="751"/>
      <c r="N23" s="751"/>
      <c r="O23" s="752"/>
      <c r="P23" s="753">
        <v>3</v>
      </c>
      <c r="Q23" s="754"/>
      <c r="R23" s="754"/>
      <c r="S23" s="754"/>
      <c r="T23" s="754"/>
      <c r="U23" s="754"/>
      <c r="V23" s="755"/>
      <c r="W23" s="753">
        <v>3</v>
      </c>
      <c r="X23" s="754"/>
      <c r="Y23" s="754"/>
      <c r="Z23" s="754"/>
      <c r="AA23" s="754"/>
      <c r="AB23" s="754"/>
      <c r="AC23" s="755"/>
      <c r="AD23" s="756" t="s">
        <v>368</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x14ac:dyDescent="0.2">
      <c r="A24" s="726"/>
      <c r="B24" s="727"/>
      <c r="C24" s="727"/>
      <c r="D24" s="727"/>
      <c r="E24" s="727"/>
      <c r="F24" s="728"/>
      <c r="G24" s="720" t="s">
        <v>704</v>
      </c>
      <c r="H24" s="721"/>
      <c r="I24" s="721"/>
      <c r="J24" s="721"/>
      <c r="K24" s="721"/>
      <c r="L24" s="721"/>
      <c r="M24" s="721"/>
      <c r="N24" s="721"/>
      <c r="O24" s="722"/>
      <c r="P24" s="717">
        <v>1</v>
      </c>
      <c r="Q24" s="718"/>
      <c r="R24" s="718"/>
      <c r="S24" s="718"/>
      <c r="T24" s="718"/>
      <c r="U24" s="718"/>
      <c r="V24" s="719"/>
      <c r="W24" s="717">
        <v>1</v>
      </c>
      <c r="X24" s="718"/>
      <c r="Y24" s="718"/>
      <c r="Z24" s="718"/>
      <c r="AA24" s="718"/>
      <c r="AB24" s="718"/>
      <c r="AC24" s="719"/>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customHeight="1" x14ac:dyDescent="0.2">
      <c r="A25" s="726"/>
      <c r="B25" s="727"/>
      <c r="C25" s="727"/>
      <c r="D25" s="727"/>
      <c r="E25" s="727"/>
      <c r="F25" s="728"/>
      <c r="G25" s="720" t="s">
        <v>705</v>
      </c>
      <c r="H25" s="721"/>
      <c r="I25" s="721"/>
      <c r="J25" s="721"/>
      <c r="K25" s="721"/>
      <c r="L25" s="721"/>
      <c r="M25" s="721"/>
      <c r="N25" s="721"/>
      <c r="O25" s="722"/>
      <c r="P25" s="717">
        <v>0</v>
      </c>
      <c r="Q25" s="718"/>
      <c r="R25" s="718"/>
      <c r="S25" s="718"/>
      <c r="T25" s="718"/>
      <c r="U25" s="718"/>
      <c r="V25" s="719"/>
      <c r="W25" s="717">
        <v>0</v>
      </c>
      <c r="X25" s="718"/>
      <c r="Y25" s="718"/>
      <c r="Z25" s="718"/>
      <c r="AA25" s="718"/>
      <c r="AB25" s="718"/>
      <c r="AC25" s="719"/>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customHeight="1" x14ac:dyDescent="0.2">
      <c r="A26" s="726"/>
      <c r="B26" s="727"/>
      <c r="C26" s="727"/>
      <c r="D26" s="727"/>
      <c r="E26" s="727"/>
      <c r="F26" s="728"/>
      <c r="G26" s="720" t="s">
        <v>706</v>
      </c>
      <c r="H26" s="721"/>
      <c r="I26" s="721"/>
      <c r="J26" s="721"/>
      <c r="K26" s="721"/>
      <c r="L26" s="721"/>
      <c r="M26" s="721"/>
      <c r="N26" s="721"/>
      <c r="O26" s="722"/>
      <c r="P26" s="717">
        <v>0</v>
      </c>
      <c r="Q26" s="718"/>
      <c r="R26" s="718"/>
      <c r="S26" s="718"/>
      <c r="T26" s="718"/>
      <c r="U26" s="718"/>
      <c r="V26" s="719"/>
      <c r="W26" s="717">
        <v>0</v>
      </c>
      <c r="X26" s="718"/>
      <c r="Y26" s="718"/>
      <c r="Z26" s="718"/>
      <c r="AA26" s="718"/>
      <c r="AB26" s="718"/>
      <c r="AC26" s="719"/>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2">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2">
      <c r="A28" s="726"/>
      <c r="B28" s="727"/>
      <c r="C28" s="727"/>
      <c r="D28" s="727"/>
      <c r="E28" s="727"/>
      <c r="F28" s="728"/>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5">
      <c r="A29" s="726"/>
      <c r="B29" s="727"/>
      <c r="C29" s="727"/>
      <c r="D29" s="727"/>
      <c r="E29" s="727"/>
      <c r="F29" s="728"/>
      <c r="G29" s="316" t="s">
        <v>18</v>
      </c>
      <c r="H29" s="738"/>
      <c r="I29" s="738"/>
      <c r="J29" s="738"/>
      <c r="K29" s="738"/>
      <c r="L29" s="738"/>
      <c r="M29" s="738"/>
      <c r="N29" s="738"/>
      <c r="O29" s="739"/>
      <c r="P29" s="740">
        <f>AK13</f>
        <v>4</v>
      </c>
      <c r="Q29" s="741"/>
      <c r="R29" s="741"/>
      <c r="S29" s="741"/>
      <c r="T29" s="741"/>
      <c r="U29" s="741"/>
      <c r="V29" s="742"/>
      <c r="W29" s="743">
        <f>AR13</f>
        <v>4</v>
      </c>
      <c r="X29" s="744"/>
      <c r="Y29" s="744"/>
      <c r="Z29" s="744"/>
      <c r="AA29" s="744"/>
      <c r="AB29" s="744"/>
      <c r="AC29" s="745"/>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2">
      <c r="A30" s="746" t="s">
        <v>664</v>
      </c>
      <c r="B30" s="747"/>
      <c r="C30" s="747"/>
      <c r="D30" s="747"/>
      <c r="E30" s="747"/>
      <c r="F30" s="748"/>
      <c r="G30" s="734" t="s">
        <v>790</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2">
      <c r="A31" s="667" t="s">
        <v>665</v>
      </c>
      <c r="B31" s="168"/>
      <c r="C31" s="168"/>
      <c r="D31" s="168"/>
      <c r="E31" s="168"/>
      <c r="F31" s="169"/>
      <c r="G31" s="707" t="s">
        <v>657</v>
      </c>
      <c r="H31" s="708"/>
      <c r="I31" s="708"/>
      <c r="J31" s="708"/>
      <c r="K31" s="708"/>
      <c r="L31" s="708"/>
      <c r="M31" s="708"/>
      <c r="N31" s="708"/>
      <c r="O31" s="708"/>
      <c r="P31" s="709" t="s">
        <v>656</v>
      </c>
      <c r="Q31" s="708"/>
      <c r="R31" s="708"/>
      <c r="S31" s="708"/>
      <c r="T31" s="708"/>
      <c r="U31" s="708"/>
      <c r="V31" s="708"/>
      <c r="W31" s="708"/>
      <c r="X31" s="710"/>
      <c r="Y31" s="711"/>
      <c r="Z31" s="712"/>
      <c r="AA31" s="713"/>
      <c r="AB31" s="644" t="s">
        <v>11</v>
      </c>
      <c r="AC31" s="644"/>
      <c r="AD31" s="644"/>
      <c r="AE31" s="131" t="s">
        <v>501</v>
      </c>
      <c r="AF31" s="715"/>
      <c r="AG31" s="715"/>
      <c r="AH31" s="716"/>
      <c r="AI31" s="131" t="s">
        <v>653</v>
      </c>
      <c r="AJ31" s="715"/>
      <c r="AK31" s="715"/>
      <c r="AL31" s="716"/>
      <c r="AM31" s="131" t="s">
        <v>469</v>
      </c>
      <c r="AN31" s="715"/>
      <c r="AO31" s="715"/>
      <c r="AP31" s="716"/>
      <c r="AQ31" s="641" t="s">
        <v>500</v>
      </c>
      <c r="AR31" s="642"/>
      <c r="AS31" s="642"/>
      <c r="AT31" s="643"/>
      <c r="AU31" s="641" t="s">
        <v>678</v>
      </c>
      <c r="AV31" s="642"/>
      <c r="AW31" s="642"/>
      <c r="AX31" s="652"/>
    </row>
    <row r="32" spans="1:50" ht="46.5" customHeight="1" x14ac:dyDescent="0.2">
      <c r="A32" s="667"/>
      <c r="B32" s="168"/>
      <c r="C32" s="168"/>
      <c r="D32" s="168"/>
      <c r="E32" s="168"/>
      <c r="F32" s="169"/>
      <c r="G32" s="653" t="s">
        <v>791</v>
      </c>
      <c r="H32" s="654"/>
      <c r="I32" s="654"/>
      <c r="J32" s="654"/>
      <c r="K32" s="654"/>
      <c r="L32" s="654"/>
      <c r="M32" s="654"/>
      <c r="N32" s="654"/>
      <c r="O32" s="654"/>
      <c r="P32" s="403" t="s">
        <v>788</v>
      </c>
      <c r="Q32" s="658"/>
      <c r="R32" s="658"/>
      <c r="S32" s="658"/>
      <c r="T32" s="658"/>
      <c r="U32" s="658"/>
      <c r="V32" s="658"/>
      <c r="W32" s="658"/>
      <c r="X32" s="659"/>
      <c r="Y32" s="663" t="s">
        <v>52</v>
      </c>
      <c r="Z32" s="664"/>
      <c r="AA32" s="665"/>
      <c r="AB32" s="666" t="s">
        <v>708</v>
      </c>
      <c r="AC32" s="666"/>
      <c r="AD32" s="666"/>
      <c r="AE32" s="634">
        <v>2</v>
      </c>
      <c r="AF32" s="634"/>
      <c r="AG32" s="634"/>
      <c r="AH32" s="634"/>
      <c r="AI32" s="634">
        <v>2</v>
      </c>
      <c r="AJ32" s="634"/>
      <c r="AK32" s="634"/>
      <c r="AL32" s="634"/>
      <c r="AM32" s="634">
        <v>2</v>
      </c>
      <c r="AN32" s="634"/>
      <c r="AO32" s="634"/>
      <c r="AP32" s="634"/>
      <c r="AQ32" s="651" t="s">
        <v>750</v>
      </c>
      <c r="AR32" s="634"/>
      <c r="AS32" s="634"/>
      <c r="AT32" s="634"/>
      <c r="AU32" s="108" t="s">
        <v>750</v>
      </c>
      <c r="AV32" s="636"/>
      <c r="AW32" s="636"/>
      <c r="AX32" s="637"/>
    </row>
    <row r="33" spans="1:51" ht="47.1" customHeight="1" x14ac:dyDescent="0.2">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8" t="s">
        <v>53</v>
      </c>
      <c r="Z33" s="639"/>
      <c r="AA33" s="640"/>
      <c r="AB33" s="666" t="s">
        <v>708</v>
      </c>
      <c r="AC33" s="666"/>
      <c r="AD33" s="666"/>
      <c r="AE33" s="634">
        <v>2</v>
      </c>
      <c r="AF33" s="634"/>
      <c r="AG33" s="634"/>
      <c r="AH33" s="634"/>
      <c r="AI33" s="634">
        <v>2</v>
      </c>
      <c r="AJ33" s="634"/>
      <c r="AK33" s="634"/>
      <c r="AL33" s="634"/>
      <c r="AM33" s="634">
        <v>2</v>
      </c>
      <c r="AN33" s="634"/>
      <c r="AO33" s="634"/>
      <c r="AP33" s="634"/>
      <c r="AQ33" s="634">
        <v>2</v>
      </c>
      <c r="AR33" s="634"/>
      <c r="AS33" s="634"/>
      <c r="AT33" s="634"/>
      <c r="AU33" s="635">
        <v>2</v>
      </c>
      <c r="AV33" s="636"/>
      <c r="AW33" s="636"/>
      <c r="AX33" s="637"/>
    </row>
    <row r="34" spans="1:51" ht="23.25" customHeight="1" x14ac:dyDescent="0.2">
      <c r="A34" s="698" t="s">
        <v>666</v>
      </c>
      <c r="B34" s="699"/>
      <c r="C34" s="699"/>
      <c r="D34" s="699"/>
      <c r="E34" s="699"/>
      <c r="F34" s="700"/>
      <c r="G34" s="191" t="s">
        <v>667</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501</v>
      </c>
      <c r="AF34" s="191"/>
      <c r="AG34" s="191"/>
      <c r="AH34" s="192"/>
      <c r="AI34" s="190" t="s">
        <v>653</v>
      </c>
      <c r="AJ34" s="191"/>
      <c r="AK34" s="191"/>
      <c r="AL34" s="192"/>
      <c r="AM34" s="190" t="s">
        <v>469</v>
      </c>
      <c r="AN34" s="191"/>
      <c r="AO34" s="191"/>
      <c r="AP34" s="192"/>
      <c r="AQ34" s="645" t="s">
        <v>679</v>
      </c>
      <c r="AR34" s="646"/>
      <c r="AS34" s="646"/>
      <c r="AT34" s="646"/>
      <c r="AU34" s="646"/>
      <c r="AV34" s="646"/>
      <c r="AW34" s="646"/>
      <c r="AX34" s="647"/>
    </row>
    <row r="35" spans="1:51" ht="23.25" customHeight="1" x14ac:dyDescent="0.2">
      <c r="A35" s="701"/>
      <c r="B35" s="702"/>
      <c r="C35" s="702"/>
      <c r="D35" s="702"/>
      <c r="E35" s="702"/>
      <c r="F35" s="703"/>
      <c r="G35" s="671" t="s">
        <v>712</v>
      </c>
      <c r="H35" s="672"/>
      <c r="I35" s="672"/>
      <c r="J35" s="672"/>
      <c r="K35" s="672"/>
      <c r="L35" s="672"/>
      <c r="M35" s="672"/>
      <c r="N35" s="672"/>
      <c r="O35" s="672"/>
      <c r="P35" s="672"/>
      <c r="Q35" s="672"/>
      <c r="R35" s="672"/>
      <c r="S35" s="672"/>
      <c r="T35" s="672"/>
      <c r="U35" s="672"/>
      <c r="V35" s="672"/>
      <c r="W35" s="672"/>
      <c r="X35" s="672"/>
      <c r="Y35" s="675" t="s">
        <v>666</v>
      </c>
      <c r="Z35" s="676"/>
      <c r="AA35" s="677"/>
      <c r="AB35" s="678" t="s">
        <v>713</v>
      </c>
      <c r="AC35" s="679"/>
      <c r="AD35" s="680"/>
      <c r="AE35" s="651">
        <v>195030</v>
      </c>
      <c r="AF35" s="651"/>
      <c r="AG35" s="651"/>
      <c r="AH35" s="651"/>
      <c r="AI35" s="651">
        <v>156310</v>
      </c>
      <c r="AJ35" s="651"/>
      <c r="AK35" s="651"/>
      <c r="AL35" s="651"/>
      <c r="AM35" s="651">
        <v>174493</v>
      </c>
      <c r="AN35" s="651"/>
      <c r="AO35" s="651"/>
      <c r="AP35" s="651"/>
      <c r="AQ35" s="108">
        <v>174500</v>
      </c>
      <c r="AR35" s="102"/>
      <c r="AS35" s="102"/>
      <c r="AT35" s="102"/>
      <c r="AU35" s="102"/>
      <c r="AV35" s="102"/>
      <c r="AW35" s="102"/>
      <c r="AX35" s="103"/>
    </row>
    <row r="36" spans="1:51" ht="31.5" customHeight="1" x14ac:dyDescent="0.2">
      <c r="A36" s="704"/>
      <c r="B36" s="705"/>
      <c r="C36" s="705"/>
      <c r="D36" s="705"/>
      <c r="E36" s="705"/>
      <c r="F36" s="706"/>
      <c r="G36" s="673"/>
      <c r="H36" s="674"/>
      <c r="I36" s="674"/>
      <c r="J36" s="674"/>
      <c r="K36" s="674"/>
      <c r="L36" s="674"/>
      <c r="M36" s="674"/>
      <c r="N36" s="674"/>
      <c r="O36" s="674"/>
      <c r="P36" s="674"/>
      <c r="Q36" s="674"/>
      <c r="R36" s="674"/>
      <c r="S36" s="674"/>
      <c r="T36" s="674"/>
      <c r="U36" s="674"/>
      <c r="V36" s="674"/>
      <c r="W36" s="674"/>
      <c r="X36" s="674"/>
      <c r="Y36" s="234" t="s">
        <v>669</v>
      </c>
      <c r="Z36" s="668"/>
      <c r="AA36" s="669"/>
      <c r="AB36" s="630" t="s">
        <v>714</v>
      </c>
      <c r="AC36" s="631"/>
      <c r="AD36" s="632"/>
      <c r="AE36" s="633" t="s">
        <v>715</v>
      </c>
      <c r="AF36" s="633"/>
      <c r="AG36" s="633"/>
      <c r="AH36" s="633"/>
      <c r="AI36" s="633" t="s">
        <v>735</v>
      </c>
      <c r="AJ36" s="633"/>
      <c r="AK36" s="633"/>
      <c r="AL36" s="633"/>
      <c r="AM36" s="633" t="s">
        <v>751</v>
      </c>
      <c r="AN36" s="633"/>
      <c r="AO36" s="633"/>
      <c r="AP36" s="633"/>
      <c r="AQ36" s="633" t="s">
        <v>752</v>
      </c>
      <c r="AR36" s="633"/>
      <c r="AS36" s="633"/>
      <c r="AT36" s="633"/>
      <c r="AU36" s="633"/>
      <c r="AV36" s="633"/>
      <c r="AW36" s="633"/>
      <c r="AX36" s="670"/>
    </row>
    <row r="37" spans="1:51" ht="18.75" customHeight="1" x14ac:dyDescent="0.2">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501</v>
      </c>
      <c r="AF37" s="628"/>
      <c r="AG37" s="628"/>
      <c r="AH37" s="629"/>
      <c r="AI37" s="696" t="s">
        <v>653</v>
      </c>
      <c r="AJ37" s="696"/>
      <c r="AK37" s="696"/>
      <c r="AL37" s="627"/>
      <c r="AM37" s="696" t="s">
        <v>469</v>
      </c>
      <c r="AN37" s="696"/>
      <c r="AO37" s="696"/>
      <c r="AP37" s="627"/>
      <c r="AQ37" s="231" t="s">
        <v>223</v>
      </c>
      <c r="AR37" s="232"/>
      <c r="AS37" s="232"/>
      <c r="AT37" s="233"/>
      <c r="AU37" s="212" t="s">
        <v>129</v>
      </c>
      <c r="AV37" s="212"/>
      <c r="AW37" s="212"/>
      <c r="AX37" s="215"/>
    </row>
    <row r="38" spans="1:51" ht="18.75" customHeight="1" x14ac:dyDescent="0.2">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702</v>
      </c>
      <c r="AR38" s="526"/>
      <c r="AS38" s="142" t="s">
        <v>224</v>
      </c>
      <c r="AT38" s="143"/>
      <c r="AU38" s="141">
        <v>4</v>
      </c>
      <c r="AV38" s="141"/>
      <c r="AW38" s="123" t="s">
        <v>170</v>
      </c>
      <c r="AX38" s="144"/>
    </row>
    <row r="39" spans="1:51" ht="23.25" customHeight="1" x14ac:dyDescent="0.2">
      <c r="A39" s="692"/>
      <c r="B39" s="690"/>
      <c r="C39" s="690"/>
      <c r="D39" s="690"/>
      <c r="E39" s="690"/>
      <c r="F39" s="691"/>
      <c r="G39" s="193" t="s">
        <v>785</v>
      </c>
      <c r="H39" s="194"/>
      <c r="I39" s="194"/>
      <c r="J39" s="194"/>
      <c r="K39" s="194"/>
      <c r="L39" s="194"/>
      <c r="M39" s="194"/>
      <c r="N39" s="194"/>
      <c r="O39" s="195"/>
      <c r="P39" s="146" t="s">
        <v>786</v>
      </c>
      <c r="Q39" s="146"/>
      <c r="R39" s="146"/>
      <c r="S39" s="146"/>
      <c r="T39" s="146"/>
      <c r="U39" s="146"/>
      <c r="V39" s="146"/>
      <c r="W39" s="146"/>
      <c r="X39" s="147"/>
      <c r="Y39" s="234" t="s">
        <v>12</v>
      </c>
      <c r="Z39" s="235"/>
      <c r="AA39" s="236"/>
      <c r="AB39" s="163" t="s">
        <v>707</v>
      </c>
      <c r="AC39" s="163"/>
      <c r="AD39" s="163"/>
      <c r="AE39" s="108">
        <v>4.2</v>
      </c>
      <c r="AF39" s="102"/>
      <c r="AG39" s="102"/>
      <c r="AH39" s="102"/>
      <c r="AI39" s="108">
        <v>4</v>
      </c>
      <c r="AJ39" s="102"/>
      <c r="AK39" s="102"/>
      <c r="AL39" s="102"/>
      <c r="AM39" s="108">
        <v>4</v>
      </c>
      <c r="AN39" s="102"/>
      <c r="AO39" s="102"/>
      <c r="AP39" s="102"/>
      <c r="AQ39" s="109" t="s">
        <v>702</v>
      </c>
      <c r="AR39" s="110"/>
      <c r="AS39" s="110"/>
      <c r="AT39" s="111"/>
      <c r="AU39" s="102" t="s">
        <v>702</v>
      </c>
      <c r="AV39" s="102"/>
      <c r="AW39" s="102"/>
      <c r="AX39" s="103"/>
    </row>
    <row r="40" spans="1:51" ht="23.25" customHeight="1" x14ac:dyDescent="0.2">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707</v>
      </c>
      <c r="AC40" s="107"/>
      <c r="AD40" s="107"/>
      <c r="AE40" s="108">
        <v>3.5</v>
      </c>
      <c r="AF40" s="102"/>
      <c r="AG40" s="102"/>
      <c r="AH40" s="102"/>
      <c r="AI40" s="108">
        <v>3.5</v>
      </c>
      <c r="AJ40" s="102"/>
      <c r="AK40" s="102"/>
      <c r="AL40" s="102"/>
      <c r="AM40" s="108">
        <v>3.5</v>
      </c>
      <c r="AN40" s="102"/>
      <c r="AO40" s="102"/>
      <c r="AP40" s="102"/>
      <c r="AQ40" s="109" t="s">
        <v>702</v>
      </c>
      <c r="AR40" s="110"/>
      <c r="AS40" s="110"/>
      <c r="AT40" s="111"/>
      <c r="AU40" s="102">
        <v>3.5</v>
      </c>
      <c r="AV40" s="102"/>
      <c r="AW40" s="102"/>
      <c r="AX40" s="103"/>
    </row>
    <row r="41" spans="1:51" ht="23.25" customHeight="1" x14ac:dyDescent="0.2">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v>120</v>
      </c>
      <c r="AF41" s="102"/>
      <c r="AG41" s="102"/>
      <c r="AH41" s="102"/>
      <c r="AI41" s="108">
        <v>114</v>
      </c>
      <c r="AJ41" s="102"/>
      <c r="AK41" s="102"/>
      <c r="AL41" s="102"/>
      <c r="AM41" s="108">
        <v>114</v>
      </c>
      <c r="AN41" s="102"/>
      <c r="AO41" s="102"/>
      <c r="AP41" s="102"/>
      <c r="AQ41" s="109" t="s">
        <v>702</v>
      </c>
      <c r="AR41" s="110"/>
      <c r="AS41" s="110"/>
      <c r="AT41" s="111"/>
      <c r="AU41" s="102" t="s">
        <v>702</v>
      </c>
      <c r="AV41" s="102"/>
      <c r="AW41" s="102"/>
      <c r="AX41" s="103"/>
    </row>
    <row r="42" spans="1:51" ht="23.25" customHeight="1" x14ac:dyDescent="0.2">
      <c r="A42" s="202" t="s">
        <v>344</v>
      </c>
      <c r="B42" s="165"/>
      <c r="C42" s="165"/>
      <c r="D42" s="165"/>
      <c r="E42" s="165"/>
      <c r="F42" s="166"/>
      <c r="G42" s="204" t="s">
        <v>736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7.200000000000003"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46" t="s">
        <v>664</v>
      </c>
      <c r="B64" s="747"/>
      <c r="C64" s="747"/>
      <c r="D64" s="747"/>
      <c r="E64" s="747"/>
      <c r="F64" s="748"/>
      <c r="G64" s="734" t="s">
        <v>792</v>
      </c>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1</v>
      </c>
    </row>
    <row r="65" spans="1:51" ht="31.5" customHeight="1" x14ac:dyDescent="0.2">
      <c r="A65" s="667" t="s">
        <v>665</v>
      </c>
      <c r="B65" s="168"/>
      <c r="C65" s="168"/>
      <c r="D65" s="168"/>
      <c r="E65" s="168"/>
      <c r="F65" s="169"/>
      <c r="G65" s="707" t="s">
        <v>657</v>
      </c>
      <c r="H65" s="708"/>
      <c r="I65" s="708"/>
      <c r="J65" s="708"/>
      <c r="K65" s="708"/>
      <c r="L65" s="708"/>
      <c r="M65" s="708"/>
      <c r="N65" s="708"/>
      <c r="O65" s="708"/>
      <c r="P65" s="709" t="s">
        <v>656</v>
      </c>
      <c r="Q65" s="708"/>
      <c r="R65" s="708"/>
      <c r="S65" s="708"/>
      <c r="T65" s="708"/>
      <c r="U65" s="708"/>
      <c r="V65" s="708"/>
      <c r="W65" s="708"/>
      <c r="X65" s="710"/>
      <c r="Y65" s="711"/>
      <c r="Z65" s="712"/>
      <c r="AA65" s="713"/>
      <c r="AB65" s="644" t="s">
        <v>11</v>
      </c>
      <c r="AC65" s="644"/>
      <c r="AD65" s="644"/>
      <c r="AE65" s="131" t="s">
        <v>501</v>
      </c>
      <c r="AF65" s="715"/>
      <c r="AG65" s="715"/>
      <c r="AH65" s="716"/>
      <c r="AI65" s="131" t="s">
        <v>653</v>
      </c>
      <c r="AJ65" s="715"/>
      <c r="AK65" s="715"/>
      <c r="AL65" s="716"/>
      <c r="AM65" s="131" t="s">
        <v>469</v>
      </c>
      <c r="AN65" s="715"/>
      <c r="AO65" s="715"/>
      <c r="AP65" s="716"/>
      <c r="AQ65" s="641" t="s">
        <v>500</v>
      </c>
      <c r="AR65" s="642"/>
      <c r="AS65" s="642"/>
      <c r="AT65" s="643"/>
      <c r="AU65" s="641" t="s">
        <v>678</v>
      </c>
      <c r="AV65" s="642"/>
      <c r="AW65" s="642"/>
      <c r="AX65" s="652"/>
      <c r="AY65">
        <f>COUNTA($G$66)</f>
        <v>1</v>
      </c>
    </row>
    <row r="66" spans="1:51" ht="32.1" customHeight="1" x14ac:dyDescent="0.2">
      <c r="A66" s="667"/>
      <c r="B66" s="168"/>
      <c r="C66" s="168"/>
      <c r="D66" s="168"/>
      <c r="E66" s="168"/>
      <c r="F66" s="169"/>
      <c r="G66" s="653" t="s">
        <v>793</v>
      </c>
      <c r="H66" s="654"/>
      <c r="I66" s="654"/>
      <c r="J66" s="654"/>
      <c r="K66" s="654"/>
      <c r="L66" s="654"/>
      <c r="M66" s="654"/>
      <c r="N66" s="654"/>
      <c r="O66" s="654"/>
      <c r="P66" s="657" t="s">
        <v>709</v>
      </c>
      <c r="Q66" s="658"/>
      <c r="R66" s="658"/>
      <c r="S66" s="658"/>
      <c r="T66" s="658"/>
      <c r="U66" s="658"/>
      <c r="V66" s="658"/>
      <c r="W66" s="658"/>
      <c r="X66" s="659"/>
      <c r="Y66" s="663" t="s">
        <v>52</v>
      </c>
      <c r="Z66" s="664"/>
      <c r="AA66" s="665"/>
      <c r="AB66" s="666" t="s">
        <v>708</v>
      </c>
      <c r="AC66" s="666"/>
      <c r="AD66" s="666"/>
      <c r="AE66" s="634">
        <v>2</v>
      </c>
      <c r="AF66" s="634"/>
      <c r="AG66" s="634"/>
      <c r="AH66" s="634"/>
      <c r="AI66" s="634">
        <v>2</v>
      </c>
      <c r="AJ66" s="634"/>
      <c r="AK66" s="634"/>
      <c r="AL66" s="634"/>
      <c r="AM66" s="634">
        <v>2</v>
      </c>
      <c r="AN66" s="634"/>
      <c r="AO66" s="634"/>
      <c r="AP66" s="634"/>
      <c r="AQ66" s="651" t="s">
        <v>750</v>
      </c>
      <c r="AR66" s="634"/>
      <c r="AS66" s="634"/>
      <c r="AT66" s="634"/>
      <c r="AU66" s="108" t="s">
        <v>750</v>
      </c>
      <c r="AV66" s="636"/>
      <c r="AW66" s="636"/>
      <c r="AX66" s="637"/>
      <c r="AY66">
        <f>$AY$65</f>
        <v>1</v>
      </c>
    </row>
    <row r="67" spans="1:51" ht="32.1" customHeight="1" x14ac:dyDescent="0.2">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8" t="s">
        <v>53</v>
      </c>
      <c r="Z67" s="639"/>
      <c r="AA67" s="640"/>
      <c r="AB67" s="666" t="s">
        <v>708</v>
      </c>
      <c r="AC67" s="666"/>
      <c r="AD67" s="666"/>
      <c r="AE67" s="634">
        <v>2</v>
      </c>
      <c r="AF67" s="634"/>
      <c r="AG67" s="634"/>
      <c r="AH67" s="634"/>
      <c r="AI67" s="634">
        <v>2</v>
      </c>
      <c r="AJ67" s="634"/>
      <c r="AK67" s="634"/>
      <c r="AL67" s="634"/>
      <c r="AM67" s="634">
        <v>2</v>
      </c>
      <c r="AN67" s="634"/>
      <c r="AO67" s="634"/>
      <c r="AP67" s="634"/>
      <c r="AQ67" s="634">
        <v>2</v>
      </c>
      <c r="AR67" s="634"/>
      <c r="AS67" s="634"/>
      <c r="AT67" s="634"/>
      <c r="AU67" s="635">
        <v>2</v>
      </c>
      <c r="AV67" s="636"/>
      <c r="AW67" s="636"/>
      <c r="AX67" s="637"/>
      <c r="AY67">
        <f>$AY$65</f>
        <v>1</v>
      </c>
    </row>
    <row r="68" spans="1:51" ht="23.25" customHeight="1" x14ac:dyDescent="0.2">
      <c r="A68" s="698" t="s">
        <v>666</v>
      </c>
      <c r="B68" s="699"/>
      <c r="C68" s="699"/>
      <c r="D68" s="699"/>
      <c r="E68" s="699"/>
      <c r="F68" s="700"/>
      <c r="G68" s="191" t="s">
        <v>667</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501</v>
      </c>
      <c r="AF68" s="134"/>
      <c r="AG68" s="134"/>
      <c r="AH68" s="134"/>
      <c r="AI68" s="134" t="s">
        <v>653</v>
      </c>
      <c r="AJ68" s="134"/>
      <c r="AK68" s="134"/>
      <c r="AL68" s="134"/>
      <c r="AM68" s="134" t="s">
        <v>469</v>
      </c>
      <c r="AN68" s="134"/>
      <c r="AO68" s="134"/>
      <c r="AP68" s="134"/>
      <c r="AQ68" s="645" t="s">
        <v>679</v>
      </c>
      <c r="AR68" s="646"/>
      <c r="AS68" s="646"/>
      <c r="AT68" s="646"/>
      <c r="AU68" s="646"/>
      <c r="AV68" s="646"/>
      <c r="AW68" s="646"/>
      <c r="AX68" s="647"/>
      <c r="AY68">
        <f>IF(SUBSTITUTE(SUBSTITUTE($G$69,"／",""),"　","")="",0,1)</f>
        <v>1</v>
      </c>
    </row>
    <row r="69" spans="1:51" ht="23.25" customHeight="1" x14ac:dyDescent="0.2">
      <c r="A69" s="701"/>
      <c r="B69" s="702"/>
      <c r="C69" s="702"/>
      <c r="D69" s="702"/>
      <c r="E69" s="702"/>
      <c r="F69" s="703"/>
      <c r="G69" s="671" t="s">
        <v>716</v>
      </c>
      <c r="H69" s="672"/>
      <c r="I69" s="672"/>
      <c r="J69" s="672"/>
      <c r="K69" s="672"/>
      <c r="L69" s="672"/>
      <c r="M69" s="672"/>
      <c r="N69" s="672"/>
      <c r="O69" s="672"/>
      <c r="P69" s="672"/>
      <c r="Q69" s="672"/>
      <c r="R69" s="672"/>
      <c r="S69" s="672"/>
      <c r="T69" s="672"/>
      <c r="U69" s="672"/>
      <c r="V69" s="672"/>
      <c r="W69" s="672"/>
      <c r="X69" s="672"/>
      <c r="Y69" s="675" t="s">
        <v>666</v>
      </c>
      <c r="Z69" s="676"/>
      <c r="AA69" s="677"/>
      <c r="AB69" s="678" t="s">
        <v>713</v>
      </c>
      <c r="AC69" s="679"/>
      <c r="AD69" s="680"/>
      <c r="AE69" s="651">
        <v>692695</v>
      </c>
      <c r="AF69" s="651"/>
      <c r="AG69" s="651"/>
      <c r="AH69" s="651"/>
      <c r="AI69" s="651">
        <v>533331</v>
      </c>
      <c r="AJ69" s="651"/>
      <c r="AK69" s="651"/>
      <c r="AL69" s="651"/>
      <c r="AM69" s="651">
        <v>664828</v>
      </c>
      <c r="AN69" s="651"/>
      <c r="AO69" s="651"/>
      <c r="AP69" s="651"/>
      <c r="AQ69" s="108">
        <v>665000</v>
      </c>
      <c r="AR69" s="102"/>
      <c r="AS69" s="102"/>
      <c r="AT69" s="102"/>
      <c r="AU69" s="102"/>
      <c r="AV69" s="102"/>
      <c r="AW69" s="102"/>
      <c r="AX69" s="103"/>
      <c r="AY69">
        <f>$AY$68</f>
        <v>1</v>
      </c>
    </row>
    <row r="70" spans="1:51" ht="37.5" customHeight="1" x14ac:dyDescent="0.2">
      <c r="A70" s="704"/>
      <c r="B70" s="705"/>
      <c r="C70" s="705"/>
      <c r="D70" s="705"/>
      <c r="E70" s="705"/>
      <c r="F70" s="706"/>
      <c r="G70" s="673"/>
      <c r="H70" s="674"/>
      <c r="I70" s="674"/>
      <c r="J70" s="674"/>
      <c r="K70" s="674"/>
      <c r="L70" s="674"/>
      <c r="M70" s="674"/>
      <c r="N70" s="674"/>
      <c r="O70" s="674"/>
      <c r="P70" s="674"/>
      <c r="Q70" s="674"/>
      <c r="R70" s="674"/>
      <c r="S70" s="674"/>
      <c r="T70" s="674"/>
      <c r="U70" s="674"/>
      <c r="V70" s="674"/>
      <c r="W70" s="674"/>
      <c r="X70" s="674"/>
      <c r="Y70" s="234" t="s">
        <v>669</v>
      </c>
      <c r="Z70" s="668"/>
      <c r="AA70" s="669"/>
      <c r="AB70" s="630" t="s">
        <v>714</v>
      </c>
      <c r="AC70" s="631"/>
      <c r="AD70" s="632"/>
      <c r="AE70" s="633" t="s">
        <v>717</v>
      </c>
      <c r="AF70" s="633"/>
      <c r="AG70" s="633"/>
      <c r="AH70" s="633"/>
      <c r="AI70" s="633" t="s">
        <v>718</v>
      </c>
      <c r="AJ70" s="633"/>
      <c r="AK70" s="633"/>
      <c r="AL70" s="633"/>
      <c r="AM70" s="633" t="s">
        <v>763</v>
      </c>
      <c r="AN70" s="633"/>
      <c r="AO70" s="633"/>
      <c r="AP70" s="633"/>
      <c r="AQ70" s="633" t="s">
        <v>753</v>
      </c>
      <c r="AR70" s="633"/>
      <c r="AS70" s="633"/>
      <c r="AT70" s="633"/>
      <c r="AU70" s="633"/>
      <c r="AV70" s="633"/>
      <c r="AW70" s="633"/>
      <c r="AX70" s="670"/>
      <c r="AY70">
        <f>$AY$68</f>
        <v>1</v>
      </c>
    </row>
    <row r="71" spans="1:51" ht="22.5" customHeight="1" x14ac:dyDescent="0.2">
      <c r="A71" s="435"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22.5" customHeight="1" x14ac:dyDescent="0.2">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t="s">
        <v>787</v>
      </c>
      <c r="AR72" s="526"/>
      <c r="AS72" s="142" t="s">
        <v>224</v>
      </c>
      <c r="AT72" s="143"/>
      <c r="AU72" s="141">
        <v>4</v>
      </c>
      <c r="AV72" s="141"/>
      <c r="AW72" s="123" t="s">
        <v>170</v>
      </c>
      <c r="AX72" s="144"/>
      <c r="AY72">
        <f t="shared" ref="AY72:AY77" si="1">$AY$71</f>
        <v>1</v>
      </c>
    </row>
    <row r="73" spans="1:51" ht="22.5" customHeight="1" x14ac:dyDescent="0.2">
      <c r="A73" s="616"/>
      <c r="B73" s="614"/>
      <c r="C73" s="614"/>
      <c r="D73" s="614"/>
      <c r="E73" s="614"/>
      <c r="F73" s="615"/>
      <c r="G73" s="193" t="s">
        <v>785</v>
      </c>
      <c r="H73" s="194"/>
      <c r="I73" s="194"/>
      <c r="J73" s="194"/>
      <c r="K73" s="194"/>
      <c r="L73" s="194"/>
      <c r="M73" s="194"/>
      <c r="N73" s="194"/>
      <c r="O73" s="195"/>
      <c r="P73" s="146" t="s">
        <v>786</v>
      </c>
      <c r="Q73" s="146"/>
      <c r="R73" s="146"/>
      <c r="S73" s="146"/>
      <c r="T73" s="146"/>
      <c r="U73" s="146"/>
      <c r="V73" s="146"/>
      <c r="W73" s="146"/>
      <c r="X73" s="147"/>
      <c r="Y73" s="234" t="s">
        <v>12</v>
      </c>
      <c r="Z73" s="235"/>
      <c r="AA73" s="236"/>
      <c r="AB73" s="163" t="s">
        <v>707</v>
      </c>
      <c r="AC73" s="163"/>
      <c r="AD73" s="163"/>
      <c r="AE73" s="108">
        <v>4.2</v>
      </c>
      <c r="AF73" s="102"/>
      <c r="AG73" s="102"/>
      <c r="AH73" s="102"/>
      <c r="AI73" s="108">
        <v>4</v>
      </c>
      <c r="AJ73" s="102"/>
      <c r="AK73" s="102"/>
      <c r="AL73" s="102"/>
      <c r="AM73" s="108">
        <v>4</v>
      </c>
      <c r="AN73" s="102"/>
      <c r="AO73" s="102"/>
      <c r="AP73" s="102"/>
      <c r="AQ73" s="109" t="s">
        <v>702</v>
      </c>
      <c r="AR73" s="110"/>
      <c r="AS73" s="110"/>
      <c r="AT73" s="111"/>
      <c r="AU73" s="102" t="s">
        <v>702</v>
      </c>
      <c r="AV73" s="102"/>
      <c r="AW73" s="102"/>
      <c r="AX73" s="103"/>
      <c r="AY73">
        <f t="shared" si="1"/>
        <v>1</v>
      </c>
    </row>
    <row r="74" spans="1:51" ht="22.5" customHeight="1" x14ac:dyDescent="0.2">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707</v>
      </c>
      <c r="AC74" s="107"/>
      <c r="AD74" s="107"/>
      <c r="AE74" s="108">
        <v>3.5</v>
      </c>
      <c r="AF74" s="102"/>
      <c r="AG74" s="102"/>
      <c r="AH74" s="102"/>
      <c r="AI74" s="108">
        <v>3.5</v>
      </c>
      <c r="AJ74" s="102"/>
      <c r="AK74" s="102"/>
      <c r="AL74" s="102"/>
      <c r="AM74" s="108">
        <v>3.5</v>
      </c>
      <c r="AN74" s="102"/>
      <c r="AO74" s="102"/>
      <c r="AP74" s="102"/>
      <c r="AQ74" s="109" t="s">
        <v>702</v>
      </c>
      <c r="AR74" s="110"/>
      <c r="AS74" s="110"/>
      <c r="AT74" s="111"/>
      <c r="AU74" s="102">
        <v>3.5</v>
      </c>
      <c r="AV74" s="102"/>
      <c r="AW74" s="102"/>
      <c r="AX74" s="103"/>
      <c r="AY74">
        <f t="shared" si="1"/>
        <v>1</v>
      </c>
    </row>
    <row r="75" spans="1:51" ht="22.5" customHeight="1" x14ac:dyDescent="0.2">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v>120</v>
      </c>
      <c r="AF75" s="102"/>
      <c r="AG75" s="102"/>
      <c r="AH75" s="102"/>
      <c r="AI75" s="108">
        <v>114</v>
      </c>
      <c r="AJ75" s="102"/>
      <c r="AK75" s="102"/>
      <c r="AL75" s="102"/>
      <c r="AM75" s="108">
        <v>114</v>
      </c>
      <c r="AN75" s="102"/>
      <c r="AO75" s="102"/>
      <c r="AP75" s="102"/>
      <c r="AQ75" s="109" t="s">
        <v>702</v>
      </c>
      <c r="AR75" s="110"/>
      <c r="AS75" s="110"/>
      <c r="AT75" s="111"/>
      <c r="AU75" s="102" t="s">
        <v>702</v>
      </c>
      <c r="AV75" s="102"/>
      <c r="AW75" s="102"/>
      <c r="AX75" s="103"/>
      <c r="AY75">
        <f t="shared" si="1"/>
        <v>1</v>
      </c>
    </row>
    <row r="76" spans="1:51" ht="30.6" customHeight="1" x14ac:dyDescent="0.2">
      <c r="A76" s="202" t="s">
        <v>344</v>
      </c>
      <c r="B76" s="165"/>
      <c r="C76" s="165"/>
      <c r="D76" s="165"/>
      <c r="E76" s="165"/>
      <c r="F76" s="166"/>
      <c r="G76" s="204" t="s">
        <v>789</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30.6"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idden="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idden="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idden="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idden="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idden="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idden="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idden="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idden="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idden="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idden="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idden="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idden="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idden="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idden="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idden="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idden="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idden="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idden="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idden="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13.8" hidden="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53.25" customHeight="1" x14ac:dyDescent="0.2">
      <c r="A98" s="731" t="s">
        <v>664</v>
      </c>
      <c r="B98" s="732"/>
      <c r="C98" s="732"/>
      <c r="D98" s="732"/>
      <c r="E98" s="732"/>
      <c r="F98" s="733"/>
      <c r="G98" s="734" t="s">
        <v>794</v>
      </c>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1</v>
      </c>
    </row>
    <row r="99" spans="1:60" ht="33" customHeight="1" x14ac:dyDescent="0.2">
      <c r="A99" s="667" t="s">
        <v>665</v>
      </c>
      <c r="B99" s="168"/>
      <c r="C99" s="168"/>
      <c r="D99" s="168"/>
      <c r="E99" s="168"/>
      <c r="F99" s="169"/>
      <c r="G99" s="707" t="s">
        <v>657</v>
      </c>
      <c r="H99" s="708"/>
      <c r="I99" s="708"/>
      <c r="J99" s="708"/>
      <c r="K99" s="708"/>
      <c r="L99" s="708"/>
      <c r="M99" s="708"/>
      <c r="N99" s="708"/>
      <c r="O99" s="708"/>
      <c r="P99" s="709" t="s">
        <v>656</v>
      </c>
      <c r="Q99" s="708"/>
      <c r="R99" s="708"/>
      <c r="S99" s="708"/>
      <c r="T99" s="708"/>
      <c r="U99" s="708"/>
      <c r="V99" s="708"/>
      <c r="W99" s="708"/>
      <c r="X99" s="710"/>
      <c r="Y99" s="711"/>
      <c r="Z99" s="712"/>
      <c r="AA99" s="713"/>
      <c r="AB99" s="644" t="s">
        <v>11</v>
      </c>
      <c r="AC99" s="644"/>
      <c r="AD99" s="644"/>
      <c r="AE99" s="134" t="s">
        <v>501</v>
      </c>
      <c r="AF99" s="134"/>
      <c r="AG99" s="134"/>
      <c r="AH99" s="134"/>
      <c r="AI99" s="134" t="s">
        <v>653</v>
      </c>
      <c r="AJ99" s="134"/>
      <c r="AK99" s="134"/>
      <c r="AL99" s="134"/>
      <c r="AM99" s="134" t="s">
        <v>469</v>
      </c>
      <c r="AN99" s="134"/>
      <c r="AO99" s="134"/>
      <c r="AP99" s="134"/>
      <c r="AQ99" s="641" t="s">
        <v>500</v>
      </c>
      <c r="AR99" s="642"/>
      <c r="AS99" s="642"/>
      <c r="AT99" s="643"/>
      <c r="AU99" s="641" t="s">
        <v>678</v>
      </c>
      <c r="AV99" s="642"/>
      <c r="AW99" s="642"/>
      <c r="AX99" s="652"/>
      <c r="AY99">
        <f>COUNTA($G$100)</f>
        <v>1</v>
      </c>
    </row>
    <row r="100" spans="1:60" ht="33" customHeight="1" x14ac:dyDescent="0.2">
      <c r="A100" s="667"/>
      <c r="B100" s="168"/>
      <c r="C100" s="168"/>
      <c r="D100" s="168"/>
      <c r="E100" s="168"/>
      <c r="F100" s="169"/>
      <c r="G100" s="653" t="s">
        <v>795</v>
      </c>
      <c r="H100" s="654"/>
      <c r="I100" s="654"/>
      <c r="J100" s="654"/>
      <c r="K100" s="654"/>
      <c r="L100" s="654"/>
      <c r="M100" s="654"/>
      <c r="N100" s="654"/>
      <c r="O100" s="654"/>
      <c r="P100" s="657" t="s">
        <v>710</v>
      </c>
      <c r="Q100" s="658"/>
      <c r="R100" s="658"/>
      <c r="S100" s="658"/>
      <c r="T100" s="658"/>
      <c r="U100" s="658"/>
      <c r="V100" s="658"/>
      <c r="W100" s="658"/>
      <c r="X100" s="659"/>
      <c r="Y100" s="663" t="s">
        <v>52</v>
      </c>
      <c r="Z100" s="664"/>
      <c r="AA100" s="665"/>
      <c r="AB100" s="666" t="s">
        <v>708</v>
      </c>
      <c r="AC100" s="666"/>
      <c r="AD100" s="666"/>
      <c r="AE100" s="634">
        <v>1</v>
      </c>
      <c r="AF100" s="634"/>
      <c r="AG100" s="634"/>
      <c r="AH100" s="634"/>
      <c r="AI100" s="634">
        <v>1</v>
      </c>
      <c r="AJ100" s="634"/>
      <c r="AK100" s="634"/>
      <c r="AL100" s="634"/>
      <c r="AM100" s="634">
        <v>1</v>
      </c>
      <c r="AN100" s="634"/>
      <c r="AO100" s="634"/>
      <c r="AP100" s="634"/>
      <c r="AQ100" s="651" t="s">
        <v>750</v>
      </c>
      <c r="AR100" s="634"/>
      <c r="AS100" s="634"/>
      <c r="AT100" s="634"/>
      <c r="AU100" s="108" t="s">
        <v>750</v>
      </c>
      <c r="AV100" s="636"/>
      <c r="AW100" s="636"/>
      <c r="AX100" s="637"/>
      <c r="AY100">
        <f>$AY$99</f>
        <v>1</v>
      </c>
    </row>
    <row r="101" spans="1:60" ht="65.400000000000006" customHeight="1" x14ac:dyDescent="0.2">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8" t="s">
        <v>53</v>
      </c>
      <c r="Z101" s="639"/>
      <c r="AA101" s="640"/>
      <c r="AB101" s="666" t="s">
        <v>708</v>
      </c>
      <c r="AC101" s="666"/>
      <c r="AD101" s="666"/>
      <c r="AE101" s="634">
        <v>1</v>
      </c>
      <c r="AF101" s="634"/>
      <c r="AG101" s="634"/>
      <c r="AH101" s="634"/>
      <c r="AI101" s="634">
        <v>1</v>
      </c>
      <c r="AJ101" s="634"/>
      <c r="AK101" s="634"/>
      <c r="AL101" s="634"/>
      <c r="AM101" s="634">
        <v>1</v>
      </c>
      <c r="AN101" s="634"/>
      <c r="AO101" s="634"/>
      <c r="AP101" s="634"/>
      <c r="AQ101" s="634">
        <v>1</v>
      </c>
      <c r="AR101" s="634"/>
      <c r="AS101" s="634"/>
      <c r="AT101" s="634"/>
      <c r="AU101" s="635">
        <v>1</v>
      </c>
      <c r="AV101" s="636"/>
      <c r="AW101" s="636"/>
      <c r="AX101" s="637"/>
      <c r="AY101">
        <f>$AY$99</f>
        <v>1</v>
      </c>
    </row>
    <row r="102" spans="1:60" x14ac:dyDescent="0.2">
      <c r="A102" s="202" t="s">
        <v>666</v>
      </c>
      <c r="B102" s="120"/>
      <c r="C102" s="120"/>
      <c r="D102" s="120"/>
      <c r="E102" s="120"/>
      <c r="F102" s="681"/>
      <c r="G102" s="191" t="s">
        <v>667</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501</v>
      </c>
      <c r="AF102" s="134"/>
      <c r="AG102" s="134"/>
      <c r="AH102" s="134"/>
      <c r="AI102" s="134" t="s">
        <v>653</v>
      </c>
      <c r="AJ102" s="134"/>
      <c r="AK102" s="134"/>
      <c r="AL102" s="134"/>
      <c r="AM102" s="134" t="s">
        <v>469</v>
      </c>
      <c r="AN102" s="134"/>
      <c r="AO102" s="134"/>
      <c r="AP102" s="134"/>
      <c r="AQ102" s="645" t="s">
        <v>679</v>
      </c>
      <c r="AR102" s="646"/>
      <c r="AS102" s="646"/>
      <c r="AT102" s="646"/>
      <c r="AU102" s="646"/>
      <c r="AV102" s="646"/>
      <c r="AW102" s="646"/>
      <c r="AX102" s="647"/>
      <c r="AY102">
        <f>IF(SUBSTITUTE(SUBSTITUTE($G$103,"／",""),"　","")="",0,1)</f>
        <v>1</v>
      </c>
    </row>
    <row r="103" spans="1:60" ht="36" customHeight="1" x14ac:dyDescent="0.2">
      <c r="A103" s="682"/>
      <c r="B103" s="212"/>
      <c r="C103" s="212"/>
      <c r="D103" s="212"/>
      <c r="E103" s="212"/>
      <c r="F103" s="683"/>
      <c r="G103" s="671" t="s">
        <v>719</v>
      </c>
      <c r="H103" s="672"/>
      <c r="I103" s="672"/>
      <c r="J103" s="672"/>
      <c r="K103" s="672"/>
      <c r="L103" s="672"/>
      <c r="M103" s="672"/>
      <c r="N103" s="672"/>
      <c r="O103" s="672"/>
      <c r="P103" s="672"/>
      <c r="Q103" s="672"/>
      <c r="R103" s="672"/>
      <c r="S103" s="672"/>
      <c r="T103" s="672"/>
      <c r="U103" s="672"/>
      <c r="V103" s="672"/>
      <c r="W103" s="672"/>
      <c r="X103" s="672"/>
      <c r="Y103" s="675" t="s">
        <v>666</v>
      </c>
      <c r="Z103" s="676"/>
      <c r="AA103" s="677"/>
      <c r="AB103" s="678" t="s">
        <v>713</v>
      </c>
      <c r="AC103" s="679"/>
      <c r="AD103" s="680"/>
      <c r="AE103" s="651">
        <v>865126</v>
      </c>
      <c r="AF103" s="651"/>
      <c r="AG103" s="651"/>
      <c r="AH103" s="651"/>
      <c r="AI103" s="651">
        <v>506342</v>
      </c>
      <c r="AJ103" s="651"/>
      <c r="AK103" s="651"/>
      <c r="AL103" s="651"/>
      <c r="AM103" s="651">
        <v>781594</v>
      </c>
      <c r="AN103" s="651"/>
      <c r="AO103" s="651"/>
      <c r="AP103" s="651"/>
      <c r="AQ103" s="108">
        <v>879000</v>
      </c>
      <c r="AR103" s="102"/>
      <c r="AS103" s="102"/>
      <c r="AT103" s="102"/>
      <c r="AU103" s="102"/>
      <c r="AV103" s="102"/>
      <c r="AW103" s="102"/>
      <c r="AX103" s="103"/>
      <c r="AY103">
        <f>$AY$102</f>
        <v>1</v>
      </c>
    </row>
    <row r="104" spans="1:60" ht="36" customHeight="1" x14ac:dyDescent="0.2">
      <c r="A104" s="684"/>
      <c r="B104" s="123"/>
      <c r="C104" s="123"/>
      <c r="D104" s="123"/>
      <c r="E104" s="123"/>
      <c r="F104" s="685"/>
      <c r="G104" s="673"/>
      <c r="H104" s="674"/>
      <c r="I104" s="674"/>
      <c r="J104" s="674"/>
      <c r="K104" s="674"/>
      <c r="L104" s="674"/>
      <c r="M104" s="674"/>
      <c r="N104" s="674"/>
      <c r="O104" s="674"/>
      <c r="P104" s="674"/>
      <c r="Q104" s="674"/>
      <c r="R104" s="674"/>
      <c r="S104" s="674"/>
      <c r="T104" s="674"/>
      <c r="U104" s="674"/>
      <c r="V104" s="674"/>
      <c r="W104" s="674"/>
      <c r="X104" s="674"/>
      <c r="Y104" s="234" t="s">
        <v>669</v>
      </c>
      <c r="Z104" s="668"/>
      <c r="AA104" s="669"/>
      <c r="AB104" s="630" t="s">
        <v>714</v>
      </c>
      <c r="AC104" s="631"/>
      <c r="AD104" s="632"/>
      <c r="AE104" s="633" t="s">
        <v>720</v>
      </c>
      <c r="AF104" s="633"/>
      <c r="AG104" s="633"/>
      <c r="AH104" s="633"/>
      <c r="AI104" s="633" t="s">
        <v>721</v>
      </c>
      <c r="AJ104" s="633"/>
      <c r="AK104" s="633"/>
      <c r="AL104" s="633"/>
      <c r="AM104" s="633" t="s">
        <v>754</v>
      </c>
      <c r="AN104" s="633"/>
      <c r="AO104" s="633"/>
      <c r="AP104" s="633"/>
      <c r="AQ104" s="633" t="s">
        <v>755</v>
      </c>
      <c r="AR104" s="633"/>
      <c r="AS104" s="633"/>
      <c r="AT104" s="633"/>
      <c r="AU104" s="633"/>
      <c r="AV104" s="633"/>
      <c r="AW104" s="633"/>
      <c r="AX104" s="670"/>
      <c r="AY104">
        <f>$AY$102</f>
        <v>1</v>
      </c>
    </row>
    <row r="105" spans="1:60" ht="18.899999999999999" customHeight="1" x14ac:dyDescent="0.2">
      <c r="A105" s="435"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899999999999999" customHeight="1" x14ac:dyDescent="0.2">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t="s">
        <v>787</v>
      </c>
      <c r="AR106" s="526"/>
      <c r="AS106" s="142" t="s">
        <v>224</v>
      </c>
      <c r="AT106" s="143"/>
      <c r="AU106" s="141">
        <v>4</v>
      </c>
      <c r="AV106" s="141"/>
      <c r="AW106" s="123" t="s">
        <v>170</v>
      </c>
      <c r="AX106" s="144"/>
      <c r="AY106">
        <f t="shared" ref="AY106:AY111" si="3">$AY$105</f>
        <v>1</v>
      </c>
    </row>
    <row r="107" spans="1:60" ht="23.25" customHeight="1" x14ac:dyDescent="0.2">
      <c r="A107" s="616"/>
      <c r="B107" s="614"/>
      <c r="C107" s="614"/>
      <c r="D107" s="614"/>
      <c r="E107" s="614"/>
      <c r="F107" s="615"/>
      <c r="G107" s="193" t="s">
        <v>785</v>
      </c>
      <c r="H107" s="194"/>
      <c r="I107" s="194"/>
      <c r="J107" s="194"/>
      <c r="K107" s="194"/>
      <c r="L107" s="194"/>
      <c r="M107" s="194"/>
      <c r="N107" s="194"/>
      <c r="O107" s="195"/>
      <c r="P107" s="146" t="s">
        <v>786</v>
      </c>
      <c r="Q107" s="146"/>
      <c r="R107" s="146"/>
      <c r="S107" s="146"/>
      <c r="T107" s="146"/>
      <c r="U107" s="146"/>
      <c r="V107" s="146"/>
      <c r="W107" s="146"/>
      <c r="X107" s="147"/>
      <c r="Y107" s="234" t="s">
        <v>12</v>
      </c>
      <c r="Z107" s="235"/>
      <c r="AA107" s="236"/>
      <c r="AB107" s="163" t="s">
        <v>707</v>
      </c>
      <c r="AC107" s="163"/>
      <c r="AD107" s="163"/>
      <c r="AE107" s="108">
        <v>4.2</v>
      </c>
      <c r="AF107" s="102"/>
      <c r="AG107" s="102"/>
      <c r="AH107" s="102"/>
      <c r="AI107" s="108">
        <v>4</v>
      </c>
      <c r="AJ107" s="102"/>
      <c r="AK107" s="102"/>
      <c r="AL107" s="102"/>
      <c r="AM107" s="108">
        <v>4</v>
      </c>
      <c r="AN107" s="102"/>
      <c r="AO107" s="102"/>
      <c r="AP107" s="102"/>
      <c r="AQ107" s="109" t="s">
        <v>702</v>
      </c>
      <c r="AR107" s="110"/>
      <c r="AS107" s="110"/>
      <c r="AT107" s="111"/>
      <c r="AU107" s="102" t="s">
        <v>702</v>
      </c>
      <c r="AV107" s="102"/>
      <c r="AW107" s="102"/>
      <c r="AX107" s="103"/>
      <c r="AY107">
        <f t="shared" si="3"/>
        <v>1</v>
      </c>
    </row>
    <row r="108" spans="1:60" ht="23.25" customHeight="1" x14ac:dyDescent="0.2">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707</v>
      </c>
      <c r="AC108" s="107"/>
      <c r="AD108" s="107"/>
      <c r="AE108" s="108">
        <v>3.5</v>
      </c>
      <c r="AF108" s="102"/>
      <c r="AG108" s="102"/>
      <c r="AH108" s="102"/>
      <c r="AI108" s="108">
        <v>3.5</v>
      </c>
      <c r="AJ108" s="102"/>
      <c r="AK108" s="102"/>
      <c r="AL108" s="102"/>
      <c r="AM108" s="108">
        <v>3.5</v>
      </c>
      <c r="AN108" s="102"/>
      <c r="AO108" s="102"/>
      <c r="AP108" s="102"/>
      <c r="AQ108" s="109" t="s">
        <v>702</v>
      </c>
      <c r="AR108" s="110"/>
      <c r="AS108" s="110"/>
      <c r="AT108" s="111"/>
      <c r="AU108" s="102">
        <v>3.5</v>
      </c>
      <c r="AV108" s="102"/>
      <c r="AW108" s="102"/>
      <c r="AX108" s="103"/>
      <c r="AY108">
        <f t="shared" si="3"/>
        <v>1</v>
      </c>
    </row>
    <row r="109" spans="1:60" ht="23.25" customHeight="1" x14ac:dyDescent="0.2">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v>120</v>
      </c>
      <c r="AF109" s="102"/>
      <c r="AG109" s="102"/>
      <c r="AH109" s="102"/>
      <c r="AI109" s="108">
        <v>114</v>
      </c>
      <c r="AJ109" s="102"/>
      <c r="AK109" s="102"/>
      <c r="AL109" s="102"/>
      <c r="AM109" s="108">
        <v>114</v>
      </c>
      <c r="AN109" s="102"/>
      <c r="AO109" s="102"/>
      <c r="AP109" s="102"/>
      <c r="AQ109" s="109" t="s">
        <v>702</v>
      </c>
      <c r="AR109" s="110"/>
      <c r="AS109" s="110"/>
      <c r="AT109" s="111"/>
      <c r="AU109" s="102" t="s">
        <v>702</v>
      </c>
      <c r="AV109" s="102"/>
      <c r="AW109" s="102"/>
      <c r="AX109" s="103"/>
      <c r="AY109">
        <f t="shared" si="3"/>
        <v>1</v>
      </c>
    </row>
    <row r="110" spans="1:60" ht="29.1" customHeight="1" x14ac:dyDescent="0.2">
      <c r="A110" s="202" t="s">
        <v>344</v>
      </c>
      <c r="B110" s="165"/>
      <c r="C110" s="165"/>
      <c r="D110" s="165"/>
      <c r="E110" s="165"/>
      <c r="F110" s="166"/>
      <c r="G110" s="204" t="s">
        <v>789</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9.1" customHeight="1" thickBot="1" x14ac:dyDescent="0.2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39"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39"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39"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39"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39"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39"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39"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39"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39"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39"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39"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39"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39"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39"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39"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39"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39"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39"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39"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39"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9.5" customHeight="1" x14ac:dyDescent="0.2">
      <c r="A132" s="731" t="s">
        <v>664</v>
      </c>
      <c r="B132" s="732"/>
      <c r="C132" s="732"/>
      <c r="D132" s="732"/>
      <c r="E132" s="732"/>
      <c r="F132" s="733"/>
      <c r="G132" s="734" t="s">
        <v>796</v>
      </c>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1</v>
      </c>
    </row>
    <row r="133" spans="1:60" ht="39" customHeight="1" x14ac:dyDescent="0.2">
      <c r="A133" s="667" t="s">
        <v>665</v>
      </c>
      <c r="B133" s="168"/>
      <c r="C133" s="168"/>
      <c r="D133" s="168"/>
      <c r="E133" s="168"/>
      <c r="F133" s="169"/>
      <c r="G133" s="707" t="s">
        <v>657</v>
      </c>
      <c r="H133" s="708"/>
      <c r="I133" s="708"/>
      <c r="J133" s="708"/>
      <c r="K133" s="708"/>
      <c r="L133" s="708"/>
      <c r="M133" s="708"/>
      <c r="N133" s="708"/>
      <c r="O133" s="708"/>
      <c r="P133" s="709" t="s">
        <v>656</v>
      </c>
      <c r="Q133" s="708"/>
      <c r="R133" s="708"/>
      <c r="S133" s="708"/>
      <c r="T133" s="708"/>
      <c r="U133" s="708"/>
      <c r="V133" s="708"/>
      <c r="W133" s="708"/>
      <c r="X133" s="710"/>
      <c r="Y133" s="711"/>
      <c r="Z133" s="712"/>
      <c r="AA133" s="713"/>
      <c r="AB133" s="644" t="s">
        <v>11</v>
      </c>
      <c r="AC133" s="644"/>
      <c r="AD133" s="644"/>
      <c r="AE133" s="134" t="s">
        <v>501</v>
      </c>
      <c r="AF133" s="134"/>
      <c r="AG133" s="134"/>
      <c r="AH133" s="134"/>
      <c r="AI133" s="134" t="s">
        <v>653</v>
      </c>
      <c r="AJ133" s="134"/>
      <c r="AK133" s="134"/>
      <c r="AL133" s="134"/>
      <c r="AM133" s="134" t="s">
        <v>469</v>
      </c>
      <c r="AN133" s="134"/>
      <c r="AO133" s="134"/>
      <c r="AP133" s="134"/>
      <c r="AQ133" s="641" t="s">
        <v>500</v>
      </c>
      <c r="AR133" s="642"/>
      <c r="AS133" s="642"/>
      <c r="AT133" s="643"/>
      <c r="AU133" s="641" t="s">
        <v>678</v>
      </c>
      <c r="AV133" s="642"/>
      <c r="AW133" s="642"/>
      <c r="AX133" s="652"/>
      <c r="AY133">
        <f>COUNTA($G$134)</f>
        <v>1</v>
      </c>
    </row>
    <row r="134" spans="1:60" ht="40.5" customHeight="1" x14ac:dyDescent="0.2">
      <c r="A134" s="667"/>
      <c r="B134" s="168"/>
      <c r="C134" s="168"/>
      <c r="D134" s="168"/>
      <c r="E134" s="168"/>
      <c r="F134" s="169"/>
      <c r="G134" s="653" t="s">
        <v>797</v>
      </c>
      <c r="H134" s="654"/>
      <c r="I134" s="654"/>
      <c r="J134" s="654"/>
      <c r="K134" s="654"/>
      <c r="L134" s="654"/>
      <c r="M134" s="654"/>
      <c r="N134" s="654"/>
      <c r="O134" s="654"/>
      <c r="P134" s="657" t="s">
        <v>711</v>
      </c>
      <c r="Q134" s="658"/>
      <c r="R134" s="658"/>
      <c r="S134" s="658"/>
      <c r="T134" s="658"/>
      <c r="U134" s="658"/>
      <c r="V134" s="658"/>
      <c r="W134" s="658"/>
      <c r="X134" s="659"/>
      <c r="Y134" s="663" t="s">
        <v>52</v>
      </c>
      <c r="Z134" s="664"/>
      <c r="AA134" s="665"/>
      <c r="AB134" s="666" t="s">
        <v>708</v>
      </c>
      <c r="AC134" s="666"/>
      <c r="AD134" s="666"/>
      <c r="AE134" s="634">
        <v>1</v>
      </c>
      <c r="AF134" s="634"/>
      <c r="AG134" s="634"/>
      <c r="AH134" s="634"/>
      <c r="AI134" s="634">
        <v>1</v>
      </c>
      <c r="AJ134" s="634"/>
      <c r="AK134" s="634"/>
      <c r="AL134" s="634"/>
      <c r="AM134" s="634">
        <v>1</v>
      </c>
      <c r="AN134" s="634"/>
      <c r="AO134" s="634"/>
      <c r="AP134" s="634"/>
      <c r="AQ134" s="651" t="s">
        <v>750</v>
      </c>
      <c r="AR134" s="634"/>
      <c r="AS134" s="634"/>
      <c r="AT134" s="634"/>
      <c r="AU134" s="108" t="s">
        <v>750</v>
      </c>
      <c r="AV134" s="636"/>
      <c r="AW134" s="636"/>
      <c r="AX134" s="637"/>
      <c r="AY134">
        <f>$AY$133</f>
        <v>1</v>
      </c>
    </row>
    <row r="135" spans="1:60" ht="40.5" customHeight="1" x14ac:dyDescent="0.2">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8" t="s">
        <v>53</v>
      </c>
      <c r="Z135" s="639"/>
      <c r="AA135" s="640"/>
      <c r="AB135" s="666" t="s">
        <v>708</v>
      </c>
      <c r="AC135" s="666"/>
      <c r="AD135" s="666"/>
      <c r="AE135" s="634">
        <v>1</v>
      </c>
      <c r="AF135" s="634"/>
      <c r="AG135" s="634"/>
      <c r="AH135" s="634"/>
      <c r="AI135" s="634">
        <v>1</v>
      </c>
      <c r="AJ135" s="634"/>
      <c r="AK135" s="634"/>
      <c r="AL135" s="634"/>
      <c r="AM135" s="634">
        <v>1</v>
      </c>
      <c r="AN135" s="634"/>
      <c r="AO135" s="634"/>
      <c r="AP135" s="634"/>
      <c r="AQ135" s="634">
        <v>1</v>
      </c>
      <c r="AR135" s="634"/>
      <c r="AS135" s="634"/>
      <c r="AT135" s="634"/>
      <c r="AU135" s="635">
        <v>1</v>
      </c>
      <c r="AV135" s="636"/>
      <c r="AW135" s="636"/>
      <c r="AX135" s="637"/>
      <c r="AY135">
        <f>$AY$133</f>
        <v>1</v>
      </c>
    </row>
    <row r="136" spans="1:60" ht="50.4" customHeight="1" x14ac:dyDescent="0.2">
      <c r="A136" s="202" t="s">
        <v>666</v>
      </c>
      <c r="B136" s="120"/>
      <c r="C136" s="120"/>
      <c r="D136" s="120"/>
      <c r="E136" s="120"/>
      <c r="F136" s="681"/>
      <c r="G136" s="191" t="s">
        <v>667</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501</v>
      </c>
      <c r="AF136" s="134"/>
      <c r="AG136" s="134"/>
      <c r="AH136" s="134"/>
      <c r="AI136" s="134" t="s">
        <v>653</v>
      </c>
      <c r="AJ136" s="134"/>
      <c r="AK136" s="134"/>
      <c r="AL136" s="134"/>
      <c r="AM136" s="134" t="s">
        <v>469</v>
      </c>
      <c r="AN136" s="134"/>
      <c r="AO136" s="134"/>
      <c r="AP136" s="134"/>
      <c r="AQ136" s="645" t="s">
        <v>679</v>
      </c>
      <c r="AR136" s="646"/>
      <c r="AS136" s="646"/>
      <c r="AT136" s="646"/>
      <c r="AU136" s="646"/>
      <c r="AV136" s="646"/>
      <c r="AW136" s="646"/>
      <c r="AX136" s="647"/>
      <c r="AY136">
        <f>IF(SUBSTITUTE(SUBSTITUTE($G$137,"／",""),"　","")="",0,1)</f>
        <v>1</v>
      </c>
    </row>
    <row r="137" spans="1:60" ht="23.25" customHeight="1" x14ac:dyDescent="0.2">
      <c r="A137" s="682"/>
      <c r="B137" s="212"/>
      <c r="C137" s="212"/>
      <c r="D137" s="212"/>
      <c r="E137" s="212"/>
      <c r="F137" s="683"/>
      <c r="G137" s="671" t="s">
        <v>722</v>
      </c>
      <c r="H137" s="672"/>
      <c r="I137" s="672"/>
      <c r="J137" s="672"/>
      <c r="K137" s="672"/>
      <c r="L137" s="672"/>
      <c r="M137" s="672"/>
      <c r="N137" s="672"/>
      <c r="O137" s="672"/>
      <c r="P137" s="672"/>
      <c r="Q137" s="672"/>
      <c r="R137" s="672"/>
      <c r="S137" s="672"/>
      <c r="T137" s="672"/>
      <c r="U137" s="672"/>
      <c r="V137" s="672"/>
      <c r="W137" s="672"/>
      <c r="X137" s="672"/>
      <c r="Y137" s="675" t="s">
        <v>666</v>
      </c>
      <c r="Z137" s="676"/>
      <c r="AA137" s="677"/>
      <c r="AB137" s="678" t="s">
        <v>713</v>
      </c>
      <c r="AC137" s="679"/>
      <c r="AD137" s="680"/>
      <c r="AE137" s="651">
        <v>893005</v>
      </c>
      <c r="AF137" s="651"/>
      <c r="AG137" s="651"/>
      <c r="AH137" s="651"/>
      <c r="AI137" s="651">
        <v>1090368</v>
      </c>
      <c r="AJ137" s="651"/>
      <c r="AK137" s="651"/>
      <c r="AL137" s="651"/>
      <c r="AM137" s="651">
        <v>824301</v>
      </c>
      <c r="AN137" s="651"/>
      <c r="AO137" s="651"/>
      <c r="AP137" s="651"/>
      <c r="AQ137" s="108">
        <v>1330000</v>
      </c>
      <c r="AR137" s="102"/>
      <c r="AS137" s="102"/>
      <c r="AT137" s="102"/>
      <c r="AU137" s="102"/>
      <c r="AV137" s="102"/>
      <c r="AW137" s="102"/>
      <c r="AX137" s="103"/>
      <c r="AY137">
        <f>$AY$136</f>
        <v>1</v>
      </c>
    </row>
    <row r="138" spans="1:60" ht="32.25" customHeight="1" x14ac:dyDescent="0.2">
      <c r="A138" s="684"/>
      <c r="B138" s="123"/>
      <c r="C138" s="123"/>
      <c r="D138" s="123"/>
      <c r="E138" s="123"/>
      <c r="F138" s="685"/>
      <c r="G138" s="673"/>
      <c r="H138" s="674"/>
      <c r="I138" s="674"/>
      <c r="J138" s="674"/>
      <c r="K138" s="674"/>
      <c r="L138" s="674"/>
      <c r="M138" s="674"/>
      <c r="N138" s="674"/>
      <c r="O138" s="674"/>
      <c r="P138" s="674"/>
      <c r="Q138" s="674"/>
      <c r="R138" s="674"/>
      <c r="S138" s="674"/>
      <c r="T138" s="674"/>
      <c r="U138" s="674"/>
      <c r="V138" s="674"/>
      <c r="W138" s="674"/>
      <c r="X138" s="674"/>
      <c r="Y138" s="234" t="s">
        <v>669</v>
      </c>
      <c r="Z138" s="668"/>
      <c r="AA138" s="669"/>
      <c r="AB138" s="630" t="s">
        <v>714</v>
      </c>
      <c r="AC138" s="631"/>
      <c r="AD138" s="632"/>
      <c r="AE138" s="633" t="s">
        <v>723</v>
      </c>
      <c r="AF138" s="633"/>
      <c r="AG138" s="633"/>
      <c r="AH138" s="633"/>
      <c r="AI138" s="633" t="s">
        <v>724</v>
      </c>
      <c r="AJ138" s="633"/>
      <c r="AK138" s="633"/>
      <c r="AL138" s="633"/>
      <c r="AM138" s="633" t="s">
        <v>756</v>
      </c>
      <c r="AN138" s="633"/>
      <c r="AO138" s="633"/>
      <c r="AP138" s="633"/>
      <c r="AQ138" s="633" t="s">
        <v>757</v>
      </c>
      <c r="AR138" s="633"/>
      <c r="AS138" s="633"/>
      <c r="AT138" s="633"/>
      <c r="AU138" s="633"/>
      <c r="AV138" s="633"/>
      <c r="AW138" s="633"/>
      <c r="AX138" s="670"/>
      <c r="AY138">
        <f>$AY$136</f>
        <v>1</v>
      </c>
    </row>
    <row r="139" spans="1:60" ht="18.75" customHeight="1" x14ac:dyDescent="0.2">
      <c r="A139" s="435"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1</v>
      </c>
    </row>
    <row r="140" spans="1:60" ht="18.75" customHeight="1" x14ac:dyDescent="0.2">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t="s">
        <v>787</v>
      </c>
      <c r="AR140" s="526"/>
      <c r="AS140" s="142" t="s">
        <v>224</v>
      </c>
      <c r="AT140" s="143"/>
      <c r="AU140" s="141">
        <v>4</v>
      </c>
      <c r="AV140" s="141"/>
      <c r="AW140" s="123" t="s">
        <v>170</v>
      </c>
      <c r="AX140" s="144"/>
      <c r="AY140">
        <f t="shared" ref="AY140:AY145" si="5">$AY$139</f>
        <v>1</v>
      </c>
    </row>
    <row r="141" spans="1:60" ht="26.25" customHeight="1" x14ac:dyDescent="0.2">
      <c r="A141" s="616"/>
      <c r="B141" s="614"/>
      <c r="C141" s="614"/>
      <c r="D141" s="614"/>
      <c r="E141" s="614"/>
      <c r="F141" s="615"/>
      <c r="G141" s="193" t="s">
        <v>785</v>
      </c>
      <c r="H141" s="194"/>
      <c r="I141" s="194"/>
      <c r="J141" s="194"/>
      <c r="K141" s="194"/>
      <c r="L141" s="194"/>
      <c r="M141" s="194"/>
      <c r="N141" s="194"/>
      <c r="O141" s="195"/>
      <c r="P141" s="146" t="s">
        <v>786</v>
      </c>
      <c r="Q141" s="146"/>
      <c r="R141" s="146"/>
      <c r="S141" s="146"/>
      <c r="T141" s="146"/>
      <c r="U141" s="146"/>
      <c r="V141" s="146"/>
      <c r="W141" s="146"/>
      <c r="X141" s="147"/>
      <c r="Y141" s="234" t="s">
        <v>12</v>
      </c>
      <c r="Z141" s="235"/>
      <c r="AA141" s="236"/>
      <c r="AB141" s="163" t="s">
        <v>707</v>
      </c>
      <c r="AC141" s="163"/>
      <c r="AD141" s="163"/>
      <c r="AE141" s="108">
        <v>4.2</v>
      </c>
      <c r="AF141" s="102"/>
      <c r="AG141" s="102"/>
      <c r="AH141" s="102"/>
      <c r="AI141" s="108">
        <v>4</v>
      </c>
      <c r="AJ141" s="102"/>
      <c r="AK141" s="102"/>
      <c r="AL141" s="102"/>
      <c r="AM141" s="108">
        <v>4</v>
      </c>
      <c r="AN141" s="102"/>
      <c r="AO141" s="102"/>
      <c r="AP141" s="102"/>
      <c r="AQ141" s="109" t="s">
        <v>702</v>
      </c>
      <c r="AR141" s="110"/>
      <c r="AS141" s="110"/>
      <c r="AT141" s="111"/>
      <c r="AU141" s="102" t="s">
        <v>702</v>
      </c>
      <c r="AV141" s="102"/>
      <c r="AW141" s="102"/>
      <c r="AX141" s="103"/>
      <c r="AY141">
        <f t="shared" si="5"/>
        <v>1</v>
      </c>
    </row>
    <row r="142" spans="1:60" ht="26.25" customHeight="1" x14ac:dyDescent="0.2">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707</v>
      </c>
      <c r="AC142" s="107"/>
      <c r="AD142" s="107"/>
      <c r="AE142" s="108">
        <v>3.5</v>
      </c>
      <c r="AF142" s="102"/>
      <c r="AG142" s="102"/>
      <c r="AH142" s="102"/>
      <c r="AI142" s="108">
        <v>3.5</v>
      </c>
      <c r="AJ142" s="102"/>
      <c r="AK142" s="102"/>
      <c r="AL142" s="102"/>
      <c r="AM142" s="108">
        <v>3.5</v>
      </c>
      <c r="AN142" s="102"/>
      <c r="AO142" s="102"/>
      <c r="AP142" s="102"/>
      <c r="AQ142" s="109" t="s">
        <v>702</v>
      </c>
      <c r="AR142" s="110"/>
      <c r="AS142" s="110"/>
      <c r="AT142" s="111"/>
      <c r="AU142" s="102">
        <v>3.5</v>
      </c>
      <c r="AV142" s="102"/>
      <c r="AW142" s="102"/>
      <c r="AX142" s="103"/>
      <c r="AY142">
        <f t="shared" si="5"/>
        <v>1</v>
      </c>
    </row>
    <row r="143" spans="1:60" ht="26.25" customHeight="1" x14ac:dyDescent="0.2">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v>120</v>
      </c>
      <c r="AF143" s="102"/>
      <c r="AG143" s="102"/>
      <c r="AH143" s="102"/>
      <c r="AI143" s="108">
        <v>114</v>
      </c>
      <c r="AJ143" s="102"/>
      <c r="AK143" s="102"/>
      <c r="AL143" s="102"/>
      <c r="AM143" s="108">
        <v>114</v>
      </c>
      <c r="AN143" s="102"/>
      <c r="AO143" s="102"/>
      <c r="AP143" s="102"/>
      <c r="AQ143" s="109" t="s">
        <v>702</v>
      </c>
      <c r="AR143" s="110"/>
      <c r="AS143" s="110"/>
      <c r="AT143" s="111"/>
      <c r="AU143" s="102" t="s">
        <v>702</v>
      </c>
      <c r="AV143" s="102"/>
      <c r="AW143" s="102"/>
      <c r="AX143" s="103"/>
      <c r="AY143">
        <f t="shared" si="5"/>
        <v>1</v>
      </c>
    </row>
    <row r="144" spans="1:60" ht="36.6" customHeight="1" x14ac:dyDescent="0.2">
      <c r="A144" s="202" t="s">
        <v>344</v>
      </c>
      <c r="B144" s="165"/>
      <c r="C144" s="165"/>
      <c r="D144" s="165"/>
      <c r="E144" s="165"/>
      <c r="F144" s="166"/>
      <c r="G144" s="204" t="s">
        <v>789</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1" t="s">
        <v>664</v>
      </c>
      <c r="B166" s="732"/>
      <c r="C166" s="732"/>
      <c r="D166" s="732"/>
      <c r="E166" s="732"/>
      <c r="F166" s="733"/>
      <c r="G166" s="737"/>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2">
      <c r="A167" s="667" t="s">
        <v>665</v>
      </c>
      <c r="B167" s="168"/>
      <c r="C167" s="168"/>
      <c r="D167" s="168"/>
      <c r="E167" s="168"/>
      <c r="F167" s="169"/>
      <c r="G167" s="707" t="s">
        <v>657</v>
      </c>
      <c r="H167" s="708"/>
      <c r="I167" s="708"/>
      <c r="J167" s="708"/>
      <c r="K167" s="708"/>
      <c r="L167" s="708"/>
      <c r="M167" s="708"/>
      <c r="N167" s="708"/>
      <c r="O167" s="708"/>
      <c r="P167" s="709" t="s">
        <v>656</v>
      </c>
      <c r="Q167" s="708"/>
      <c r="R167" s="708"/>
      <c r="S167" s="708"/>
      <c r="T167" s="708"/>
      <c r="U167" s="708"/>
      <c r="V167" s="708"/>
      <c r="W167" s="708"/>
      <c r="X167" s="710"/>
      <c r="Y167" s="711"/>
      <c r="Z167" s="712"/>
      <c r="AA167" s="713"/>
      <c r="AB167" s="644" t="s">
        <v>11</v>
      </c>
      <c r="AC167" s="644"/>
      <c r="AD167" s="644"/>
      <c r="AE167" s="134" t="s">
        <v>501</v>
      </c>
      <c r="AF167" s="134"/>
      <c r="AG167" s="134"/>
      <c r="AH167" s="134"/>
      <c r="AI167" s="134" t="s">
        <v>653</v>
      </c>
      <c r="AJ167" s="134"/>
      <c r="AK167" s="134"/>
      <c r="AL167" s="134"/>
      <c r="AM167" s="134" t="s">
        <v>469</v>
      </c>
      <c r="AN167" s="134"/>
      <c r="AO167" s="134"/>
      <c r="AP167" s="134"/>
      <c r="AQ167" s="641" t="s">
        <v>500</v>
      </c>
      <c r="AR167" s="642"/>
      <c r="AS167" s="642"/>
      <c r="AT167" s="643"/>
      <c r="AU167" s="641" t="s">
        <v>678</v>
      </c>
      <c r="AV167" s="642"/>
      <c r="AW167" s="642"/>
      <c r="AX167" s="652"/>
      <c r="AY167">
        <f>COUNTA($G$168)</f>
        <v>0</v>
      </c>
    </row>
    <row r="168" spans="1:60" ht="23.25" hidden="1" customHeight="1" x14ac:dyDescent="0.2">
      <c r="A168" s="667"/>
      <c r="B168" s="168"/>
      <c r="C168" s="168"/>
      <c r="D168" s="168"/>
      <c r="E168" s="168"/>
      <c r="F168" s="169"/>
      <c r="G168" s="714"/>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2">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8" t="s">
        <v>53</v>
      </c>
      <c r="Z169" s="639"/>
      <c r="AA169" s="640"/>
      <c r="AB169" s="666"/>
      <c r="AC169" s="666"/>
      <c r="AD169" s="666"/>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2">
      <c r="A170" s="202" t="s">
        <v>666</v>
      </c>
      <c r="B170" s="120"/>
      <c r="C170" s="120"/>
      <c r="D170" s="120"/>
      <c r="E170" s="120"/>
      <c r="F170" s="681"/>
      <c r="G170" s="191" t="s">
        <v>667</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501</v>
      </c>
      <c r="AF170" s="134"/>
      <c r="AG170" s="134"/>
      <c r="AH170" s="134"/>
      <c r="AI170" s="134" t="s">
        <v>653</v>
      </c>
      <c r="AJ170" s="134"/>
      <c r="AK170" s="134"/>
      <c r="AL170" s="134"/>
      <c r="AM170" s="134" t="s">
        <v>469</v>
      </c>
      <c r="AN170" s="134"/>
      <c r="AO170" s="134"/>
      <c r="AP170" s="134"/>
      <c r="AQ170" s="645" t="s">
        <v>679</v>
      </c>
      <c r="AR170" s="646"/>
      <c r="AS170" s="646"/>
      <c r="AT170" s="646"/>
      <c r="AU170" s="646"/>
      <c r="AV170" s="646"/>
      <c r="AW170" s="646"/>
      <c r="AX170" s="647"/>
      <c r="AY170">
        <f>IF(SUBSTITUTE(SUBSTITUTE($G$171,"／",""),"　","")="",0,1)</f>
        <v>0</v>
      </c>
    </row>
    <row r="171" spans="1:60" ht="23.25" hidden="1" customHeight="1" x14ac:dyDescent="0.2">
      <c r="A171" s="682"/>
      <c r="B171" s="212"/>
      <c r="C171" s="212"/>
      <c r="D171" s="212"/>
      <c r="E171" s="212"/>
      <c r="F171" s="683"/>
      <c r="G171" s="671" t="s">
        <v>668</v>
      </c>
      <c r="H171" s="672"/>
      <c r="I171" s="672"/>
      <c r="J171" s="672"/>
      <c r="K171" s="672"/>
      <c r="L171" s="672"/>
      <c r="M171" s="672"/>
      <c r="N171" s="672"/>
      <c r="O171" s="672"/>
      <c r="P171" s="672"/>
      <c r="Q171" s="672"/>
      <c r="R171" s="672"/>
      <c r="S171" s="672"/>
      <c r="T171" s="672"/>
      <c r="U171" s="672"/>
      <c r="V171" s="672"/>
      <c r="W171" s="672"/>
      <c r="X171" s="672"/>
      <c r="Y171" s="675" t="s">
        <v>666</v>
      </c>
      <c r="Z171" s="676"/>
      <c r="AA171" s="677"/>
      <c r="AB171" s="678"/>
      <c r="AC171" s="679"/>
      <c r="AD171" s="680"/>
      <c r="AE171" s="651"/>
      <c r="AF171" s="651"/>
      <c r="AG171" s="651"/>
      <c r="AH171" s="651"/>
      <c r="AI171" s="651"/>
      <c r="AJ171" s="651"/>
      <c r="AK171" s="651"/>
      <c r="AL171" s="651"/>
      <c r="AM171" s="651"/>
      <c r="AN171" s="651"/>
      <c r="AO171" s="651"/>
      <c r="AP171" s="651"/>
      <c r="AQ171" s="108"/>
      <c r="AR171" s="102"/>
      <c r="AS171" s="102"/>
      <c r="AT171" s="102"/>
      <c r="AU171" s="102"/>
      <c r="AV171" s="102"/>
      <c r="AW171" s="102"/>
      <c r="AX171" s="103"/>
      <c r="AY171">
        <f>$AY$170</f>
        <v>0</v>
      </c>
    </row>
    <row r="172" spans="1:60" ht="46.5" hidden="1" customHeight="1" x14ac:dyDescent="0.2">
      <c r="A172" s="684"/>
      <c r="B172" s="123"/>
      <c r="C172" s="123"/>
      <c r="D172" s="123"/>
      <c r="E172" s="123"/>
      <c r="F172" s="685"/>
      <c r="G172" s="673"/>
      <c r="H172" s="674"/>
      <c r="I172" s="674"/>
      <c r="J172" s="674"/>
      <c r="K172" s="674"/>
      <c r="L172" s="674"/>
      <c r="M172" s="674"/>
      <c r="N172" s="674"/>
      <c r="O172" s="674"/>
      <c r="P172" s="674"/>
      <c r="Q172" s="674"/>
      <c r="R172" s="674"/>
      <c r="S172" s="674"/>
      <c r="T172" s="674"/>
      <c r="U172" s="674"/>
      <c r="V172" s="674"/>
      <c r="W172" s="674"/>
      <c r="X172" s="674"/>
      <c r="Y172" s="234" t="s">
        <v>669</v>
      </c>
      <c r="Z172" s="668"/>
      <c r="AA172" s="669"/>
      <c r="AB172" s="630" t="s">
        <v>670</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70"/>
      <c r="AY172">
        <f>$AY$170</f>
        <v>0</v>
      </c>
    </row>
    <row r="173" spans="1:60" ht="18.75" hidden="1" customHeight="1" x14ac:dyDescent="0.2">
      <c r="A173" s="435"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2">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1" t="s">
        <v>129</v>
      </c>
      <c r="AV200" s="591"/>
      <c r="AW200" s="591"/>
      <c r="AX200" s="592"/>
      <c r="AY200">
        <f>COUNTA($H$202)</f>
        <v>0</v>
      </c>
    </row>
    <row r="201" spans="1:60" ht="18.75" hidden="1" customHeight="1" x14ac:dyDescent="0.2">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2">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334</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2">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334</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2">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335</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2">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333</v>
      </c>
      <c r="X205" s="561"/>
      <c r="Y205" s="566" t="s">
        <v>12</v>
      </c>
      <c r="Z205" s="566"/>
      <c r="AA205" s="567"/>
      <c r="AB205" s="576" t="s">
        <v>334</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2">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334</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2">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335</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2">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2" t="s">
        <v>129</v>
      </c>
      <c r="AV208" s="523"/>
      <c r="AW208" s="523"/>
      <c r="AX208" s="524"/>
      <c r="AY208">
        <f>COUNTA($H$210)</f>
        <v>0</v>
      </c>
    </row>
    <row r="209" spans="1:51" ht="18.75" hidden="1" customHeight="1" x14ac:dyDescent="0.2">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2">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2">
      <c r="A213" s="514" t="s">
        <v>347</v>
      </c>
      <c r="B213" s="515"/>
      <c r="C213" s="515"/>
      <c r="D213" s="515"/>
      <c r="E213" s="516" t="s">
        <v>305</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5">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t="s">
        <v>311</v>
      </c>
      <c r="AS214" s="437"/>
      <c r="AT214" s="438"/>
      <c r="AU214" s="438"/>
      <c r="AV214" s="438"/>
      <c r="AW214" s="438"/>
      <c r="AX214" s="439"/>
      <c r="AY214">
        <f>COUNTIF($AR$214,"☑")</f>
        <v>0</v>
      </c>
    </row>
    <row r="215" spans="1:51" ht="45" customHeight="1" x14ac:dyDescent="0.2">
      <c r="A215" s="424" t="s">
        <v>367</v>
      </c>
      <c r="B215" s="425"/>
      <c r="C215" s="428" t="s">
        <v>227</v>
      </c>
      <c r="D215" s="425"/>
      <c r="E215" s="430" t="s">
        <v>243</v>
      </c>
      <c r="F215" s="431"/>
      <c r="G215" s="432" t="s">
        <v>737</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2">
      <c r="A216" s="426"/>
      <c r="B216" s="427"/>
      <c r="C216" s="429"/>
      <c r="D216" s="427"/>
      <c r="E216" s="164" t="s">
        <v>242</v>
      </c>
      <c r="F216" s="166"/>
      <c r="G216" s="145" t="s">
        <v>738</v>
      </c>
      <c r="H216" s="146"/>
      <c r="I216" s="146"/>
      <c r="J216" s="146"/>
      <c r="K216" s="146"/>
      <c r="L216" s="146"/>
      <c r="M216" s="146"/>
      <c r="N216" s="146"/>
      <c r="O216" s="146"/>
      <c r="P216" s="146"/>
      <c r="Q216" s="146"/>
      <c r="R216" s="146"/>
      <c r="S216" s="146"/>
      <c r="T216" s="146"/>
      <c r="U216" s="146"/>
      <c r="V216" s="147"/>
      <c r="W216" s="500" t="s">
        <v>671</v>
      </c>
      <c r="X216" s="501"/>
      <c r="Y216" s="501"/>
      <c r="Z216" s="501"/>
      <c r="AA216" s="502"/>
      <c r="AB216" s="503" t="s">
        <v>758</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2">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672</v>
      </c>
      <c r="X217" s="507"/>
      <c r="Y217" s="507"/>
      <c r="Z217" s="507"/>
      <c r="AA217" s="508"/>
      <c r="AB217" s="503" t="s">
        <v>759</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2">
      <c r="A218" s="426"/>
      <c r="B218" s="427"/>
      <c r="C218" s="509" t="s">
        <v>684</v>
      </c>
      <c r="D218" s="510"/>
      <c r="E218" s="164" t="s">
        <v>363</v>
      </c>
      <c r="F218" s="166"/>
      <c r="G218" s="490" t="s">
        <v>230</v>
      </c>
      <c r="H218" s="491"/>
      <c r="I218" s="491"/>
      <c r="J218" s="511" t="s">
        <v>750</v>
      </c>
      <c r="K218" s="512"/>
      <c r="L218" s="512"/>
      <c r="M218" s="512"/>
      <c r="N218" s="512"/>
      <c r="O218" s="512"/>
      <c r="P218" s="512"/>
      <c r="Q218" s="512"/>
      <c r="R218" s="512"/>
      <c r="S218" s="512"/>
      <c r="T218" s="513"/>
      <c r="U218" s="488" t="s">
        <v>750</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2">
      <c r="A219" s="426"/>
      <c r="B219" s="427"/>
      <c r="C219" s="429"/>
      <c r="D219" s="427"/>
      <c r="E219" s="167"/>
      <c r="F219" s="169"/>
      <c r="G219" s="490" t="s">
        <v>685</v>
      </c>
      <c r="H219" s="491"/>
      <c r="I219" s="491"/>
      <c r="J219" s="491"/>
      <c r="K219" s="491"/>
      <c r="L219" s="491"/>
      <c r="M219" s="491"/>
      <c r="N219" s="491"/>
      <c r="O219" s="491"/>
      <c r="P219" s="491"/>
      <c r="Q219" s="491"/>
      <c r="R219" s="491"/>
      <c r="S219" s="491"/>
      <c r="T219" s="491"/>
      <c r="U219" s="487" t="s">
        <v>750</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5">
      <c r="A220" s="426"/>
      <c r="B220" s="427"/>
      <c r="C220" s="429"/>
      <c r="D220" s="427"/>
      <c r="E220" s="172"/>
      <c r="F220" s="174"/>
      <c r="G220" s="490" t="s">
        <v>672</v>
      </c>
      <c r="H220" s="491"/>
      <c r="I220" s="491"/>
      <c r="J220" s="491"/>
      <c r="K220" s="491"/>
      <c r="L220" s="491"/>
      <c r="M220" s="491"/>
      <c r="N220" s="491"/>
      <c r="O220" s="491"/>
      <c r="P220" s="491"/>
      <c r="Q220" s="491"/>
      <c r="R220" s="491"/>
      <c r="S220" s="491"/>
      <c r="T220" s="491"/>
      <c r="U220" s="827" t="s">
        <v>750</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2">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2">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27" customHeight="1" x14ac:dyDescent="0.2">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733</v>
      </c>
      <c r="AE223" s="470"/>
      <c r="AF223" s="470"/>
      <c r="AG223" s="471" t="s">
        <v>741</v>
      </c>
      <c r="AH223" s="472"/>
      <c r="AI223" s="472"/>
      <c r="AJ223" s="472"/>
      <c r="AK223" s="472"/>
      <c r="AL223" s="472"/>
      <c r="AM223" s="472"/>
      <c r="AN223" s="472"/>
      <c r="AO223" s="472"/>
      <c r="AP223" s="472"/>
      <c r="AQ223" s="472"/>
      <c r="AR223" s="472"/>
      <c r="AS223" s="472"/>
      <c r="AT223" s="472"/>
      <c r="AU223" s="472"/>
      <c r="AV223" s="472"/>
      <c r="AW223" s="472"/>
      <c r="AX223" s="473"/>
    </row>
    <row r="224" spans="1:51" ht="27" customHeight="1" x14ac:dyDescent="0.2">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733</v>
      </c>
      <c r="AE224" s="383"/>
      <c r="AF224" s="383"/>
      <c r="AG224" s="377" t="s">
        <v>742</v>
      </c>
      <c r="AH224" s="378"/>
      <c r="AI224" s="378"/>
      <c r="AJ224" s="378"/>
      <c r="AK224" s="378"/>
      <c r="AL224" s="378"/>
      <c r="AM224" s="378"/>
      <c r="AN224" s="378"/>
      <c r="AO224" s="378"/>
      <c r="AP224" s="378"/>
      <c r="AQ224" s="378"/>
      <c r="AR224" s="378"/>
      <c r="AS224" s="378"/>
      <c r="AT224" s="378"/>
      <c r="AU224" s="378"/>
      <c r="AV224" s="378"/>
      <c r="AW224" s="378"/>
      <c r="AX224" s="379"/>
    </row>
    <row r="225" spans="1:50" ht="27" customHeight="1" x14ac:dyDescent="0.2">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733</v>
      </c>
      <c r="AE225" s="420"/>
      <c r="AF225" s="420"/>
      <c r="AG225" s="405" t="s">
        <v>742</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2">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733</v>
      </c>
      <c r="AE226" s="401"/>
      <c r="AF226" s="401"/>
      <c r="AG226" s="403" t="s">
        <v>743</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2">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739</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2">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739</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2">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740</v>
      </c>
      <c r="AE229" s="367"/>
      <c r="AF229" s="367"/>
      <c r="AG229" s="369" t="s">
        <v>744</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2">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733</v>
      </c>
      <c r="AE230" s="383"/>
      <c r="AF230" s="383"/>
      <c r="AG230" s="377" t="s">
        <v>799</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2">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740</v>
      </c>
      <c r="AE231" s="383"/>
      <c r="AF231" s="383"/>
      <c r="AG231" s="377" t="s">
        <v>744</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2">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733</v>
      </c>
      <c r="AE232" s="383"/>
      <c r="AF232" s="383"/>
      <c r="AG232" s="377" t="s">
        <v>745</v>
      </c>
      <c r="AH232" s="378"/>
      <c r="AI232" s="378"/>
      <c r="AJ232" s="378"/>
      <c r="AK232" s="378"/>
      <c r="AL232" s="378"/>
      <c r="AM232" s="378"/>
      <c r="AN232" s="378"/>
      <c r="AO232" s="378"/>
      <c r="AP232" s="378"/>
      <c r="AQ232" s="378"/>
      <c r="AR232" s="378"/>
      <c r="AS232" s="378"/>
      <c r="AT232" s="378"/>
      <c r="AU232" s="378"/>
      <c r="AV232" s="378"/>
      <c r="AW232" s="378"/>
      <c r="AX232" s="379"/>
    </row>
    <row r="233" spans="1:50" ht="41.25" customHeight="1" x14ac:dyDescent="0.2">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733</v>
      </c>
      <c r="AE233" s="420"/>
      <c r="AF233" s="420"/>
      <c r="AG233" s="421" t="s">
        <v>784</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2">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740</v>
      </c>
      <c r="AE234" s="383"/>
      <c r="AF234" s="452"/>
      <c r="AG234" s="377" t="s">
        <v>744</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2">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733</v>
      </c>
      <c r="AE235" s="413"/>
      <c r="AF235" s="414"/>
      <c r="AG235" s="415" t="s">
        <v>798</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2">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733</v>
      </c>
      <c r="AE236" s="367"/>
      <c r="AF236" s="368"/>
      <c r="AG236" s="369" t="s">
        <v>801</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2">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740</v>
      </c>
      <c r="AE237" s="376"/>
      <c r="AF237" s="376"/>
      <c r="AG237" s="377" t="s">
        <v>744</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2">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733</v>
      </c>
      <c r="AE238" s="383"/>
      <c r="AF238" s="383"/>
      <c r="AG238" s="377" t="s">
        <v>800</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2">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733</v>
      </c>
      <c r="AE239" s="383"/>
      <c r="AF239" s="383"/>
      <c r="AG239" s="407" t="s">
        <v>746</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2">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733</v>
      </c>
      <c r="AE240" s="401"/>
      <c r="AF240" s="402"/>
      <c r="AG240" s="403" t="s">
        <v>783</v>
      </c>
      <c r="AH240" s="146"/>
      <c r="AI240" s="146"/>
      <c r="AJ240" s="146"/>
      <c r="AK240" s="146"/>
      <c r="AL240" s="146"/>
      <c r="AM240" s="146"/>
      <c r="AN240" s="146"/>
      <c r="AO240" s="146"/>
      <c r="AP240" s="146"/>
      <c r="AQ240" s="146"/>
      <c r="AR240" s="146"/>
      <c r="AS240" s="146"/>
      <c r="AT240" s="146"/>
      <c r="AU240" s="146"/>
      <c r="AV240" s="146"/>
      <c r="AW240" s="146"/>
      <c r="AX240" s="404"/>
    </row>
    <row r="241" spans="1:50" ht="40.5" customHeight="1" x14ac:dyDescent="0.2">
      <c r="A241" s="393"/>
      <c r="B241" s="394"/>
      <c r="C241" s="906" t="s">
        <v>0</v>
      </c>
      <c r="D241" s="907"/>
      <c r="E241" s="907"/>
      <c r="F241" s="907"/>
      <c r="G241" s="907"/>
      <c r="H241" s="907"/>
      <c r="I241" s="907"/>
      <c r="J241" s="907"/>
      <c r="K241" s="907"/>
      <c r="L241" s="907"/>
      <c r="M241" s="907"/>
      <c r="N241" s="907"/>
      <c r="O241" s="903" t="s">
        <v>690</v>
      </c>
      <c r="P241" s="904"/>
      <c r="Q241" s="904"/>
      <c r="R241" s="904"/>
      <c r="S241" s="904"/>
      <c r="T241" s="904"/>
      <c r="U241" s="904"/>
      <c r="V241" s="904"/>
      <c r="W241" s="904"/>
      <c r="X241" s="904"/>
      <c r="Y241" s="904"/>
      <c r="Z241" s="904"/>
      <c r="AA241" s="904"/>
      <c r="AB241" s="904"/>
      <c r="AC241" s="904"/>
      <c r="AD241" s="904"/>
      <c r="AE241" s="904"/>
      <c r="AF241" s="905"/>
      <c r="AG241" s="405"/>
      <c r="AH241" s="149"/>
      <c r="AI241" s="149"/>
      <c r="AJ241" s="149"/>
      <c r="AK241" s="149"/>
      <c r="AL241" s="149"/>
      <c r="AM241" s="149"/>
      <c r="AN241" s="149"/>
      <c r="AO241" s="149"/>
      <c r="AP241" s="149"/>
      <c r="AQ241" s="149"/>
      <c r="AR241" s="149"/>
      <c r="AS241" s="149"/>
      <c r="AT241" s="149"/>
      <c r="AU241" s="149"/>
      <c r="AV241" s="149"/>
      <c r="AW241" s="149"/>
      <c r="AX241" s="406"/>
    </row>
    <row r="242" spans="1:50" ht="40.5" customHeight="1" x14ac:dyDescent="0.2">
      <c r="A242" s="393"/>
      <c r="B242" s="394"/>
      <c r="C242" s="890">
        <v>2022</v>
      </c>
      <c r="D242" s="891"/>
      <c r="E242" s="386" t="s">
        <v>749</v>
      </c>
      <c r="F242" s="386"/>
      <c r="G242" s="386"/>
      <c r="H242" s="387">
        <v>21</v>
      </c>
      <c r="I242" s="387"/>
      <c r="J242" s="892">
        <v>962</v>
      </c>
      <c r="K242" s="892"/>
      <c r="L242" s="892"/>
      <c r="M242" s="387"/>
      <c r="N242" s="893"/>
      <c r="O242" s="894" t="s">
        <v>725</v>
      </c>
      <c r="P242" s="895"/>
      <c r="Q242" s="895"/>
      <c r="R242" s="895"/>
      <c r="S242" s="895"/>
      <c r="T242" s="895"/>
      <c r="U242" s="895"/>
      <c r="V242" s="895"/>
      <c r="W242" s="895"/>
      <c r="X242" s="895"/>
      <c r="Y242" s="895"/>
      <c r="Z242" s="895"/>
      <c r="AA242" s="895"/>
      <c r="AB242" s="895"/>
      <c r="AC242" s="895"/>
      <c r="AD242" s="895"/>
      <c r="AE242" s="895"/>
      <c r="AF242" s="896"/>
      <c r="AG242" s="405"/>
      <c r="AH242" s="149"/>
      <c r="AI242" s="149"/>
      <c r="AJ242" s="149"/>
      <c r="AK242" s="149"/>
      <c r="AL242" s="149"/>
      <c r="AM242" s="149"/>
      <c r="AN242" s="149"/>
      <c r="AO242" s="149"/>
      <c r="AP242" s="149"/>
      <c r="AQ242" s="149"/>
      <c r="AR242" s="149"/>
      <c r="AS242" s="149"/>
      <c r="AT242" s="149"/>
      <c r="AU242" s="149"/>
      <c r="AV242" s="149"/>
      <c r="AW242" s="149"/>
      <c r="AX242" s="406"/>
    </row>
    <row r="243" spans="1:50" ht="40.5" customHeight="1" x14ac:dyDescent="0.2">
      <c r="A243" s="393"/>
      <c r="B243" s="394"/>
      <c r="C243" s="384">
        <v>2022</v>
      </c>
      <c r="D243" s="385"/>
      <c r="E243" s="386" t="s">
        <v>749</v>
      </c>
      <c r="F243" s="386"/>
      <c r="G243" s="386"/>
      <c r="H243" s="387">
        <v>21</v>
      </c>
      <c r="I243" s="387"/>
      <c r="J243" s="388">
        <v>963</v>
      </c>
      <c r="K243" s="388"/>
      <c r="L243" s="388"/>
      <c r="M243" s="389"/>
      <c r="N243" s="390"/>
      <c r="O243" s="897" t="s">
        <v>726</v>
      </c>
      <c r="P243" s="898"/>
      <c r="Q243" s="898"/>
      <c r="R243" s="898"/>
      <c r="S243" s="898"/>
      <c r="T243" s="898"/>
      <c r="U243" s="898"/>
      <c r="V243" s="898"/>
      <c r="W243" s="898"/>
      <c r="X243" s="898"/>
      <c r="Y243" s="898"/>
      <c r="Z243" s="898"/>
      <c r="AA243" s="898"/>
      <c r="AB243" s="898"/>
      <c r="AC243" s="898"/>
      <c r="AD243" s="898"/>
      <c r="AE243" s="898"/>
      <c r="AF243" s="899"/>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x14ac:dyDescent="0.2">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x14ac:dyDescent="0.2">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x14ac:dyDescent="0.2">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2"/>
      <c r="AI246" s="152"/>
      <c r="AJ246" s="152"/>
      <c r="AK246" s="152"/>
      <c r="AL246" s="152"/>
      <c r="AM246" s="152"/>
      <c r="AN246" s="152"/>
      <c r="AO246" s="152"/>
      <c r="AP246" s="152"/>
      <c r="AQ246" s="152"/>
      <c r="AR246" s="152"/>
      <c r="AS246" s="152"/>
      <c r="AT246" s="152"/>
      <c r="AU246" s="152"/>
      <c r="AV246" s="152"/>
      <c r="AW246" s="152"/>
      <c r="AX246" s="408"/>
    </row>
    <row r="247" spans="1:50" ht="88.5" customHeight="1" x14ac:dyDescent="0.2">
      <c r="A247" s="357" t="s">
        <v>46</v>
      </c>
      <c r="B247" s="918"/>
      <c r="C247" s="316" t="s">
        <v>50</v>
      </c>
      <c r="D247" s="738"/>
      <c r="E247" s="738"/>
      <c r="F247" s="739"/>
      <c r="G247" s="921" t="s">
        <v>747</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57.75" customHeight="1" thickBot="1" x14ac:dyDescent="0.25">
      <c r="A248" s="919"/>
      <c r="B248" s="920"/>
      <c r="C248" s="923" t="s">
        <v>54</v>
      </c>
      <c r="D248" s="924"/>
      <c r="E248" s="924"/>
      <c r="F248" s="925"/>
      <c r="G248" s="926" t="s">
        <v>748</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2">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40.5" customHeight="1" thickBot="1" x14ac:dyDescent="0.25">
      <c r="A250" s="911" t="s">
        <v>804</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2">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55.5" customHeight="1" thickBot="1" x14ac:dyDescent="0.25">
      <c r="A252" s="341" t="s">
        <v>133</v>
      </c>
      <c r="B252" s="342"/>
      <c r="C252" s="342"/>
      <c r="D252" s="342"/>
      <c r="E252" s="343"/>
      <c r="F252" s="917" t="s">
        <v>802</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2">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54" customHeight="1" thickBot="1" x14ac:dyDescent="0.25">
      <c r="A254" s="341" t="s">
        <v>133</v>
      </c>
      <c r="B254" s="342"/>
      <c r="C254" s="342"/>
      <c r="D254" s="342"/>
      <c r="E254" s="343"/>
      <c r="F254" s="344" t="s">
        <v>368</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2">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50.25" customHeight="1" thickBot="1" x14ac:dyDescent="0.25">
      <c r="A256" s="350" t="s">
        <v>368</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2">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2">
      <c r="A258" s="356" t="s">
        <v>361</v>
      </c>
      <c r="B258" s="105"/>
      <c r="C258" s="105"/>
      <c r="D258" s="106"/>
      <c r="E258" s="337" t="s">
        <v>727</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2">
      <c r="A259" s="271" t="s">
        <v>360</v>
      </c>
      <c r="B259" s="271"/>
      <c r="C259" s="271"/>
      <c r="D259" s="271"/>
      <c r="E259" s="337" t="s">
        <v>728</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2">
      <c r="A260" s="271" t="s">
        <v>359</v>
      </c>
      <c r="B260" s="271"/>
      <c r="C260" s="271"/>
      <c r="D260" s="271"/>
      <c r="E260" s="337" t="s">
        <v>729</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2">
      <c r="A261" s="271" t="s">
        <v>358</v>
      </c>
      <c r="B261" s="271"/>
      <c r="C261" s="271"/>
      <c r="D261" s="271"/>
      <c r="E261" s="337" t="s">
        <v>729</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2">
      <c r="A262" s="271" t="s">
        <v>357</v>
      </c>
      <c r="B262" s="271"/>
      <c r="C262" s="271"/>
      <c r="D262" s="271"/>
      <c r="E262" s="337" t="s">
        <v>730</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2">
      <c r="A263" s="271" t="s">
        <v>356</v>
      </c>
      <c r="B263" s="271"/>
      <c r="C263" s="271"/>
      <c r="D263" s="271"/>
      <c r="E263" s="337" t="s">
        <v>731</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2">
      <c r="A264" s="271" t="s">
        <v>355</v>
      </c>
      <c r="B264" s="271"/>
      <c r="C264" s="271"/>
      <c r="D264" s="271"/>
      <c r="E264" s="337" t="s">
        <v>732</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2">
      <c r="A265" s="271" t="s">
        <v>354</v>
      </c>
      <c r="B265" s="271"/>
      <c r="C265" s="271"/>
      <c r="D265" s="271"/>
      <c r="E265" s="337" t="s">
        <v>731</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2">
      <c r="A266" s="271" t="s">
        <v>501</v>
      </c>
      <c r="B266" s="271"/>
      <c r="C266" s="271"/>
      <c r="D266" s="271"/>
      <c r="E266" s="115" t="s">
        <v>692</v>
      </c>
      <c r="F266" s="101"/>
      <c r="G266" s="101"/>
      <c r="H266" s="92" t="str">
        <f>IF(E266="","","-")</f>
        <v>-</v>
      </c>
      <c r="I266" s="101"/>
      <c r="J266" s="101"/>
      <c r="K266" s="92" t="str">
        <f>IF(I266="","","-")</f>
        <v/>
      </c>
      <c r="L266" s="116">
        <v>882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c r="J267" s="101"/>
      <c r="K267" s="92"/>
      <c r="L267" s="116">
        <v>903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749</v>
      </c>
      <c r="H268" s="101"/>
      <c r="I268" s="101"/>
      <c r="J268" s="100">
        <v>20</v>
      </c>
      <c r="K268" s="100"/>
      <c r="L268" s="116">
        <v>988</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2">
      <c r="A269" s="325" t="s">
        <v>348</v>
      </c>
      <c r="B269" s="326"/>
      <c r="C269" s="326"/>
      <c r="D269" s="326"/>
      <c r="E269" s="326"/>
      <c r="F269" s="32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2.25" customHeight="1" x14ac:dyDescent="0.2">
      <c r="A308" s="331" t="s">
        <v>350</v>
      </c>
      <c r="B308" s="332"/>
      <c r="C308" s="332"/>
      <c r="D308" s="332"/>
      <c r="E308" s="332"/>
      <c r="F308" s="333"/>
      <c r="G308" s="312" t="s">
        <v>778</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325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32.25" customHeight="1" x14ac:dyDescent="0.2">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2">
      <c r="A310" s="334"/>
      <c r="B310" s="335"/>
      <c r="C310" s="335"/>
      <c r="D310" s="335"/>
      <c r="E310" s="335"/>
      <c r="F310" s="336"/>
      <c r="G310" s="302" t="s">
        <v>779</v>
      </c>
      <c r="H310" s="303"/>
      <c r="I310" s="303"/>
      <c r="J310" s="303"/>
      <c r="K310" s="304"/>
      <c r="L310" s="305" t="s">
        <v>781</v>
      </c>
      <c r="M310" s="306"/>
      <c r="N310" s="306"/>
      <c r="O310" s="306"/>
      <c r="P310" s="306"/>
      <c r="Q310" s="306"/>
      <c r="R310" s="306"/>
      <c r="S310" s="306"/>
      <c r="T310" s="306"/>
      <c r="U310" s="306"/>
      <c r="V310" s="306"/>
      <c r="W310" s="306"/>
      <c r="X310" s="307"/>
      <c r="Y310" s="308">
        <v>0.8</v>
      </c>
      <c r="Z310" s="309"/>
      <c r="AA310" s="309"/>
      <c r="AB310" s="310"/>
      <c r="AC310" s="302"/>
      <c r="AD310" s="303"/>
      <c r="AE310" s="303"/>
      <c r="AF310" s="303"/>
      <c r="AG310" s="304"/>
      <c r="AH310" s="305"/>
      <c r="AI310" s="306"/>
      <c r="AJ310" s="306"/>
      <c r="AK310" s="306"/>
      <c r="AL310" s="306"/>
      <c r="AM310" s="306"/>
      <c r="AN310" s="306"/>
      <c r="AO310" s="306"/>
      <c r="AP310" s="306"/>
      <c r="AQ310" s="306"/>
      <c r="AR310" s="306"/>
      <c r="AS310" s="306"/>
      <c r="AT310" s="307"/>
      <c r="AU310" s="308"/>
      <c r="AV310" s="309"/>
      <c r="AW310" s="309"/>
      <c r="AX310" s="311"/>
    </row>
    <row r="311" spans="1:50" ht="24.75" customHeight="1" x14ac:dyDescent="0.2">
      <c r="A311" s="334"/>
      <c r="B311" s="335"/>
      <c r="C311" s="335"/>
      <c r="D311" s="335"/>
      <c r="E311" s="335"/>
      <c r="F311" s="336"/>
      <c r="G311" s="292" t="s">
        <v>780</v>
      </c>
      <c r="H311" s="293"/>
      <c r="I311" s="293"/>
      <c r="J311" s="293"/>
      <c r="K311" s="294"/>
      <c r="L311" s="295" t="s">
        <v>782</v>
      </c>
      <c r="M311" s="296"/>
      <c r="N311" s="296"/>
      <c r="O311" s="296"/>
      <c r="P311" s="296"/>
      <c r="Q311" s="296"/>
      <c r="R311" s="296"/>
      <c r="S311" s="296"/>
      <c r="T311" s="296"/>
      <c r="U311" s="296"/>
      <c r="V311" s="296"/>
      <c r="W311" s="296"/>
      <c r="X311" s="297"/>
      <c r="Y311" s="298">
        <v>0.4</v>
      </c>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2">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2">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2">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2">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2">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2">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2">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2">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x14ac:dyDescent="0.2">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1.2000000000000002</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0</v>
      </c>
      <c r="AV320" s="289"/>
      <c r="AW320" s="289"/>
      <c r="AX320" s="291"/>
    </row>
    <row r="321" spans="1:51" ht="24.75" hidden="1" customHeight="1" x14ac:dyDescent="0.2">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2">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2">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2">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2">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2">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2">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2">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2">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2">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2">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2">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5">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2">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2">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2">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2">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2">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2">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2">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2">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2">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2">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2">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2">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5">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2">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2">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2">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2">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2">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2">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2">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2">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2">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2">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2">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2">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2">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5">
      <c r="A360" s="278" t="s">
        <v>662</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7" t="s">
        <v>765</v>
      </c>
      <c r="D366" s="266"/>
      <c r="E366" s="266"/>
      <c r="F366" s="266"/>
      <c r="G366" s="266"/>
      <c r="H366" s="266"/>
      <c r="I366" s="266"/>
      <c r="J366" s="248">
        <v>7011301006050</v>
      </c>
      <c r="K366" s="249"/>
      <c r="L366" s="249"/>
      <c r="M366" s="249"/>
      <c r="N366" s="249"/>
      <c r="O366" s="249"/>
      <c r="P366" s="260" t="s">
        <v>766</v>
      </c>
      <c r="Q366" s="250"/>
      <c r="R366" s="250"/>
      <c r="S366" s="250"/>
      <c r="T366" s="250"/>
      <c r="U366" s="250"/>
      <c r="V366" s="250"/>
      <c r="W366" s="250"/>
      <c r="X366" s="250"/>
      <c r="Y366" s="251">
        <v>0.8</v>
      </c>
      <c r="Z366" s="252"/>
      <c r="AA366" s="252"/>
      <c r="AB366" s="253"/>
      <c r="AC366" s="237" t="s">
        <v>342</v>
      </c>
      <c r="AD366" s="238"/>
      <c r="AE366" s="238"/>
      <c r="AF366" s="238"/>
      <c r="AG366" s="238"/>
      <c r="AH366" s="268" t="s">
        <v>750</v>
      </c>
      <c r="AI366" s="269"/>
      <c r="AJ366" s="269"/>
      <c r="AK366" s="269"/>
      <c r="AL366" s="241">
        <v>100</v>
      </c>
      <c r="AM366" s="242"/>
      <c r="AN366" s="242"/>
      <c r="AO366" s="243"/>
      <c r="AP366" s="244" t="s">
        <v>750</v>
      </c>
      <c r="AQ366" s="244"/>
      <c r="AR366" s="244"/>
      <c r="AS366" s="244"/>
      <c r="AT366" s="244"/>
      <c r="AU366" s="244"/>
      <c r="AV366" s="244"/>
      <c r="AW366" s="244"/>
      <c r="AX366" s="244"/>
    </row>
    <row r="367" spans="1:51" ht="30" customHeight="1" x14ac:dyDescent="0.2">
      <c r="A367" s="245">
        <v>2</v>
      </c>
      <c r="B367" s="245">
        <v>1</v>
      </c>
      <c r="C367" s="267" t="s">
        <v>764</v>
      </c>
      <c r="D367" s="266"/>
      <c r="E367" s="266"/>
      <c r="F367" s="266"/>
      <c r="G367" s="266"/>
      <c r="H367" s="266"/>
      <c r="I367" s="266"/>
      <c r="J367" s="248">
        <v>7011301006050</v>
      </c>
      <c r="K367" s="249"/>
      <c r="L367" s="249"/>
      <c r="M367" s="249"/>
      <c r="N367" s="249"/>
      <c r="O367" s="249"/>
      <c r="P367" s="260" t="s">
        <v>767</v>
      </c>
      <c r="Q367" s="250"/>
      <c r="R367" s="250"/>
      <c r="S367" s="250"/>
      <c r="T367" s="250"/>
      <c r="U367" s="250"/>
      <c r="V367" s="250"/>
      <c r="W367" s="250"/>
      <c r="X367" s="250"/>
      <c r="Y367" s="251">
        <v>0.4</v>
      </c>
      <c r="Z367" s="252"/>
      <c r="AA367" s="252"/>
      <c r="AB367" s="253"/>
      <c r="AC367" s="237" t="s">
        <v>342</v>
      </c>
      <c r="AD367" s="238"/>
      <c r="AE367" s="238"/>
      <c r="AF367" s="238"/>
      <c r="AG367" s="238"/>
      <c r="AH367" s="268" t="s">
        <v>750</v>
      </c>
      <c r="AI367" s="269"/>
      <c r="AJ367" s="269"/>
      <c r="AK367" s="269"/>
      <c r="AL367" s="241">
        <v>100</v>
      </c>
      <c r="AM367" s="242"/>
      <c r="AN367" s="242"/>
      <c r="AO367" s="243"/>
      <c r="AP367" s="244" t="s">
        <v>750</v>
      </c>
      <c r="AQ367" s="244"/>
      <c r="AR367" s="244"/>
      <c r="AS367" s="244"/>
      <c r="AT367" s="244"/>
      <c r="AU367" s="244"/>
      <c r="AV367" s="244"/>
      <c r="AW367" s="244"/>
      <c r="AX367" s="244"/>
      <c r="AY367">
        <f>COUNTA($C$367)</f>
        <v>1</v>
      </c>
    </row>
    <row r="368" spans="1:51" ht="30" customHeight="1" x14ac:dyDescent="0.2">
      <c r="A368" s="245">
        <v>3</v>
      </c>
      <c r="B368" s="245">
        <v>1</v>
      </c>
      <c r="C368" s="267" t="s">
        <v>760</v>
      </c>
      <c r="D368" s="266"/>
      <c r="E368" s="266"/>
      <c r="F368" s="266"/>
      <c r="G368" s="266"/>
      <c r="H368" s="266"/>
      <c r="I368" s="266"/>
      <c r="J368" s="248">
        <v>3010001040339</v>
      </c>
      <c r="K368" s="249"/>
      <c r="L368" s="249"/>
      <c r="M368" s="249"/>
      <c r="N368" s="249"/>
      <c r="O368" s="249"/>
      <c r="P368" s="260" t="s">
        <v>761</v>
      </c>
      <c r="Q368" s="250"/>
      <c r="R368" s="250"/>
      <c r="S368" s="250"/>
      <c r="T368" s="250"/>
      <c r="U368" s="250"/>
      <c r="V368" s="250"/>
      <c r="W368" s="250"/>
      <c r="X368" s="250"/>
      <c r="Y368" s="251">
        <v>0.8</v>
      </c>
      <c r="Z368" s="252"/>
      <c r="AA368" s="252"/>
      <c r="AB368" s="253"/>
      <c r="AC368" s="237" t="s">
        <v>342</v>
      </c>
      <c r="AD368" s="238"/>
      <c r="AE368" s="238"/>
      <c r="AF368" s="238"/>
      <c r="AG368" s="238"/>
      <c r="AH368" s="239" t="s">
        <v>702</v>
      </c>
      <c r="AI368" s="240"/>
      <c r="AJ368" s="240"/>
      <c r="AK368" s="240"/>
      <c r="AL368" s="241">
        <v>100</v>
      </c>
      <c r="AM368" s="242"/>
      <c r="AN368" s="242"/>
      <c r="AO368" s="243"/>
      <c r="AP368" s="244" t="s">
        <v>702</v>
      </c>
      <c r="AQ368" s="244"/>
      <c r="AR368" s="244"/>
      <c r="AS368" s="244"/>
      <c r="AT368" s="244"/>
      <c r="AU368" s="244"/>
      <c r="AV368" s="244"/>
      <c r="AW368" s="244"/>
      <c r="AX368" s="244"/>
      <c r="AY368">
        <f>COUNTA($C$368)</f>
        <v>1</v>
      </c>
    </row>
    <row r="369" spans="1:51" ht="30" customHeight="1" x14ac:dyDescent="0.2">
      <c r="A369" s="245">
        <v>4</v>
      </c>
      <c r="B369" s="245">
        <v>1</v>
      </c>
      <c r="C369" s="267" t="s">
        <v>760</v>
      </c>
      <c r="D369" s="266"/>
      <c r="E369" s="266"/>
      <c r="F369" s="266"/>
      <c r="G369" s="266"/>
      <c r="H369" s="266"/>
      <c r="I369" s="266"/>
      <c r="J369" s="248">
        <v>3010001040339</v>
      </c>
      <c r="K369" s="249"/>
      <c r="L369" s="249"/>
      <c r="M369" s="249"/>
      <c r="N369" s="249"/>
      <c r="O369" s="249"/>
      <c r="P369" s="260" t="s">
        <v>762</v>
      </c>
      <c r="Q369" s="250"/>
      <c r="R369" s="250"/>
      <c r="S369" s="250"/>
      <c r="T369" s="250"/>
      <c r="U369" s="250"/>
      <c r="V369" s="250"/>
      <c r="W369" s="250"/>
      <c r="X369" s="250"/>
      <c r="Y369" s="251">
        <v>0.3</v>
      </c>
      <c r="Z369" s="252"/>
      <c r="AA369" s="252"/>
      <c r="AB369" s="253"/>
      <c r="AC369" s="237" t="s">
        <v>342</v>
      </c>
      <c r="AD369" s="238"/>
      <c r="AE369" s="238"/>
      <c r="AF369" s="238"/>
      <c r="AG369" s="238"/>
      <c r="AH369" s="239" t="s">
        <v>702</v>
      </c>
      <c r="AI369" s="240"/>
      <c r="AJ369" s="240"/>
      <c r="AK369" s="240"/>
      <c r="AL369" s="241">
        <v>100</v>
      </c>
      <c r="AM369" s="242"/>
      <c r="AN369" s="242"/>
      <c r="AO369" s="243"/>
      <c r="AP369" s="244" t="s">
        <v>702</v>
      </c>
      <c r="AQ369" s="244"/>
      <c r="AR369" s="244"/>
      <c r="AS369" s="244"/>
      <c r="AT369" s="244"/>
      <c r="AU369" s="244"/>
      <c r="AV369" s="244"/>
      <c r="AW369" s="244"/>
      <c r="AX369" s="244"/>
      <c r="AY369">
        <f>COUNTA($C$369)</f>
        <v>1</v>
      </c>
    </row>
    <row r="370" spans="1:51" ht="30" customHeight="1" x14ac:dyDescent="0.2">
      <c r="A370" s="245">
        <v>5</v>
      </c>
      <c r="B370" s="245">
        <v>1</v>
      </c>
      <c r="C370" s="267" t="s">
        <v>768</v>
      </c>
      <c r="D370" s="266"/>
      <c r="E370" s="266"/>
      <c r="F370" s="266"/>
      <c r="G370" s="266"/>
      <c r="H370" s="266"/>
      <c r="I370" s="266"/>
      <c r="J370" s="248">
        <v>5012701000933</v>
      </c>
      <c r="K370" s="249"/>
      <c r="L370" s="249"/>
      <c r="M370" s="249"/>
      <c r="N370" s="249"/>
      <c r="O370" s="249"/>
      <c r="P370" s="260" t="s">
        <v>769</v>
      </c>
      <c r="Q370" s="250"/>
      <c r="R370" s="250"/>
      <c r="S370" s="250"/>
      <c r="T370" s="250"/>
      <c r="U370" s="250"/>
      <c r="V370" s="250"/>
      <c r="W370" s="250"/>
      <c r="X370" s="250"/>
      <c r="Y370" s="251">
        <v>0.2</v>
      </c>
      <c r="Z370" s="252"/>
      <c r="AA370" s="252"/>
      <c r="AB370" s="253"/>
      <c r="AC370" s="237" t="s">
        <v>342</v>
      </c>
      <c r="AD370" s="238"/>
      <c r="AE370" s="238"/>
      <c r="AF370" s="238"/>
      <c r="AG370" s="238"/>
      <c r="AH370" s="239" t="s">
        <v>750</v>
      </c>
      <c r="AI370" s="240"/>
      <c r="AJ370" s="240"/>
      <c r="AK370" s="240"/>
      <c r="AL370" s="241">
        <v>100</v>
      </c>
      <c r="AM370" s="242"/>
      <c r="AN370" s="242"/>
      <c r="AO370" s="243"/>
      <c r="AP370" s="244" t="s">
        <v>750</v>
      </c>
      <c r="AQ370" s="244"/>
      <c r="AR370" s="244"/>
      <c r="AS370" s="244"/>
      <c r="AT370" s="244"/>
      <c r="AU370" s="244"/>
      <c r="AV370" s="244"/>
      <c r="AW370" s="244"/>
      <c r="AX370" s="244"/>
      <c r="AY370">
        <f>COUNTA($C$370)</f>
        <v>1</v>
      </c>
    </row>
    <row r="371" spans="1:51" ht="30" customHeight="1" x14ac:dyDescent="0.2">
      <c r="A371" s="245">
        <v>6</v>
      </c>
      <c r="B371" s="245">
        <v>1</v>
      </c>
      <c r="C371" s="267" t="s">
        <v>770</v>
      </c>
      <c r="D371" s="266"/>
      <c r="E371" s="266"/>
      <c r="F371" s="266"/>
      <c r="G371" s="266"/>
      <c r="H371" s="266"/>
      <c r="I371" s="266"/>
      <c r="J371" s="248">
        <v>6050001026257</v>
      </c>
      <c r="K371" s="249"/>
      <c r="L371" s="249"/>
      <c r="M371" s="249"/>
      <c r="N371" s="249"/>
      <c r="O371" s="249"/>
      <c r="P371" s="250" t="s">
        <v>767</v>
      </c>
      <c r="Q371" s="250"/>
      <c r="R371" s="250"/>
      <c r="S371" s="250"/>
      <c r="T371" s="250"/>
      <c r="U371" s="250"/>
      <c r="V371" s="250"/>
      <c r="W371" s="250"/>
      <c r="X371" s="250"/>
      <c r="Y371" s="251">
        <v>0.2</v>
      </c>
      <c r="Z371" s="252"/>
      <c r="AA371" s="252"/>
      <c r="AB371" s="253"/>
      <c r="AC371" s="237" t="s">
        <v>342</v>
      </c>
      <c r="AD371" s="238"/>
      <c r="AE371" s="238"/>
      <c r="AF371" s="238"/>
      <c r="AG371" s="238"/>
      <c r="AH371" s="239" t="s">
        <v>750</v>
      </c>
      <c r="AI371" s="240"/>
      <c r="AJ371" s="240"/>
      <c r="AK371" s="240"/>
      <c r="AL371" s="241">
        <v>100</v>
      </c>
      <c r="AM371" s="242"/>
      <c r="AN371" s="242"/>
      <c r="AO371" s="243"/>
      <c r="AP371" s="244" t="s">
        <v>750</v>
      </c>
      <c r="AQ371" s="244"/>
      <c r="AR371" s="244"/>
      <c r="AS371" s="244"/>
      <c r="AT371" s="244"/>
      <c r="AU371" s="244"/>
      <c r="AV371" s="244"/>
      <c r="AW371" s="244"/>
      <c r="AX371" s="244"/>
      <c r="AY371">
        <f>COUNTA($C$371)</f>
        <v>1</v>
      </c>
    </row>
    <row r="372" spans="1:51" ht="30" customHeight="1" x14ac:dyDescent="0.2">
      <c r="A372" s="245">
        <v>7</v>
      </c>
      <c r="B372" s="245">
        <v>1</v>
      </c>
      <c r="C372" s="267" t="s">
        <v>771</v>
      </c>
      <c r="D372" s="266"/>
      <c r="E372" s="266"/>
      <c r="F372" s="266"/>
      <c r="G372" s="266"/>
      <c r="H372" s="266"/>
      <c r="I372" s="266"/>
      <c r="J372" s="248">
        <v>2070001036729</v>
      </c>
      <c r="K372" s="249"/>
      <c r="L372" s="249"/>
      <c r="M372" s="249"/>
      <c r="N372" s="249"/>
      <c r="O372" s="249"/>
      <c r="P372" s="250" t="s">
        <v>767</v>
      </c>
      <c r="Q372" s="250"/>
      <c r="R372" s="250"/>
      <c r="S372" s="250"/>
      <c r="T372" s="250"/>
      <c r="U372" s="250"/>
      <c r="V372" s="250"/>
      <c r="W372" s="250"/>
      <c r="X372" s="250"/>
      <c r="Y372" s="251">
        <v>0.1</v>
      </c>
      <c r="Z372" s="252"/>
      <c r="AA372" s="252"/>
      <c r="AB372" s="253"/>
      <c r="AC372" s="237" t="s">
        <v>342</v>
      </c>
      <c r="AD372" s="238"/>
      <c r="AE372" s="238"/>
      <c r="AF372" s="238"/>
      <c r="AG372" s="238"/>
      <c r="AH372" s="239" t="s">
        <v>750</v>
      </c>
      <c r="AI372" s="240"/>
      <c r="AJ372" s="240"/>
      <c r="AK372" s="240"/>
      <c r="AL372" s="241">
        <v>100</v>
      </c>
      <c r="AM372" s="242"/>
      <c r="AN372" s="242"/>
      <c r="AO372" s="243"/>
      <c r="AP372" s="244" t="s">
        <v>750</v>
      </c>
      <c r="AQ372" s="244"/>
      <c r="AR372" s="244"/>
      <c r="AS372" s="244"/>
      <c r="AT372" s="244"/>
      <c r="AU372" s="244"/>
      <c r="AV372" s="244"/>
      <c r="AW372" s="244"/>
      <c r="AX372" s="244"/>
      <c r="AY372">
        <f>COUNTA($C$372)</f>
        <v>1</v>
      </c>
    </row>
    <row r="373" spans="1:51" ht="30" customHeight="1" x14ac:dyDescent="0.2">
      <c r="A373" s="245">
        <v>8</v>
      </c>
      <c r="B373" s="245">
        <v>1</v>
      </c>
      <c r="C373" s="275" t="s">
        <v>803</v>
      </c>
      <c r="D373" s="276"/>
      <c r="E373" s="276"/>
      <c r="F373" s="276"/>
      <c r="G373" s="276"/>
      <c r="H373" s="276"/>
      <c r="I373" s="277"/>
      <c r="J373" s="248">
        <v>4011101005131</v>
      </c>
      <c r="K373" s="249"/>
      <c r="L373" s="249"/>
      <c r="M373" s="249"/>
      <c r="N373" s="249"/>
      <c r="O373" s="249"/>
      <c r="P373" s="260" t="s">
        <v>777</v>
      </c>
      <c r="Q373" s="250"/>
      <c r="R373" s="250"/>
      <c r="S373" s="250"/>
      <c r="T373" s="250"/>
      <c r="U373" s="250"/>
      <c r="V373" s="250"/>
      <c r="W373" s="250"/>
      <c r="X373" s="250"/>
      <c r="Y373" s="251">
        <v>0.1</v>
      </c>
      <c r="Z373" s="252"/>
      <c r="AA373" s="252"/>
      <c r="AB373" s="253"/>
      <c r="AC373" s="237" t="s">
        <v>342</v>
      </c>
      <c r="AD373" s="238"/>
      <c r="AE373" s="238"/>
      <c r="AF373" s="238"/>
      <c r="AG373" s="238"/>
      <c r="AH373" s="239" t="s">
        <v>750</v>
      </c>
      <c r="AI373" s="240"/>
      <c r="AJ373" s="240"/>
      <c r="AK373" s="240"/>
      <c r="AL373" s="241">
        <v>100</v>
      </c>
      <c r="AM373" s="242"/>
      <c r="AN373" s="242"/>
      <c r="AO373" s="243"/>
      <c r="AP373" s="244" t="s">
        <v>750</v>
      </c>
      <c r="AQ373" s="244"/>
      <c r="AR373" s="244"/>
      <c r="AS373" s="244"/>
      <c r="AT373" s="244"/>
      <c r="AU373" s="244"/>
      <c r="AV373" s="244"/>
      <c r="AW373" s="244"/>
      <c r="AX373" s="244"/>
      <c r="AY373">
        <f>COUNTA($C$373)</f>
        <v>1</v>
      </c>
    </row>
    <row r="374" spans="1:51" ht="30" customHeight="1" x14ac:dyDescent="0.2">
      <c r="A374" s="245">
        <v>9</v>
      </c>
      <c r="B374" s="245">
        <v>1</v>
      </c>
      <c r="C374" s="275" t="s">
        <v>772</v>
      </c>
      <c r="D374" s="276"/>
      <c r="E374" s="276"/>
      <c r="F374" s="276"/>
      <c r="G374" s="276"/>
      <c r="H374" s="276"/>
      <c r="I374" s="277"/>
      <c r="J374" s="248">
        <v>9011001013213</v>
      </c>
      <c r="K374" s="249"/>
      <c r="L374" s="249"/>
      <c r="M374" s="249"/>
      <c r="N374" s="249"/>
      <c r="O374" s="249"/>
      <c r="P374" s="250" t="s">
        <v>767</v>
      </c>
      <c r="Q374" s="250"/>
      <c r="R374" s="250"/>
      <c r="S374" s="250"/>
      <c r="T374" s="250"/>
      <c r="U374" s="250"/>
      <c r="V374" s="250"/>
      <c r="W374" s="250"/>
      <c r="X374" s="250"/>
      <c r="Y374" s="251">
        <v>0.1</v>
      </c>
      <c r="Z374" s="252"/>
      <c r="AA374" s="252"/>
      <c r="AB374" s="253"/>
      <c r="AC374" s="237" t="s">
        <v>342</v>
      </c>
      <c r="AD374" s="238"/>
      <c r="AE374" s="238"/>
      <c r="AF374" s="238"/>
      <c r="AG374" s="238"/>
      <c r="AH374" s="239" t="s">
        <v>750</v>
      </c>
      <c r="AI374" s="240"/>
      <c r="AJ374" s="240"/>
      <c r="AK374" s="240"/>
      <c r="AL374" s="241">
        <v>100</v>
      </c>
      <c r="AM374" s="242"/>
      <c r="AN374" s="242"/>
      <c r="AO374" s="243"/>
      <c r="AP374" s="244" t="s">
        <v>750</v>
      </c>
      <c r="AQ374" s="244"/>
      <c r="AR374" s="244"/>
      <c r="AS374" s="244"/>
      <c r="AT374" s="244"/>
      <c r="AU374" s="244"/>
      <c r="AV374" s="244"/>
      <c r="AW374" s="244"/>
      <c r="AX374" s="244"/>
      <c r="AY374">
        <f>COUNTA($C$374)</f>
        <v>1</v>
      </c>
    </row>
    <row r="375" spans="1:51" ht="30" customHeight="1" x14ac:dyDescent="0.2">
      <c r="A375" s="245">
        <v>10</v>
      </c>
      <c r="B375" s="245">
        <v>1</v>
      </c>
      <c r="C375" s="275" t="s">
        <v>773</v>
      </c>
      <c r="D375" s="276"/>
      <c r="E375" s="276"/>
      <c r="F375" s="276"/>
      <c r="G375" s="276"/>
      <c r="H375" s="276"/>
      <c r="I375" s="277"/>
      <c r="J375" s="248">
        <v>9011405001821</v>
      </c>
      <c r="K375" s="249"/>
      <c r="L375" s="249"/>
      <c r="M375" s="249"/>
      <c r="N375" s="249"/>
      <c r="O375" s="249"/>
      <c r="P375" s="260" t="s">
        <v>767</v>
      </c>
      <c r="Q375" s="250"/>
      <c r="R375" s="250"/>
      <c r="S375" s="250"/>
      <c r="T375" s="250"/>
      <c r="U375" s="250"/>
      <c r="V375" s="250"/>
      <c r="W375" s="250"/>
      <c r="X375" s="250"/>
      <c r="Y375" s="251">
        <v>0</v>
      </c>
      <c r="Z375" s="252"/>
      <c r="AA375" s="252"/>
      <c r="AB375" s="253"/>
      <c r="AC375" s="237" t="s">
        <v>342</v>
      </c>
      <c r="AD375" s="238"/>
      <c r="AE375" s="238"/>
      <c r="AF375" s="238"/>
      <c r="AG375" s="238"/>
      <c r="AH375" s="239" t="s">
        <v>702</v>
      </c>
      <c r="AI375" s="240"/>
      <c r="AJ375" s="240"/>
      <c r="AK375" s="240"/>
      <c r="AL375" s="241">
        <v>100</v>
      </c>
      <c r="AM375" s="242"/>
      <c r="AN375" s="242"/>
      <c r="AO375" s="243"/>
      <c r="AP375" s="244" t="s">
        <v>702</v>
      </c>
      <c r="AQ375" s="244"/>
      <c r="AR375" s="244"/>
      <c r="AS375" s="244"/>
      <c r="AT375" s="244"/>
      <c r="AU375" s="244"/>
      <c r="AV375" s="244"/>
      <c r="AW375" s="244"/>
      <c r="AX375" s="244"/>
      <c r="AY375">
        <f>COUNTA($C$375)</f>
        <v>1</v>
      </c>
    </row>
    <row r="376" spans="1:51" ht="30" customHeight="1" x14ac:dyDescent="0.2">
      <c r="A376" s="245">
        <v>11</v>
      </c>
      <c r="B376" s="245">
        <v>1</v>
      </c>
      <c r="C376" s="275" t="s">
        <v>774</v>
      </c>
      <c r="D376" s="276"/>
      <c r="E376" s="276"/>
      <c r="F376" s="276"/>
      <c r="G376" s="276"/>
      <c r="H376" s="276"/>
      <c r="I376" s="277"/>
      <c r="J376" s="248" t="s">
        <v>702</v>
      </c>
      <c r="K376" s="249"/>
      <c r="L376" s="249"/>
      <c r="M376" s="249"/>
      <c r="N376" s="249"/>
      <c r="O376" s="249"/>
      <c r="P376" s="250" t="s">
        <v>776</v>
      </c>
      <c r="Q376" s="250"/>
      <c r="R376" s="250"/>
      <c r="S376" s="250"/>
      <c r="T376" s="250"/>
      <c r="U376" s="250"/>
      <c r="V376" s="250"/>
      <c r="W376" s="250"/>
      <c r="X376" s="250"/>
      <c r="Y376" s="251">
        <v>0</v>
      </c>
      <c r="Z376" s="252"/>
      <c r="AA376" s="252"/>
      <c r="AB376" s="253"/>
      <c r="AC376" s="237" t="s">
        <v>76</v>
      </c>
      <c r="AD376" s="238"/>
      <c r="AE376" s="238"/>
      <c r="AF376" s="238"/>
      <c r="AG376" s="238"/>
      <c r="AH376" s="239" t="s">
        <v>702</v>
      </c>
      <c r="AI376" s="240"/>
      <c r="AJ376" s="240"/>
      <c r="AK376" s="240"/>
      <c r="AL376" s="241" t="s">
        <v>702</v>
      </c>
      <c r="AM376" s="242"/>
      <c r="AN376" s="242"/>
      <c r="AO376" s="243"/>
      <c r="AP376" s="244" t="s">
        <v>702</v>
      </c>
      <c r="AQ376" s="244"/>
      <c r="AR376" s="244"/>
      <c r="AS376" s="244"/>
      <c r="AT376" s="244"/>
      <c r="AU376" s="244"/>
      <c r="AV376" s="244"/>
      <c r="AW376" s="244"/>
      <c r="AX376" s="244"/>
      <c r="AY376">
        <f>COUNTA($C$376)</f>
        <v>1</v>
      </c>
    </row>
    <row r="377" spans="1:51" ht="30" customHeight="1" x14ac:dyDescent="0.2">
      <c r="A377" s="245">
        <v>12</v>
      </c>
      <c r="B377" s="245">
        <v>1</v>
      </c>
      <c r="C377" s="266" t="s">
        <v>775</v>
      </c>
      <c r="D377" s="266"/>
      <c r="E377" s="266"/>
      <c r="F377" s="266"/>
      <c r="G377" s="266"/>
      <c r="H377" s="266"/>
      <c r="I377" s="266"/>
      <c r="J377" s="248" t="s">
        <v>702</v>
      </c>
      <c r="K377" s="249"/>
      <c r="L377" s="249"/>
      <c r="M377" s="249"/>
      <c r="N377" s="249"/>
      <c r="O377" s="249"/>
      <c r="P377" s="250" t="s">
        <v>776</v>
      </c>
      <c r="Q377" s="250"/>
      <c r="R377" s="250"/>
      <c r="S377" s="250"/>
      <c r="T377" s="250"/>
      <c r="U377" s="250"/>
      <c r="V377" s="250"/>
      <c r="W377" s="250"/>
      <c r="X377" s="250"/>
      <c r="Y377" s="251">
        <v>0</v>
      </c>
      <c r="Z377" s="252"/>
      <c r="AA377" s="252"/>
      <c r="AB377" s="253"/>
      <c r="AC377" s="237" t="s">
        <v>76</v>
      </c>
      <c r="AD377" s="238"/>
      <c r="AE377" s="238"/>
      <c r="AF377" s="238"/>
      <c r="AG377" s="238"/>
      <c r="AH377" s="239" t="s">
        <v>702</v>
      </c>
      <c r="AI377" s="240"/>
      <c r="AJ377" s="240"/>
      <c r="AK377" s="240"/>
      <c r="AL377" s="241" t="s">
        <v>702</v>
      </c>
      <c r="AM377" s="242"/>
      <c r="AN377" s="242"/>
      <c r="AO377" s="243"/>
      <c r="AP377" s="244" t="s">
        <v>702</v>
      </c>
      <c r="AQ377" s="244"/>
      <c r="AR377" s="244"/>
      <c r="AS377" s="244"/>
      <c r="AT377" s="244"/>
      <c r="AU377" s="244"/>
      <c r="AV377" s="244"/>
      <c r="AW377" s="244"/>
      <c r="AX377" s="244"/>
      <c r="AY377">
        <f>COUNTA($C$377)</f>
        <v>1</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55" t="s">
        <v>750</v>
      </c>
      <c r="F631" s="247"/>
      <c r="G631" s="247"/>
      <c r="H631" s="247"/>
      <c r="I631" s="247"/>
      <c r="J631" s="248" t="s">
        <v>750</v>
      </c>
      <c r="K631" s="249"/>
      <c r="L631" s="249"/>
      <c r="M631" s="249"/>
      <c r="N631" s="249"/>
      <c r="O631" s="249"/>
      <c r="P631" s="260" t="s">
        <v>750</v>
      </c>
      <c r="Q631" s="250"/>
      <c r="R631" s="250"/>
      <c r="S631" s="250"/>
      <c r="T631" s="250"/>
      <c r="U631" s="250"/>
      <c r="V631" s="250"/>
      <c r="W631" s="250"/>
      <c r="X631" s="250"/>
      <c r="Y631" s="251" t="s">
        <v>750</v>
      </c>
      <c r="Z631" s="252"/>
      <c r="AA631" s="252"/>
      <c r="AB631" s="253"/>
      <c r="AC631" s="237"/>
      <c r="AD631" s="238"/>
      <c r="AE631" s="238"/>
      <c r="AF631" s="238"/>
      <c r="AG631" s="238"/>
      <c r="AH631" s="239" t="s">
        <v>750</v>
      </c>
      <c r="AI631" s="240"/>
      <c r="AJ631" s="240"/>
      <c r="AK631" s="240"/>
      <c r="AL631" s="241" t="s">
        <v>750</v>
      </c>
      <c r="AM631" s="242"/>
      <c r="AN631" s="242"/>
      <c r="AO631" s="243"/>
      <c r="AP631" s="244" t="s">
        <v>750</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63" max="49" man="1"/>
    <brk id="138" max="16383" man="1"/>
    <brk id="246" max="16383" man="1"/>
    <brk id="268" max="16383" man="1"/>
    <brk id="6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733</v>
      </c>
      <c r="C2" s="13" t="str">
        <f>IF(B2="","",A2)</f>
        <v>医療分野の研究開発関連</v>
      </c>
      <c r="D2" s="13" t="str">
        <f>IF(C2="","",IF(D1&lt;&gt;"",CONCATENATE(D1,"、",C2),C2))</f>
        <v>医療分野の研究開発関連</v>
      </c>
      <c r="F2" s="12" t="s">
        <v>68</v>
      </c>
      <c r="G2" s="17" t="s">
        <v>733</v>
      </c>
      <c r="H2" s="13" t="str">
        <f>IF(G2="","",F2)</f>
        <v>一般会計</v>
      </c>
      <c r="I2" s="13" t="str">
        <f>IF(H2="","",IF(I1&lt;&gt;"",CONCATENATE(I1,"、",H2),H2))</f>
        <v>一般会計</v>
      </c>
      <c r="K2" s="14" t="s">
        <v>98</v>
      </c>
      <c r="L2" s="15"/>
      <c r="M2" s="13" t="str">
        <f>IF(L2="","",K2)</f>
        <v/>
      </c>
      <c r="N2" s="13" t="str">
        <f>IF(M2="","",IF(N1&lt;&gt;"",CONCATENATE(N1,"、",M2),M2))</f>
        <v/>
      </c>
      <c r="O2" s="13"/>
      <c r="P2" s="12" t="s">
        <v>70</v>
      </c>
      <c r="Q2" s="17" t="s">
        <v>733</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733</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733</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5"/>
      <c r="Z2" s="286"/>
      <c r="AA2" s="287"/>
      <c r="AB2" s="939" t="s">
        <v>11</v>
      </c>
      <c r="AC2" s="940"/>
      <c r="AD2" s="941"/>
      <c r="AE2" s="928" t="s">
        <v>372</v>
      </c>
      <c r="AF2" s="928"/>
      <c r="AG2" s="928"/>
      <c r="AH2" s="128"/>
      <c r="AI2" s="928" t="s">
        <v>468</v>
      </c>
      <c r="AJ2" s="928"/>
      <c r="AK2" s="928"/>
      <c r="AL2" s="128"/>
      <c r="AM2" s="928" t="s">
        <v>469</v>
      </c>
      <c r="AN2" s="928"/>
      <c r="AO2" s="928"/>
      <c r="AP2" s="128"/>
      <c r="AQ2" s="135" t="s">
        <v>223</v>
      </c>
      <c r="AR2" s="136"/>
      <c r="AS2" s="136"/>
      <c r="AT2" s="137"/>
      <c r="AU2" s="138" t="s">
        <v>129</v>
      </c>
      <c r="AV2" s="138"/>
      <c r="AW2" s="138"/>
      <c r="AX2" s="139"/>
      <c r="AY2" s="34">
        <f>COUNTA($G$4)</f>
        <v>0</v>
      </c>
    </row>
    <row r="3" spans="1:51" ht="18.75" customHeight="1" x14ac:dyDescent="0.2">
      <c r="A3" s="689"/>
      <c r="B3" s="690"/>
      <c r="C3" s="690"/>
      <c r="D3" s="690"/>
      <c r="E3" s="690"/>
      <c r="F3" s="691"/>
      <c r="G3" s="171"/>
      <c r="H3" s="123"/>
      <c r="I3" s="123"/>
      <c r="J3" s="123"/>
      <c r="K3" s="123"/>
      <c r="L3" s="123"/>
      <c r="M3" s="123"/>
      <c r="N3" s="123"/>
      <c r="O3" s="124"/>
      <c r="P3" s="122"/>
      <c r="Q3" s="123"/>
      <c r="R3" s="123"/>
      <c r="S3" s="123"/>
      <c r="T3" s="123"/>
      <c r="U3" s="123"/>
      <c r="V3" s="123"/>
      <c r="W3" s="123"/>
      <c r="X3" s="124"/>
      <c r="Y3" s="936"/>
      <c r="Z3" s="937"/>
      <c r="AA3" s="938"/>
      <c r="AB3" s="942"/>
      <c r="AC3" s="715"/>
      <c r="AD3" s="716"/>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2">
      <c r="A4" s="692"/>
      <c r="B4" s="690"/>
      <c r="C4" s="690"/>
      <c r="D4" s="690"/>
      <c r="E4" s="690"/>
      <c r="F4" s="691"/>
      <c r="G4" s="193"/>
      <c r="H4" s="946"/>
      <c r="I4" s="946"/>
      <c r="J4" s="946"/>
      <c r="K4" s="946"/>
      <c r="L4" s="946"/>
      <c r="M4" s="946"/>
      <c r="N4" s="946"/>
      <c r="O4" s="947"/>
      <c r="P4" s="146"/>
      <c r="Q4" s="658"/>
      <c r="R4" s="658"/>
      <c r="S4" s="658"/>
      <c r="T4" s="658"/>
      <c r="U4" s="658"/>
      <c r="V4" s="658"/>
      <c r="W4" s="658"/>
      <c r="X4" s="659"/>
      <c r="Y4" s="932" t="s">
        <v>12</v>
      </c>
      <c r="Z4" s="933"/>
      <c r="AA4" s="934"/>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3"/>
      <c r="B5" s="694"/>
      <c r="C5" s="694"/>
      <c r="D5" s="694"/>
      <c r="E5" s="694"/>
      <c r="F5" s="695"/>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3"/>
      <c r="B6" s="694"/>
      <c r="C6" s="694"/>
      <c r="D6" s="694"/>
      <c r="E6" s="694"/>
      <c r="F6" s="695"/>
      <c r="G6" s="951"/>
      <c r="H6" s="952"/>
      <c r="I6" s="952"/>
      <c r="J6" s="952"/>
      <c r="K6" s="952"/>
      <c r="L6" s="952"/>
      <c r="M6" s="952"/>
      <c r="N6" s="952"/>
      <c r="O6" s="953"/>
      <c r="P6" s="661"/>
      <c r="Q6" s="661"/>
      <c r="R6" s="661"/>
      <c r="S6" s="661"/>
      <c r="T6" s="661"/>
      <c r="U6" s="661"/>
      <c r="V6" s="661"/>
      <c r="W6" s="661"/>
      <c r="X6" s="662"/>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8" t="s">
        <v>344</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5"/>
      <c r="Z9" s="286"/>
      <c r="AA9" s="287"/>
      <c r="AB9" s="939" t="s">
        <v>11</v>
      </c>
      <c r="AC9" s="940"/>
      <c r="AD9" s="941"/>
      <c r="AE9" s="928" t="s">
        <v>372</v>
      </c>
      <c r="AF9" s="928"/>
      <c r="AG9" s="928"/>
      <c r="AH9" s="128"/>
      <c r="AI9" s="928" t="s">
        <v>468</v>
      </c>
      <c r="AJ9" s="928"/>
      <c r="AK9" s="928"/>
      <c r="AL9" s="128"/>
      <c r="AM9" s="928" t="s">
        <v>469</v>
      </c>
      <c r="AN9" s="928"/>
      <c r="AO9" s="928"/>
      <c r="AP9" s="128"/>
      <c r="AQ9" s="135" t="s">
        <v>223</v>
      </c>
      <c r="AR9" s="136"/>
      <c r="AS9" s="136"/>
      <c r="AT9" s="137"/>
      <c r="AU9" s="138" t="s">
        <v>129</v>
      </c>
      <c r="AV9" s="138"/>
      <c r="AW9" s="138"/>
      <c r="AX9" s="139"/>
      <c r="AY9" s="34">
        <f>COUNTA($G$11)</f>
        <v>0</v>
      </c>
    </row>
    <row r="10" spans="1:51" ht="18.75" customHeight="1" x14ac:dyDescent="0.2">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6"/>
      <c r="Z10" s="937"/>
      <c r="AA10" s="938"/>
      <c r="AB10" s="942"/>
      <c r="AC10" s="715"/>
      <c r="AD10" s="716"/>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2">
      <c r="A11" s="692"/>
      <c r="B11" s="690"/>
      <c r="C11" s="690"/>
      <c r="D11" s="690"/>
      <c r="E11" s="690"/>
      <c r="F11" s="691"/>
      <c r="G11" s="193"/>
      <c r="H11" s="946"/>
      <c r="I11" s="946"/>
      <c r="J11" s="946"/>
      <c r="K11" s="946"/>
      <c r="L11" s="946"/>
      <c r="M11" s="946"/>
      <c r="N11" s="946"/>
      <c r="O11" s="947"/>
      <c r="P11" s="146"/>
      <c r="Q11" s="658"/>
      <c r="R11" s="658"/>
      <c r="S11" s="658"/>
      <c r="T11" s="658"/>
      <c r="U11" s="658"/>
      <c r="V11" s="658"/>
      <c r="W11" s="658"/>
      <c r="X11" s="659"/>
      <c r="Y11" s="932" t="s">
        <v>12</v>
      </c>
      <c r="Z11" s="933"/>
      <c r="AA11" s="934"/>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3"/>
      <c r="B13" s="944"/>
      <c r="C13" s="944"/>
      <c r="D13" s="944"/>
      <c r="E13" s="944"/>
      <c r="F13" s="945"/>
      <c r="G13" s="951"/>
      <c r="H13" s="952"/>
      <c r="I13" s="952"/>
      <c r="J13" s="952"/>
      <c r="K13" s="952"/>
      <c r="L13" s="952"/>
      <c r="M13" s="952"/>
      <c r="N13" s="952"/>
      <c r="O13" s="953"/>
      <c r="P13" s="661"/>
      <c r="Q13" s="661"/>
      <c r="R13" s="661"/>
      <c r="S13" s="661"/>
      <c r="T13" s="661"/>
      <c r="U13" s="661"/>
      <c r="V13" s="661"/>
      <c r="W13" s="661"/>
      <c r="X13" s="662"/>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8" t="s">
        <v>344</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5"/>
      <c r="Z16" s="286"/>
      <c r="AA16" s="287"/>
      <c r="AB16" s="939" t="s">
        <v>11</v>
      </c>
      <c r="AC16" s="940"/>
      <c r="AD16" s="941"/>
      <c r="AE16" s="928" t="s">
        <v>372</v>
      </c>
      <c r="AF16" s="928"/>
      <c r="AG16" s="928"/>
      <c r="AH16" s="128"/>
      <c r="AI16" s="928" t="s">
        <v>468</v>
      </c>
      <c r="AJ16" s="928"/>
      <c r="AK16" s="928"/>
      <c r="AL16" s="128"/>
      <c r="AM16" s="928" t="s">
        <v>469</v>
      </c>
      <c r="AN16" s="928"/>
      <c r="AO16" s="928"/>
      <c r="AP16" s="128"/>
      <c r="AQ16" s="135" t="s">
        <v>223</v>
      </c>
      <c r="AR16" s="136"/>
      <c r="AS16" s="136"/>
      <c r="AT16" s="137"/>
      <c r="AU16" s="138" t="s">
        <v>129</v>
      </c>
      <c r="AV16" s="138"/>
      <c r="AW16" s="138"/>
      <c r="AX16" s="139"/>
      <c r="AY16" s="34">
        <f>COUNTA($G$18)</f>
        <v>0</v>
      </c>
    </row>
    <row r="17" spans="1:51" ht="18.75" customHeight="1" x14ac:dyDescent="0.2">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6"/>
      <c r="Z17" s="937"/>
      <c r="AA17" s="938"/>
      <c r="AB17" s="942"/>
      <c r="AC17" s="715"/>
      <c r="AD17" s="716"/>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2">
      <c r="A18" s="692"/>
      <c r="B18" s="690"/>
      <c r="C18" s="690"/>
      <c r="D18" s="690"/>
      <c r="E18" s="690"/>
      <c r="F18" s="691"/>
      <c r="G18" s="193"/>
      <c r="H18" s="946"/>
      <c r="I18" s="946"/>
      <c r="J18" s="946"/>
      <c r="K18" s="946"/>
      <c r="L18" s="946"/>
      <c r="M18" s="946"/>
      <c r="N18" s="946"/>
      <c r="O18" s="947"/>
      <c r="P18" s="146"/>
      <c r="Q18" s="658"/>
      <c r="R18" s="658"/>
      <c r="S18" s="658"/>
      <c r="T18" s="658"/>
      <c r="U18" s="658"/>
      <c r="V18" s="658"/>
      <c r="W18" s="658"/>
      <c r="X18" s="659"/>
      <c r="Y18" s="932" t="s">
        <v>12</v>
      </c>
      <c r="Z18" s="933"/>
      <c r="AA18" s="934"/>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3"/>
      <c r="B20" s="944"/>
      <c r="C20" s="944"/>
      <c r="D20" s="944"/>
      <c r="E20" s="944"/>
      <c r="F20" s="945"/>
      <c r="G20" s="951"/>
      <c r="H20" s="952"/>
      <c r="I20" s="952"/>
      <c r="J20" s="952"/>
      <c r="K20" s="952"/>
      <c r="L20" s="952"/>
      <c r="M20" s="952"/>
      <c r="N20" s="952"/>
      <c r="O20" s="953"/>
      <c r="P20" s="661"/>
      <c r="Q20" s="661"/>
      <c r="R20" s="661"/>
      <c r="S20" s="661"/>
      <c r="T20" s="661"/>
      <c r="U20" s="661"/>
      <c r="V20" s="661"/>
      <c r="W20" s="661"/>
      <c r="X20" s="662"/>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8" t="s">
        <v>344</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5"/>
      <c r="Z23" s="286"/>
      <c r="AA23" s="287"/>
      <c r="AB23" s="939" t="s">
        <v>11</v>
      </c>
      <c r="AC23" s="940"/>
      <c r="AD23" s="941"/>
      <c r="AE23" s="928" t="s">
        <v>372</v>
      </c>
      <c r="AF23" s="928"/>
      <c r="AG23" s="928"/>
      <c r="AH23" s="128"/>
      <c r="AI23" s="928" t="s">
        <v>468</v>
      </c>
      <c r="AJ23" s="928"/>
      <c r="AK23" s="928"/>
      <c r="AL23" s="128"/>
      <c r="AM23" s="928" t="s">
        <v>469</v>
      </c>
      <c r="AN23" s="928"/>
      <c r="AO23" s="928"/>
      <c r="AP23" s="128"/>
      <c r="AQ23" s="135" t="s">
        <v>223</v>
      </c>
      <c r="AR23" s="136"/>
      <c r="AS23" s="136"/>
      <c r="AT23" s="137"/>
      <c r="AU23" s="138" t="s">
        <v>129</v>
      </c>
      <c r="AV23" s="138"/>
      <c r="AW23" s="138"/>
      <c r="AX23" s="139"/>
      <c r="AY23" s="34">
        <f>COUNTA($G$25)</f>
        <v>0</v>
      </c>
    </row>
    <row r="24" spans="1:51" ht="18.75" customHeight="1" x14ac:dyDescent="0.2">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6"/>
      <c r="Z24" s="937"/>
      <c r="AA24" s="938"/>
      <c r="AB24" s="942"/>
      <c r="AC24" s="715"/>
      <c r="AD24" s="716"/>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2">
      <c r="A25" s="692"/>
      <c r="B25" s="690"/>
      <c r="C25" s="690"/>
      <c r="D25" s="690"/>
      <c r="E25" s="690"/>
      <c r="F25" s="691"/>
      <c r="G25" s="193"/>
      <c r="H25" s="946"/>
      <c r="I25" s="946"/>
      <c r="J25" s="946"/>
      <c r="K25" s="946"/>
      <c r="L25" s="946"/>
      <c r="M25" s="946"/>
      <c r="N25" s="946"/>
      <c r="O25" s="947"/>
      <c r="P25" s="146"/>
      <c r="Q25" s="658"/>
      <c r="R25" s="658"/>
      <c r="S25" s="658"/>
      <c r="T25" s="658"/>
      <c r="U25" s="658"/>
      <c r="V25" s="658"/>
      <c r="W25" s="658"/>
      <c r="X25" s="659"/>
      <c r="Y25" s="932" t="s">
        <v>12</v>
      </c>
      <c r="Z25" s="933"/>
      <c r="AA25" s="934"/>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3"/>
      <c r="B27" s="944"/>
      <c r="C27" s="944"/>
      <c r="D27" s="944"/>
      <c r="E27" s="944"/>
      <c r="F27" s="945"/>
      <c r="G27" s="951"/>
      <c r="H27" s="952"/>
      <c r="I27" s="952"/>
      <c r="J27" s="952"/>
      <c r="K27" s="952"/>
      <c r="L27" s="952"/>
      <c r="M27" s="952"/>
      <c r="N27" s="952"/>
      <c r="O27" s="953"/>
      <c r="P27" s="661"/>
      <c r="Q27" s="661"/>
      <c r="R27" s="661"/>
      <c r="S27" s="661"/>
      <c r="T27" s="661"/>
      <c r="U27" s="661"/>
      <c r="V27" s="661"/>
      <c r="W27" s="661"/>
      <c r="X27" s="662"/>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8" t="s">
        <v>344</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5"/>
      <c r="Z30" s="286"/>
      <c r="AA30" s="287"/>
      <c r="AB30" s="939" t="s">
        <v>11</v>
      </c>
      <c r="AC30" s="940"/>
      <c r="AD30" s="941"/>
      <c r="AE30" s="928" t="s">
        <v>372</v>
      </c>
      <c r="AF30" s="928"/>
      <c r="AG30" s="928"/>
      <c r="AH30" s="128"/>
      <c r="AI30" s="928" t="s">
        <v>468</v>
      </c>
      <c r="AJ30" s="928"/>
      <c r="AK30" s="928"/>
      <c r="AL30" s="128"/>
      <c r="AM30" s="928" t="s">
        <v>469</v>
      </c>
      <c r="AN30" s="928"/>
      <c r="AO30" s="928"/>
      <c r="AP30" s="128"/>
      <c r="AQ30" s="135" t="s">
        <v>223</v>
      </c>
      <c r="AR30" s="136"/>
      <c r="AS30" s="136"/>
      <c r="AT30" s="137"/>
      <c r="AU30" s="138" t="s">
        <v>129</v>
      </c>
      <c r="AV30" s="138"/>
      <c r="AW30" s="138"/>
      <c r="AX30" s="139"/>
      <c r="AY30" s="34">
        <f>COUNTA($G$32)</f>
        <v>0</v>
      </c>
    </row>
    <row r="31" spans="1:51" ht="18.75" customHeight="1" x14ac:dyDescent="0.2">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6"/>
      <c r="Z31" s="937"/>
      <c r="AA31" s="938"/>
      <c r="AB31" s="942"/>
      <c r="AC31" s="715"/>
      <c r="AD31" s="716"/>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2">
      <c r="A32" s="692"/>
      <c r="B32" s="690"/>
      <c r="C32" s="690"/>
      <c r="D32" s="690"/>
      <c r="E32" s="690"/>
      <c r="F32" s="691"/>
      <c r="G32" s="193"/>
      <c r="H32" s="946"/>
      <c r="I32" s="946"/>
      <c r="J32" s="946"/>
      <c r="K32" s="946"/>
      <c r="L32" s="946"/>
      <c r="M32" s="946"/>
      <c r="N32" s="946"/>
      <c r="O32" s="947"/>
      <c r="P32" s="146"/>
      <c r="Q32" s="658"/>
      <c r="R32" s="658"/>
      <c r="S32" s="658"/>
      <c r="T32" s="658"/>
      <c r="U32" s="658"/>
      <c r="V32" s="658"/>
      <c r="W32" s="658"/>
      <c r="X32" s="659"/>
      <c r="Y32" s="932" t="s">
        <v>12</v>
      </c>
      <c r="Z32" s="933"/>
      <c r="AA32" s="934"/>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3"/>
      <c r="B34" s="944"/>
      <c r="C34" s="944"/>
      <c r="D34" s="944"/>
      <c r="E34" s="944"/>
      <c r="F34" s="945"/>
      <c r="G34" s="951"/>
      <c r="H34" s="952"/>
      <c r="I34" s="952"/>
      <c r="J34" s="952"/>
      <c r="K34" s="952"/>
      <c r="L34" s="952"/>
      <c r="M34" s="952"/>
      <c r="N34" s="952"/>
      <c r="O34" s="953"/>
      <c r="P34" s="661"/>
      <c r="Q34" s="661"/>
      <c r="R34" s="661"/>
      <c r="S34" s="661"/>
      <c r="T34" s="661"/>
      <c r="U34" s="661"/>
      <c r="V34" s="661"/>
      <c r="W34" s="661"/>
      <c r="X34" s="662"/>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8" t="s">
        <v>344</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5"/>
      <c r="Z37" s="286"/>
      <c r="AA37" s="287"/>
      <c r="AB37" s="939" t="s">
        <v>11</v>
      </c>
      <c r="AC37" s="940"/>
      <c r="AD37" s="941"/>
      <c r="AE37" s="928" t="s">
        <v>372</v>
      </c>
      <c r="AF37" s="928"/>
      <c r="AG37" s="928"/>
      <c r="AH37" s="128"/>
      <c r="AI37" s="928" t="s">
        <v>468</v>
      </c>
      <c r="AJ37" s="928"/>
      <c r="AK37" s="928"/>
      <c r="AL37" s="128"/>
      <c r="AM37" s="928" t="s">
        <v>469</v>
      </c>
      <c r="AN37" s="928"/>
      <c r="AO37" s="928"/>
      <c r="AP37" s="128"/>
      <c r="AQ37" s="135" t="s">
        <v>223</v>
      </c>
      <c r="AR37" s="136"/>
      <c r="AS37" s="136"/>
      <c r="AT37" s="137"/>
      <c r="AU37" s="138" t="s">
        <v>129</v>
      </c>
      <c r="AV37" s="138"/>
      <c r="AW37" s="138"/>
      <c r="AX37" s="139"/>
      <c r="AY37" s="34">
        <f>COUNTA($G$39)</f>
        <v>0</v>
      </c>
    </row>
    <row r="38" spans="1:51" ht="18.75" customHeight="1" x14ac:dyDescent="0.2">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6"/>
      <c r="Z38" s="937"/>
      <c r="AA38" s="938"/>
      <c r="AB38" s="942"/>
      <c r="AC38" s="715"/>
      <c r="AD38" s="716"/>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2">
      <c r="A39" s="692"/>
      <c r="B39" s="690"/>
      <c r="C39" s="690"/>
      <c r="D39" s="690"/>
      <c r="E39" s="690"/>
      <c r="F39" s="691"/>
      <c r="G39" s="193"/>
      <c r="H39" s="946"/>
      <c r="I39" s="946"/>
      <c r="J39" s="946"/>
      <c r="K39" s="946"/>
      <c r="L39" s="946"/>
      <c r="M39" s="946"/>
      <c r="N39" s="946"/>
      <c r="O39" s="947"/>
      <c r="P39" s="146"/>
      <c r="Q39" s="658"/>
      <c r="R39" s="658"/>
      <c r="S39" s="658"/>
      <c r="T39" s="658"/>
      <c r="U39" s="658"/>
      <c r="V39" s="658"/>
      <c r="W39" s="658"/>
      <c r="X39" s="659"/>
      <c r="Y39" s="932" t="s">
        <v>12</v>
      </c>
      <c r="Z39" s="933"/>
      <c r="AA39" s="934"/>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3"/>
      <c r="B41" s="944"/>
      <c r="C41" s="944"/>
      <c r="D41" s="944"/>
      <c r="E41" s="944"/>
      <c r="F41" s="945"/>
      <c r="G41" s="951"/>
      <c r="H41" s="952"/>
      <c r="I41" s="952"/>
      <c r="J41" s="952"/>
      <c r="K41" s="952"/>
      <c r="L41" s="952"/>
      <c r="M41" s="952"/>
      <c r="N41" s="952"/>
      <c r="O41" s="953"/>
      <c r="P41" s="661"/>
      <c r="Q41" s="661"/>
      <c r="R41" s="661"/>
      <c r="S41" s="661"/>
      <c r="T41" s="661"/>
      <c r="U41" s="661"/>
      <c r="V41" s="661"/>
      <c r="W41" s="661"/>
      <c r="X41" s="662"/>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8" t="s">
        <v>344</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5"/>
      <c r="Z44" s="286"/>
      <c r="AA44" s="287"/>
      <c r="AB44" s="939" t="s">
        <v>11</v>
      </c>
      <c r="AC44" s="940"/>
      <c r="AD44" s="941"/>
      <c r="AE44" s="928" t="s">
        <v>372</v>
      </c>
      <c r="AF44" s="928"/>
      <c r="AG44" s="928"/>
      <c r="AH44" s="128"/>
      <c r="AI44" s="928" t="s">
        <v>468</v>
      </c>
      <c r="AJ44" s="928"/>
      <c r="AK44" s="928"/>
      <c r="AL44" s="128"/>
      <c r="AM44" s="928" t="s">
        <v>469</v>
      </c>
      <c r="AN44" s="928"/>
      <c r="AO44" s="928"/>
      <c r="AP44" s="128"/>
      <c r="AQ44" s="135" t="s">
        <v>223</v>
      </c>
      <c r="AR44" s="136"/>
      <c r="AS44" s="136"/>
      <c r="AT44" s="137"/>
      <c r="AU44" s="138" t="s">
        <v>129</v>
      </c>
      <c r="AV44" s="138"/>
      <c r="AW44" s="138"/>
      <c r="AX44" s="139"/>
      <c r="AY44" s="34">
        <f>COUNTA($G$46)</f>
        <v>0</v>
      </c>
    </row>
    <row r="45" spans="1:51" ht="18.75" customHeight="1" x14ac:dyDescent="0.2">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6"/>
      <c r="Z45" s="937"/>
      <c r="AA45" s="938"/>
      <c r="AB45" s="942"/>
      <c r="AC45" s="715"/>
      <c r="AD45" s="716"/>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2">
      <c r="A46" s="692"/>
      <c r="B46" s="690"/>
      <c r="C46" s="690"/>
      <c r="D46" s="690"/>
      <c r="E46" s="690"/>
      <c r="F46" s="691"/>
      <c r="G46" s="193"/>
      <c r="H46" s="946"/>
      <c r="I46" s="946"/>
      <c r="J46" s="946"/>
      <c r="K46" s="946"/>
      <c r="L46" s="946"/>
      <c r="M46" s="946"/>
      <c r="N46" s="946"/>
      <c r="O46" s="947"/>
      <c r="P46" s="146"/>
      <c r="Q46" s="658"/>
      <c r="R46" s="658"/>
      <c r="S46" s="658"/>
      <c r="T46" s="658"/>
      <c r="U46" s="658"/>
      <c r="V46" s="658"/>
      <c r="W46" s="658"/>
      <c r="X46" s="659"/>
      <c r="Y46" s="932" t="s">
        <v>12</v>
      </c>
      <c r="Z46" s="933"/>
      <c r="AA46" s="934"/>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3"/>
      <c r="B48" s="944"/>
      <c r="C48" s="944"/>
      <c r="D48" s="944"/>
      <c r="E48" s="944"/>
      <c r="F48" s="945"/>
      <c r="G48" s="951"/>
      <c r="H48" s="952"/>
      <c r="I48" s="952"/>
      <c r="J48" s="952"/>
      <c r="K48" s="952"/>
      <c r="L48" s="952"/>
      <c r="M48" s="952"/>
      <c r="N48" s="952"/>
      <c r="O48" s="953"/>
      <c r="P48" s="661"/>
      <c r="Q48" s="661"/>
      <c r="R48" s="661"/>
      <c r="S48" s="661"/>
      <c r="T48" s="661"/>
      <c r="U48" s="661"/>
      <c r="V48" s="661"/>
      <c r="W48" s="661"/>
      <c r="X48" s="662"/>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8" t="s">
        <v>344</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5"/>
      <c r="Z51" s="286"/>
      <c r="AA51" s="287"/>
      <c r="AB51" s="128" t="s">
        <v>11</v>
      </c>
      <c r="AC51" s="940"/>
      <c r="AD51" s="941"/>
      <c r="AE51" s="928" t="s">
        <v>372</v>
      </c>
      <c r="AF51" s="928"/>
      <c r="AG51" s="928"/>
      <c r="AH51" s="128"/>
      <c r="AI51" s="928" t="s">
        <v>468</v>
      </c>
      <c r="AJ51" s="928"/>
      <c r="AK51" s="928"/>
      <c r="AL51" s="128"/>
      <c r="AM51" s="928" t="s">
        <v>469</v>
      </c>
      <c r="AN51" s="928"/>
      <c r="AO51" s="928"/>
      <c r="AP51" s="128"/>
      <c r="AQ51" s="135" t="s">
        <v>223</v>
      </c>
      <c r="AR51" s="136"/>
      <c r="AS51" s="136"/>
      <c r="AT51" s="137"/>
      <c r="AU51" s="138" t="s">
        <v>129</v>
      </c>
      <c r="AV51" s="138"/>
      <c r="AW51" s="138"/>
      <c r="AX51" s="139"/>
      <c r="AY51" s="34">
        <f>COUNTA($G$53)</f>
        <v>0</v>
      </c>
    </row>
    <row r="52" spans="1:51" ht="18.75" customHeight="1" x14ac:dyDescent="0.2">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6"/>
      <c r="Z52" s="937"/>
      <c r="AA52" s="938"/>
      <c r="AB52" s="942"/>
      <c r="AC52" s="715"/>
      <c r="AD52" s="716"/>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2">
      <c r="A53" s="692"/>
      <c r="B53" s="690"/>
      <c r="C53" s="690"/>
      <c r="D53" s="690"/>
      <c r="E53" s="690"/>
      <c r="F53" s="691"/>
      <c r="G53" s="193"/>
      <c r="H53" s="946"/>
      <c r="I53" s="946"/>
      <c r="J53" s="946"/>
      <c r="K53" s="946"/>
      <c r="L53" s="946"/>
      <c r="M53" s="946"/>
      <c r="N53" s="946"/>
      <c r="O53" s="947"/>
      <c r="P53" s="146"/>
      <c r="Q53" s="658"/>
      <c r="R53" s="658"/>
      <c r="S53" s="658"/>
      <c r="T53" s="658"/>
      <c r="U53" s="658"/>
      <c r="V53" s="658"/>
      <c r="W53" s="658"/>
      <c r="X53" s="659"/>
      <c r="Y53" s="932" t="s">
        <v>12</v>
      </c>
      <c r="Z53" s="933"/>
      <c r="AA53" s="934"/>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3"/>
      <c r="B55" s="944"/>
      <c r="C55" s="944"/>
      <c r="D55" s="944"/>
      <c r="E55" s="944"/>
      <c r="F55" s="945"/>
      <c r="G55" s="951"/>
      <c r="H55" s="952"/>
      <c r="I55" s="952"/>
      <c r="J55" s="952"/>
      <c r="K55" s="952"/>
      <c r="L55" s="952"/>
      <c r="M55" s="952"/>
      <c r="N55" s="952"/>
      <c r="O55" s="953"/>
      <c r="P55" s="661"/>
      <c r="Q55" s="661"/>
      <c r="R55" s="661"/>
      <c r="S55" s="661"/>
      <c r="T55" s="661"/>
      <c r="U55" s="661"/>
      <c r="V55" s="661"/>
      <c r="W55" s="661"/>
      <c r="X55" s="662"/>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8" t="s">
        <v>344</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5"/>
      <c r="Z58" s="286"/>
      <c r="AA58" s="287"/>
      <c r="AB58" s="939" t="s">
        <v>11</v>
      </c>
      <c r="AC58" s="940"/>
      <c r="AD58" s="941"/>
      <c r="AE58" s="928" t="s">
        <v>372</v>
      </c>
      <c r="AF58" s="928"/>
      <c r="AG58" s="928"/>
      <c r="AH58" s="128"/>
      <c r="AI58" s="928" t="s">
        <v>468</v>
      </c>
      <c r="AJ58" s="928"/>
      <c r="AK58" s="928"/>
      <c r="AL58" s="128"/>
      <c r="AM58" s="928" t="s">
        <v>469</v>
      </c>
      <c r="AN58" s="928"/>
      <c r="AO58" s="928"/>
      <c r="AP58" s="128"/>
      <c r="AQ58" s="135" t="s">
        <v>223</v>
      </c>
      <c r="AR58" s="136"/>
      <c r="AS58" s="136"/>
      <c r="AT58" s="137"/>
      <c r="AU58" s="138" t="s">
        <v>129</v>
      </c>
      <c r="AV58" s="138"/>
      <c r="AW58" s="138"/>
      <c r="AX58" s="139"/>
      <c r="AY58" s="34">
        <f>COUNTA($G$60)</f>
        <v>0</v>
      </c>
    </row>
    <row r="59" spans="1:51" ht="18.75" customHeight="1" x14ac:dyDescent="0.2">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6"/>
      <c r="Z59" s="937"/>
      <c r="AA59" s="938"/>
      <c r="AB59" s="942"/>
      <c r="AC59" s="715"/>
      <c r="AD59" s="716"/>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2">
      <c r="A60" s="692"/>
      <c r="B60" s="690"/>
      <c r="C60" s="690"/>
      <c r="D60" s="690"/>
      <c r="E60" s="690"/>
      <c r="F60" s="691"/>
      <c r="G60" s="193"/>
      <c r="H60" s="946"/>
      <c r="I60" s="946"/>
      <c r="J60" s="946"/>
      <c r="K60" s="946"/>
      <c r="L60" s="946"/>
      <c r="M60" s="946"/>
      <c r="N60" s="946"/>
      <c r="O60" s="947"/>
      <c r="P60" s="146"/>
      <c r="Q60" s="658"/>
      <c r="R60" s="658"/>
      <c r="S60" s="658"/>
      <c r="T60" s="658"/>
      <c r="U60" s="658"/>
      <c r="V60" s="658"/>
      <c r="W60" s="658"/>
      <c r="X60" s="659"/>
      <c r="Y60" s="932" t="s">
        <v>12</v>
      </c>
      <c r="Z60" s="933"/>
      <c r="AA60" s="934"/>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3"/>
      <c r="B62" s="944"/>
      <c r="C62" s="944"/>
      <c r="D62" s="944"/>
      <c r="E62" s="944"/>
      <c r="F62" s="945"/>
      <c r="G62" s="951"/>
      <c r="H62" s="952"/>
      <c r="I62" s="952"/>
      <c r="J62" s="952"/>
      <c r="K62" s="952"/>
      <c r="L62" s="952"/>
      <c r="M62" s="952"/>
      <c r="N62" s="952"/>
      <c r="O62" s="953"/>
      <c r="P62" s="661"/>
      <c r="Q62" s="661"/>
      <c r="R62" s="661"/>
      <c r="S62" s="661"/>
      <c r="T62" s="661"/>
      <c r="U62" s="661"/>
      <c r="V62" s="661"/>
      <c r="W62" s="661"/>
      <c r="X62" s="662"/>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8" t="s">
        <v>344</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5"/>
      <c r="Z65" s="286"/>
      <c r="AA65" s="287"/>
      <c r="AB65" s="939" t="s">
        <v>11</v>
      </c>
      <c r="AC65" s="940"/>
      <c r="AD65" s="941"/>
      <c r="AE65" s="928" t="s">
        <v>372</v>
      </c>
      <c r="AF65" s="928"/>
      <c r="AG65" s="928"/>
      <c r="AH65" s="128"/>
      <c r="AI65" s="928" t="s">
        <v>468</v>
      </c>
      <c r="AJ65" s="928"/>
      <c r="AK65" s="928"/>
      <c r="AL65" s="128"/>
      <c r="AM65" s="928" t="s">
        <v>469</v>
      </c>
      <c r="AN65" s="928"/>
      <c r="AO65" s="928"/>
      <c r="AP65" s="128"/>
      <c r="AQ65" s="135" t="s">
        <v>223</v>
      </c>
      <c r="AR65" s="136"/>
      <c r="AS65" s="136"/>
      <c r="AT65" s="137"/>
      <c r="AU65" s="138" t="s">
        <v>129</v>
      </c>
      <c r="AV65" s="138"/>
      <c r="AW65" s="138"/>
      <c r="AX65" s="139"/>
      <c r="AY65" s="34">
        <f>COUNTA($G$67)</f>
        <v>0</v>
      </c>
    </row>
    <row r="66" spans="1:51" ht="18.75" customHeight="1" x14ac:dyDescent="0.2">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6"/>
      <c r="Z66" s="937"/>
      <c r="AA66" s="938"/>
      <c r="AB66" s="942"/>
      <c r="AC66" s="715"/>
      <c r="AD66" s="716"/>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2">
      <c r="A67" s="692"/>
      <c r="B67" s="690"/>
      <c r="C67" s="690"/>
      <c r="D67" s="690"/>
      <c r="E67" s="690"/>
      <c r="F67" s="691"/>
      <c r="G67" s="193"/>
      <c r="H67" s="946"/>
      <c r="I67" s="946"/>
      <c r="J67" s="946"/>
      <c r="K67" s="946"/>
      <c r="L67" s="946"/>
      <c r="M67" s="946"/>
      <c r="N67" s="946"/>
      <c r="O67" s="947"/>
      <c r="P67" s="146"/>
      <c r="Q67" s="658"/>
      <c r="R67" s="658"/>
      <c r="S67" s="658"/>
      <c r="T67" s="658"/>
      <c r="U67" s="658"/>
      <c r="V67" s="658"/>
      <c r="W67" s="658"/>
      <c r="X67" s="659"/>
      <c r="Y67" s="932" t="s">
        <v>12</v>
      </c>
      <c r="Z67" s="933"/>
      <c r="AA67" s="934"/>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3"/>
      <c r="B69" s="944"/>
      <c r="C69" s="944"/>
      <c r="D69" s="944"/>
      <c r="E69" s="944"/>
      <c r="F69" s="945"/>
      <c r="G69" s="951"/>
      <c r="H69" s="952"/>
      <c r="I69" s="952"/>
      <c r="J69" s="952"/>
      <c r="K69" s="952"/>
      <c r="L69" s="952"/>
      <c r="M69" s="952"/>
      <c r="N69" s="952"/>
      <c r="O69" s="953"/>
      <c r="P69" s="661"/>
      <c r="Q69" s="661"/>
      <c r="R69" s="661"/>
      <c r="S69" s="661"/>
      <c r="T69" s="661"/>
      <c r="U69" s="661"/>
      <c r="V69" s="661"/>
      <c r="W69" s="661"/>
      <c r="X69" s="662"/>
      <c r="Y69" s="190" t="s">
        <v>13</v>
      </c>
      <c r="Z69" s="929"/>
      <c r="AA69" s="930"/>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8" t="s">
        <v>344</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7" t="s">
        <v>26</v>
      </c>
      <c r="B2" s="968"/>
      <c r="C2" s="968"/>
      <c r="D2" s="968"/>
      <c r="E2" s="968"/>
      <c r="F2" s="969"/>
      <c r="G2" s="312" t="s">
        <v>330</v>
      </c>
      <c r="H2" s="313"/>
      <c r="I2" s="313"/>
      <c r="J2" s="313"/>
      <c r="K2" s="313"/>
      <c r="L2" s="313"/>
      <c r="M2" s="313"/>
      <c r="N2" s="313"/>
      <c r="O2" s="313"/>
      <c r="P2" s="313"/>
      <c r="Q2" s="313"/>
      <c r="R2" s="313"/>
      <c r="S2" s="313"/>
      <c r="T2" s="313"/>
      <c r="U2" s="313"/>
      <c r="V2" s="313"/>
      <c r="W2" s="313"/>
      <c r="X2" s="313"/>
      <c r="Y2" s="313"/>
      <c r="Z2" s="313"/>
      <c r="AA2" s="313"/>
      <c r="AB2" s="314"/>
      <c r="AC2" s="312"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2">
      <c r="A3" s="970"/>
      <c r="B3" s="971"/>
      <c r="C3" s="971"/>
      <c r="D3" s="971"/>
      <c r="E3" s="971"/>
      <c r="F3" s="972"/>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2">
      <c r="A4" s="970"/>
      <c r="B4" s="971"/>
      <c r="C4" s="971"/>
      <c r="D4" s="971"/>
      <c r="E4" s="971"/>
      <c r="F4" s="97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2">
      <c r="A5" s="970"/>
      <c r="B5" s="971"/>
      <c r="C5" s="971"/>
      <c r="D5" s="971"/>
      <c r="E5" s="971"/>
      <c r="F5" s="97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2">
      <c r="A6" s="970"/>
      <c r="B6" s="971"/>
      <c r="C6" s="971"/>
      <c r="D6" s="971"/>
      <c r="E6" s="971"/>
      <c r="F6" s="97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2">
      <c r="A7" s="970"/>
      <c r="B7" s="971"/>
      <c r="C7" s="971"/>
      <c r="D7" s="971"/>
      <c r="E7" s="971"/>
      <c r="F7" s="97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2">
      <c r="A8" s="970"/>
      <c r="B8" s="971"/>
      <c r="C8" s="971"/>
      <c r="D8" s="971"/>
      <c r="E8" s="971"/>
      <c r="F8" s="97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2">
      <c r="A9" s="970"/>
      <c r="B9" s="971"/>
      <c r="C9" s="971"/>
      <c r="D9" s="971"/>
      <c r="E9" s="971"/>
      <c r="F9" s="97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2">
      <c r="A10" s="970"/>
      <c r="B10" s="971"/>
      <c r="C10" s="971"/>
      <c r="D10" s="971"/>
      <c r="E10" s="971"/>
      <c r="F10" s="97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2">
      <c r="A11" s="970"/>
      <c r="B11" s="971"/>
      <c r="C11" s="971"/>
      <c r="D11" s="971"/>
      <c r="E11" s="971"/>
      <c r="F11" s="97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2">
      <c r="A12" s="970"/>
      <c r="B12" s="971"/>
      <c r="C12" s="971"/>
      <c r="D12" s="971"/>
      <c r="E12" s="971"/>
      <c r="F12" s="97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2">
      <c r="A13" s="970"/>
      <c r="B13" s="971"/>
      <c r="C13" s="971"/>
      <c r="D13" s="971"/>
      <c r="E13" s="971"/>
      <c r="F13" s="97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5">
      <c r="A14" s="970"/>
      <c r="B14" s="971"/>
      <c r="C14" s="971"/>
      <c r="D14" s="971"/>
      <c r="E14" s="971"/>
      <c r="F14" s="972"/>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2">
      <c r="A15" s="970"/>
      <c r="B15" s="971"/>
      <c r="C15" s="971"/>
      <c r="D15" s="971"/>
      <c r="E15" s="971"/>
      <c r="F15" s="972"/>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2">
      <c r="A16" s="970"/>
      <c r="B16" s="971"/>
      <c r="C16" s="971"/>
      <c r="D16" s="971"/>
      <c r="E16" s="971"/>
      <c r="F16" s="972"/>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2">
      <c r="A17" s="970"/>
      <c r="B17" s="971"/>
      <c r="C17" s="971"/>
      <c r="D17" s="971"/>
      <c r="E17" s="971"/>
      <c r="F17" s="97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2">
      <c r="A18" s="970"/>
      <c r="B18" s="971"/>
      <c r="C18" s="971"/>
      <c r="D18" s="971"/>
      <c r="E18" s="971"/>
      <c r="F18" s="97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2">
      <c r="A19" s="970"/>
      <c r="B19" s="971"/>
      <c r="C19" s="971"/>
      <c r="D19" s="971"/>
      <c r="E19" s="971"/>
      <c r="F19" s="97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2">
      <c r="A20" s="970"/>
      <c r="B20" s="971"/>
      <c r="C20" s="971"/>
      <c r="D20" s="971"/>
      <c r="E20" s="971"/>
      <c r="F20" s="97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2">
      <c r="A21" s="970"/>
      <c r="B21" s="971"/>
      <c r="C21" s="971"/>
      <c r="D21" s="971"/>
      <c r="E21" s="971"/>
      <c r="F21" s="97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2">
      <c r="A22" s="970"/>
      <c r="B22" s="971"/>
      <c r="C22" s="971"/>
      <c r="D22" s="971"/>
      <c r="E22" s="971"/>
      <c r="F22" s="97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2">
      <c r="A23" s="970"/>
      <c r="B23" s="971"/>
      <c r="C23" s="971"/>
      <c r="D23" s="971"/>
      <c r="E23" s="971"/>
      <c r="F23" s="97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2">
      <c r="A24" s="970"/>
      <c r="B24" s="971"/>
      <c r="C24" s="971"/>
      <c r="D24" s="971"/>
      <c r="E24" s="971"/>
      <c r="F24" s="97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2">
      <c r="A25" s="970"/>
      <c r="B25" s="971"/>
      <c r="C25" s="971"/>
      <c r="D25" s="971"/>
      <c r="E25" s="971"/>
      <c r="F25" s="97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2">
      <c r="A26" s="970"/>
      <c r="B26" s="971"/>
      <c r="C26" s="971"/>
      <c r="D26" s="971"/>
      <c r="E26" s="971"/>
      <c r="F26" s="97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5">
      <c r="A27" s="970"/>
      <c r="B27" s="971"/>
      <c r="C27" s="971"/>
      <c r="D27" s="971"/>
      <c r="E27" s="971"/>
      <c r="F27" s="972"/>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2">
      <c r="A28" s="970"/>
      <c r="B28" s="971"/>
      <c r="C28" s="971"/>
      <c r="D28" s="971"/>
      <c r="E28" s="971"/>
      <c r="F28" s="972"/>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2">
      <c r="A29" s="970"/>
      <c r="B29" s="971"/>
      <c r="C29" s="971"/>
      <c r="D29" s="971"/>
      <c r="E29" s="971"/>
      <c r="F29" s="972"/>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2">
      <c r="A30" s="970"/>
      <c r="B30" s="971"/>
      <c r="C30" s="971"/>
      <c r="D30" s="971"/>
      <c r="E30" s="971"/>
      <c r="F30" s="97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2">
      <c r="A31" s="970"/>
      <c r="B31" s="971"/>
      <c r="C31" s="971"/>
      <c r="D31" s="971"/>
      <c r="E31" s="971"/>
      <c r="F31" s="97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2">
      <c r="A32" s="970"/>
      <c r="B32" s="971"/>
      <c r="C32" s="971"/>
      <c r="D32" s="971"/>
      <c r="E32" s="971"/>
      <c r="F32" s="97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2">
      <c r="A33" s="970"/>
      <c r="B33" s="971"/>
      <c r="C33" s="971"/>
      <c r="D33" s="971"/>
      <c r="E33" s="971"/>
      <c r="F33" s="97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2">
      <c r="A34" s="970"/>
      <c r="B34" s="971"/>
      <c r="C34" s="971"/>
      <c r="D34" s="971"/>
      <c r="E34" s="971"/>
      <c r="F34" s="97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2">
      <c r="A35" s="970"/>
      <c r="B35" s="971"/>
      <c r="C35" s="971"/>
      <c r="D35" s="971"/>
      <c r="E35" s="971"/>
      <c r="F35" s="97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2">
      <c r="A36" s="970"/>
      <c r="B36" s="971"/>
      <c r="C36" s="971"/>
      <c r="D36" s="971"/>
      <c r="E36" s="971"/>
      <c r="F36" s="97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2">
      <c r="A37" s="970"/>
      <c r="B37" s="971"/>
      <c r="C37" s="971"/>
      <c r="D37" s="971"/>
      <c r="E37" s="971"/>
      <c r="F37" s="97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2">
      <c r="A38" s="970"/>
      <c r="B38" s="971"/>
      <c r="C38" s="971"/>
      <c r="D38" s="971"/>
      <c r="E38" s="971"/>
      <c r="F38" s="97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2">
      <c r="A39" s="970"/>
      <c r="B39" s="971"/>
      <c r="C39" s="971"/>
      <c r="D39" s="971"/>
      <c r="E39" s="971"/>
      <c r="F39" s="97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5">
      <c r="A40" s="970"/>
      <c r="B40" s="971"/>
      <c r="C40" s="971"/>
      <c r="D40" s="971"/>
      <c r="E40" s="971"/>
      <c r="F40" s="972"/>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2">
      <c r="A41" s="970"/>
      <c r="B41" s="971"/>
      <c r="C41" s="971"/>
      <c r="D41" s="971"/>
      <c r="E41" s="971"/>
      <c r="F41" s="972"/>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2">
      <c r="A42" s="970"/>
      <c r="B42" s="971"/>
      <c r="C42" s="971"/>
      <c r="D42" s="971"/>
      <c r="E42" s="971"/>
      <c r="F42" s="972"/>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2">
      <c r="A43" s="970"/>
      <c r="B43" s="971"/>
      <c r="C43" s="971"/>
      <c r="D43" s="971"/>
      <c r="E43" s="971"/>
      <c r="F43" s="97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2">
      <c r="A44" s="970"/>
      <c r="B44" s="971"/>
      <c r="C44" s="971"/>
      <c r="D44" s="971"/>
      <c r="E44" s="971"/>
      <c r="F44" s="97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2">
      <c r="A45" s="970"/>
      <c r="B45" s="971"/>
      <c r="C45" s="971"/>
      <c r="D45" s="971"/>
      <c r="E45" s="971"/>
      <c r="F45" s="97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2">
      <c r="A46" s="970"/>
      <c r="B46" s="971"/>
      <c r="C46" s="971"/>
      <c r="D46" s="971"/>
      <c r="E46" s="971"/>
      <c r="F46" s="97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2">
      <c r="A47" s="970"/>
      <c r="B47" s="971"/>
      <c r="C47" s="971"/>
      <c r="D47" s="971"/>
      <c r="E47" s="971"/>
      <c r="F47" s="97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2">
      <c r="A48" s="970"/>
      <c r="B48" s="971"/>
      <c r="C48" s="971"/>
      <c r="D48" s="971"/>
      <c r="E48" s="971"/>
      <c r="F48" s="97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2">
      <c r="A49" s="970"/>
      <c r="B49" s="971"/>
      <c r="C49" s="971"/>
      <c r="D49" s="971"/>
      <c r="E49" s="971"/>
      <c r="F49" s="97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2">
      <c r="A50" s="970"/>
      <c r="B50" s="971"/>
      <c r="C50" s="971"/>
      <c r="D50" s="971"/>
      <c r="E50" s="971"/>
      <c r="F50" s="97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2">
      <c r="A51" s="970"/>
      <c r="B51" s="971"/>
      <c r="C51" s="971"/>
      <c r="D51" s="971"/>
      <c r="E51" s="971"/>
      <c r="F51" s="97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2">
      <c r="A52" s="970"/>
      <c r="B52" s="971"/>
      <c r="C52" s="971"/>
      <c r="D52" s="971"/>
      <c r="E52" s="971"/>
      <c r="F52" s="97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5">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5"/>
    <row r="55" spans="1:51" ht="30" customHeight="1" x14ac:dyDescent="0.2">
      <c r="A55" s="967" t="s">
        <v>26</v>
      </c>
      <c r="B55" s="968"/>
      <c r="C55" s="968"/>
      <c r="D55" s="968"/>
      <c r="E55" s="968"/>
      <c r="F55" s="969"/>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2">
      <c r="A56" s="970"/>
      <c r="B56" s="971"/>
      <c r="C56" s="971"/>
      <c r="D56" s="971"/>
      <c r="E56" s="971"/>
      <c r="F56" s="972"/>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2">
      <c r="A57" s="970"/>
      <c r="B57" s="971"/>
      <c r="C57" s="971"/>
      <c r="D57" s="971"/>
      <c r="E57" s="971"/>
      <c r="F57" s="97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2">
      <c r="A58" s="970"/>
      <c r="B58" s="971"/>
      <c r="C58" s="971"/>
      <c r="D58" s="971"/>
      <c r="E58" s="971"/>
      <c r="F58" s="97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2">
      <c r="A59" s="970"/>
      <c r="B59" s="971"/>
      <c r="C59" s="971"/>
      <c r="D59" s="971"/>
      <c r="E59" s="971"/>
      <c r="F59" s="97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2">
      <c r="A60" s="970"/>
      <c r="B60" s="971"/>
      <c r="C60" s="971"/>
      <c r="D60" s="971"/>
      <c r="E60" s="971"/>
      <c r="F60" s="97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2">
      <c r="A61" s="970"/>
      <c r="B61" s="971"/>
      <c r="C61" s="971"/>
      <c r="D61" s="971"/>
      <c r="E61" s="971"/>
      <c r="F61" s="97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2">
      <c r="A62" s="970"/>
      <c r="B62" s="971"/>
      <c r="C62" s="971"/>
      <c r="D62" s="971"/>
      <c r="E62" s="971"/>
      <c r="F62" s="97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2">
      <c r="A63" s="970"/>
      <c r="B63" s="971"/>
      <c r="C63" s="971"/>
      <c r="D63" s="971"/>
      <c r="E63" s="971"/>
      <c r="F63" s="97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2">
      <c r="A64" s="970"/>
      <c r="B64" s="971"/>
      <c r="C64" s="971"/>
      <c r="D64" s="971"/>
      <c r="E64" s="971"/>
      <c r="F64" s="97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2">
      <c r="A65" s="970"/>
      <c r="B65" s="971"/>
      <c r="C65" s="971"/>
      <c r="D65" s="971"/>
      <c r="E65" s="971"/>
      <c r="F65" s="97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2">
      <c r="A66" s="970"/>
      <c r="B66" s="971"/>
      <c r="C66" s="971"/>
      <c r="D66" s="971"/>
      <c r="E66" s="971"/>
      <c r="F66" s="97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5">
      <c r="A67" s="970"/>
      <c r="B67" s="971"/>
      <c r="C67" s="971"/>
      <c r="D67" s="971"/>
      <c r="E67" s="971"/>
      <c r="F67" s="972"/>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2">
      <c r="A68" s="970"/>
      <c r="B68" s="971"/>
      <c r="C68" s="971"/>
      <c r="D68" s="971"/>
      <c r="E68" s="971"/>
      <c r="F68" s="972"/>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2">
      <c r="A69" s="970"/>
      <c r="B69" s="971"/>
      <c r="C69" s="971"/>
      <c r="D69" s="971"/>
      <c r="E69" s="971"/>
      <c r="F69" s="972"/>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2">
      <c r="A70" s="970"/>
      <c r="B70" s="971"/>
      <c r="C70" s="971"/>
      <c r="D70" s="971"/>
      <c r="E70" s="971"/>
      <c r="F70" s="97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2">
      <c r="A71" s="970"/>
      <c r="B71" s="971"/>
      <c r="C71" s="971"/>
      <c r="D71" s="971"/>
      <c r="E71" s="971"/>
      <c r="F71" s="97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2">
      <c r="A72" s="970"/>
      <c r="B72" s="971"/>
      <c r="C72" s="971"/>
      <c r="D72" s="971"/>
      <c r="E72" s="971"/>
      <c r="F72" s="97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2">
      <c r="A73" s="970"/>
      <c r="B73" s="971"/>
      <c r="C73" s="971"/>
      <c r="D73" s="971"/>
      <c r="E73" s="971"/>
      <c r="F73" s="97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2">
      <c r="A74" s="970"/>
      <c r="B74" s="971"/>
      <c r="C74" s="971"/>
      <c r="D74" s="971"/>
      <c r="E74" s="971"/>
      <c r="F74" s="97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2">
      <c r="A75" s="970"/>
      <c r="B75" s="971"/>
      <c r="C75" s="971"/>
      <c r="D75" s="971"/>
      <c r="E75" s="971"/>
      <c r="F75" s="97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2">
      <c r="A76" s="970"/>
      <c r="B76" s="971"/>
      <c r="C76" s="971"/>
      <c r="D76" s="971"/>
      <c r="E76" s="971"/>
      <c r="F76" s="97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2">
      <c r="A77" s="970"/>
      <c r="B77" s="971"/>
      <c r="C77" s="971"/>
      <c r="D77" s="971"/>
      <c r="E77" s="971"/>
      <c r="F77" s="97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2">
      <c r="A78" s="970"/>
      <c r="B78" s="971"/>
      <c r="C78" s="971"/>
      <c r="D78" s="971"/>
      <c r="E78" s="971"/>
      <c r="F78" s="97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2">
      <c r="A79" s="970"/>
      <c r="B79" s="971"/>
      <c r="C79" s="971"/>
      <c r="D79" s="971"/>
      <c r="E79" s="971"/>
      <c r="F79" s="97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5">
      <c r="A80" s="970"/>
      <c r="B80" s="971"/>
      <c r="C80" s="971"/>
      <c r="D80" s="971"/>
      <c r="E80" s="971"/>
      <c r="F80" s="972"/>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2">
      <c r="A81" s="970"/>
      <c r="B81" s="971"/>
      <c r="C81" s="971"/>
      <c r="D81" s="971"/>
      <c r="E81" s="971"/>
      <c r="F81" s="972"/>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2">
      <c r="A82" s="970"/>
      <c r="B82" s="971"/>
      <c r="C82" s="971"/>
      <c r="D82" s="971"/>
      <c r="E82" s="971"/>
      <c r="F82" s="972"/>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2">
      <c r="A83" s="970"/>
      <c r="B83" s="971"/>
      <c r="C83" s="971"/>
      <c r="D83" s="971"/>
      <c r="E83" s="971"/>
      <c r="F83" s="97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2">
      <c r="A84" s="970"/>
      <c r="B84" s="971"/>
      <c r="C84" s="971"/>
      <c r="D84" s="971"/>
      <c r="E84" s="971"/>
      <c r="F84" s="97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2">
      <c r="A85" s="970"/>
      <c r="B85" s="971"/>
      <c r="C85" s="971"/>
      <c r="D85" s="971"/>
      <c r="E85" s="971"/>
      <c r="F85" s="97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2">
      <c r="A86" s="970"/>
      <c r="B86" s="971"/>
      <c r="C86" s="971"/>
      <c r="D86" s="971"/>
      <c r="E86" s="971"/>
      <c r="F86" s="97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2">
      <c r="A87" s="970"/>
      <c r="B87" s="971"/>
      <c r="C87" s="971"/>
      <c r="D87" s="971"/>
      <c r="E87" s="971"/>
      <c r="F87" s="97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2">
      <c r="A88" s="970"/>
      <c r="B88" s="971"/>
      <c r="C88" s="971"/>
      <c r="D88" s="971"/>
      <c r="E88" s="971"/>
      <c r="F88" s="97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2">
      <c r="A89" s="970"/>
      <c r="B89" s="971"/>
      <c r="C89" s="971"/>
      <c r="D89" s="971"/>
      <c r="E89" s="971"/>
      <c r="F89" s="97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2">
      <c r="A90" s="970"/>
      <c r="B90" s="971"/>
      <c r="C90" s="971"/>
      <c r="D90" s="971"/>
      <c r="E90" s="971"/>
      <c r="F90" s="97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2">
      <c r="A91" s="970"/>
      <c r="B91" s="971"/>
      <c r="C91" s="971"/>
      <c r="D91" s="971"/>
      <c r="E91" s="971"/>
      <c r="F91" s="97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2">
      <c r="A92" s="970"/>
      <c r="B92" s="971"/>
      <c r="C92" s="971"/>
      <c r="D92" s="971"/>
      <c r="E92" s="971"/>
      <c r="F92" s="97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5">
      <c r="A93" s="970"/>
      <c r="B93" s="971"/>
      <c r="C93" s="971"/>
      <c r="D93" s="971"/>
      <c r="E93" s="971"/>
      <c r="F93" s="972"/>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2">
      <c r="A94" s="970"/>
      <c r="B94" s="971"/>
      <c r="C94" s="971"/>
      <c r="D94" s="971"/>
      <c r="E94" s="971"/>
      <c r="F94" s="972"/>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2">
      <c r="A95" s="970"/>
      <c r="B95" s="971"/>
      <c r="C95" s="971"/>
      <c r="D95" s="971"/>
      <c r="E95" s="971"/>
      <c r="F95" s="972"/>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2">
      <c r="A96" s="970"/>
      <c r="B96" s="971"/>
      <c r="C96" s="971"/>
      <c r="D96" s="971"/>
      <c r="E96" s="971"/>
      <c r="F96" s="97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2">
      <c r="A97" s="970"/>
      <c r="B97" s="971"/>
      <c r="C97" s="971"/>
      <c r="D97" s="971"/>
      <c r="E97" s="971"/>
      <c r="F97" s="97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2">
      <c r="A98" s="970"/>
      <c r="B98" s="971"/>
      <c r="C98" s="971"/>
      <c r="D98" s="971"/>
      <c r="E98" s="971"/>
      <c r="F98" s="97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2">
      <c r="A99" s="970"/>
      <c r="B99" s="971"/>
      <c r="C99" s="971"/>
      <c r="D99" s="971"/>
      <c r="E99" s="971"/>
      <c r="F99" s="97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2">
      <c r="A100" s="970"/>
      <c r="B100" s="971"/>
      <c r="C100" s="971"/>
      <c r="D100" s="971"/>
      <c r="E100" s="971"/>
      <c r="F100" s="97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2">
      <c r="A101" s="970"/>
      <c r="B101" s="971"/>
      <c r="C101" s="971"/>
      <c r="D101" s="971"/>
      <c r="E101" s="971"/>
      <c r="F101" s="97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2">
      <c r="A102" s="970"/>
      <c r="B102" s="971"/>
      <c r="C102" s="971"/>
      <c r="D102" s="971"/>
      <c r="E102" s="971"/>
      <c r="F102" s="97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2">
      <c r="A103" s="970"/>
      <c r="B103" s="971"/>
      <c r="C103" s="971"/>
      <c r="D103" s="971"/>
      <c r="E103" s="971"/>
      <c r="F103" s="97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2">
      <c r="A104" s="970"/>
      <c r="B104" s="971"/>
      <c r="C104" s="971"/>
      <c r="D104" s="971"/>
      <c r="E104" s="971"/>
      <c r="F104" s="97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2">
      <c r="A105" s="970"/>
      <c r="B105" s="971"/>
      <c r="C105" s="971"/>
      <c r="D105" s="971"/>
      <c r="E105" s="971"/>
      <c r="F105" s="97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5">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5"/>
    <row r="108" spans="1:51" ht="30" customHeight="1" x14ac:dyDescent="0.2">
      <c r="A108" s="967" t="s">
        <v>26</v>
      </c>
      <c r="B108" s="968"/>
      <c r="C108" s="968"/>
      <c r="D108" s="968"/>
      <c r="E108" s="968"/>
      <c r="F108" s="969"/>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2">
      <c r="A109" s="970"/>
      <c r="B109" s="971"/>
      <c r="C109" s="971"/>
      <c r="D109" s="971"/>
      <c r="E109" s="971"/>
      <c r="F109" s="972"/>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2">
      <c r="A110" s="970"/>
      <c r="B110" s="971"/>
      <c r="C110" s="971"/>
      <c r="D110" s="971"/>
      <c r="E110" s="971"/>
      <c r="F110" s="97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2">
      <c r="A111" s="970"/>
      <c r="B111" s="971"/>
      <c r="C111" s="971"/>
      <c r="D111" s="971"/>
      <c r="E111" s="971"/>
      <c r="F111" s="97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2">
      <c r="A112" s="970"/>
      <c r="B112" s="971"/>
      <c r="C112" s="971"/>
      <c r="D112" s="971"/>
      <c r="E112" s="971"/>
      <c r="F112" s="97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2">
      <c r="A113" s="970"/>
      <c r="B113" s="971"/>
      <c r="C113" s="971"/>
      <c r="D113" s="971"/>
      <c r="E113" s="971"/>
      <c r="F113" s="97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2">
      <c r="A114" s="970"/>
      <c r="B114" s="971"/>
      <c r="C114" s="971"/>
      <c r="D114" s="971"/>
      <c r="E114" s="971"/>
      <c r="F114" s="97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2">
      <c r="A115" s="970"/>
      <c r="B115" s="971"/>
      <c r="C115" s="971"/>
      <c r="D115" s="971"/>
      <c r="E115" s="971"/>
      <c r="F115" s="97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2">
      <c r="A116" s="970"/>
      <c r="B116" s="971"/>
      <c r="C116" s="971"/>
      <c r="D116" s="971"/>
      <c r="E116" s="971"/>
      <c r="F116" s="97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2">
      <c r="A117" s="970"/>
      <c r="B117" s="971"/>
      <c r="C117" s="971"/>
      <c r="D117" s="971"/>
      <c r="E117" s="971"/>
      <c r="F117" s="97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2">
      <c r="A118" s="970"/>
      <c r="B118" s="971"/>
      <c r="C118" s="971"/>
      <c r="D118" s="971"/>
      <c r="E118" s="971"/>
      <c r="F118" s="97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2">
      <c r="A119" s="970"/>
      <c r="B119" s="971"/>
      <c r="C119" s="971"/>
      <c r="D119" s="971"/>
      <c r="E119" s="971"/>
      <c r="F119" s="97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5">
      <c r="A120" s="970"/>
      <c r="B120" s="971"/>
      <c r="C120" s="971"/>
      <c r="D120" s="971"/>
      <c r="E120" s="971"/>
      <c r="F120" s="972"/>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2">
      <c r="A121" s="970"/>
      <c r="B121" s="971"/>
      <c r="C121" s="971"/>
      <c r="D121" s="971"/>
      <c r="E121" s="971"/>
      <c r="F121" s="972"/>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2">
      <c r="A122" s="970"/>
      <c r="B122" s="971"/>
      <c r="C122" s="971"/>
      <c r="D122" s="971"/>
      <c r="E122" s="971"/>
      <c r="F122" s="972"/>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2">
      <c r="A123" s="970"/>
      <c r="B123" s="971"/>
      <c r="C123" s="971"/>
      <c r="D123" s="971"/>
      <c r="E123" s="971"/>
      <c r="F123" s="97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2">
      <c r="A124" s="970"/>
      <c r="B124" s="971"/>
      <c r="C124" s="971"/>
      <c r="D124" s="971"/>
      <c r="E124" s="971"/>
      <c r="F124" s="97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2">
      <c r="A125" s="970"/>
      <c r="B125" s="971"/>
      <c r="C125" s="971"/>
      <c r="D125" s="971"/>
      <c r="E125" s="971"/>
      <c r="F125" s="97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2">
      <c r="A126" s="970"/>
      <c r="B126" s="971"/>
      <c r="C126" s="971"/>
      <c r="D126" s="971"/>
      <c r="E126" s="971"/>
      <c r="F126" s="97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2">
      <c r="A127" s="970"/>
      <c r="B127" s="971"/>
      <c r="C127" s="971"/>
      <c r="D127" s="971"/>
      <c r="E127" s="971"/>
      <c r="F127" s="97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2">
      <c r="A128" s="970"/>
      <c r="B128" s="971"/>
      <c r="C128" s="971"/>
      <c r="D128" s="971"/>
      <c r="E128" s="971"/>
      <c r="F128" s="97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2">
      <c r="A129" s="970"/>
      <c r="B129" s="971"/>
      <c r="C129" s="971"/>
      <c r="D129" s="971"/>
      <c r="E129" s="971"/>
      <c r="F129" s="97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2">
      <c r="A130" s="970"/>
      <c r="B130" s="971"/>
      <c r="C130" s="971"/>
      <c r="D130" s="971"/>
      <c r="E130" s="971"/>
      <c r="F130" s="97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2">
      <c r="A131" s="970"/>
      <c r="B131" s="971"/>
      <c r="C131" s="971"/>
      <c r="D131" s="971"/>
      <c r="E131" s="971"/>
      <c r="F131" s="97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2">
      <c r="A132" s="970"/>
      <c r="B132" s="971"/>
      <c r="C132" s="971"/>
      <c r="D132" s="971"/>
      <c r="E132" s="971"/>
      <c r="F132" s="97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5">
      <c r="A133" s="970"/>
      <c r="B133" s="971"/>
      <c r="C133" s="971"/>
      <c r="D133" s="971"/>
      <c r="E133" s="971"/>
      <c r="F133" s="972"/>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2">
      <c r="A134" s="970"/>
      <c r="B134" s="971"/>
      <c r="C134" s="971"/>
      <c r="D134" s="971"/>
      <c r="E134" s="971"/>
      <c r="F134" s="972"/>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2">
      <c r="A135" s="970"/>
      <c r="B135" s="971"/>
      <c r="C135" s="971"/>
      <c r="D135" s="971"/>
      <c r="E135" s="971"/>
      <c r="F135" s="972"/>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2">
      <c r="A136" s="970"/>
      <c r="B136" s="971"/>
      <c r="C136" s="971"/>
      <c r="D136" s="971"/>
      <c r="E136" s="971"/>
      <c r="F136" s="97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2">
      <c r="A137" s="970"/>
      <c r="B137" s="971"/>
      <c r="C137" s="971"/>
      <c r="D137" s="971"/>
      <c r="E137" s="971"/>
      <c r="F137" s="97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2">
      <c r="A138" s="970"/>
      <c r="B138" s="971"/>
      <c r="C138" s="971"/>
      <c r="D138" s="971"/>
      <c r="E138" s="971"/>
      <c r="F138" s="97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2">
      <c r="A139" s="970"/>
      <c r="B139" s="971"/>
      <c r="C139" s="971"/>
      <c r="D139" s="971"/>
      <c r="E139" s="971"/>
      <c r="F139" s="97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2">
      <c r="A140" s="970"/>
      <c r="B140" s="971"/>
      <c r="C140" s="971"/>
      <c r="D140" s="971"/>
      <c r="E140" s="971"/>
      <c r="F140" s="97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2">
      <c r="A141" s="970"/>
      <c r="B141" s="971"/>
      <c r="C141" s="971"/>
      <c r="D141" s="971"/>
      <c r="E141" s="971"/>
      <c r="F141" s="97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2">
      <c r="A142" s="970"/>
      <c r="B142" s="971"/>
      <c r="C142" s="971"/>
      <c r="D142" s="971"/>
      <c r="E142" s="971"/>
      <c r="F142" s="97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2">
      <c r="A143" s="970"/>
      <c r="B143" s="971"/>
      <c r="C143" s="971"/>
      <c r="D143" s="971"/>
      <c r="E143" s="971"/>
      <c r="F143" s="97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2">
      <c r="A144" s="970"/>
      <c r="B144" s="971"/>
      <c r="C144" s="971"/>
      <c r="D144" s="971"/>
      <c r="E144" s="971"/>
      <c r="F144" s="97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2">
      <c r="A145" s="970"/>
      <c r="B145" s="971"/>
      <c r="C145" s="971"/>
      <c r="D145" s="971"/>
      <c r="E145" s="971"/>
      <c r="F145" s="97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5">
      <c r="A146" s="970"/>
      <c r="B146" s="971"/>
      <c r="C146" s="971"/>
      <c r="D146" s="971"/>
      <c r="E146" s="971"/>
      <c r="F146" s="972"/>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2">
      <c r="A147" s="970"/>
      <c r="B147" s="971"/>
      <c r="C147" s="971"/>
      <c r="D147" s="971"/>
      <c r="E147" s="971"/>
      <c r="F147" s="972"/>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2">
      <c r="A148" s="970"/>
      <c r="B148" s="971"/>
      <c r="C148" s="971"/>
      <c r="D148" s="971"/>
      <c r="E148" s="971"/>
      <c r="F148" s="972"/>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2">
      <c r="A149" s="970"/>
      <c r="B149" s="971"/>
      <c r="C149" s="971"/>
      <c r="D149" s="971"/>
      <c r="E149" s="971"/>
      <c r="F149" s="97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2">
      <c r="A150" s="970"/>
      <c r="B150" s="971"/>
      <c r="C150" s="971"/>
      <c r="D150" s="971"/>
      <c r="E150" s="971"/>
      <c r="F150" s="97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2">
      <c r="A151" s="970"/>
      <c r="B151" s="971"/>
      <c r="C151" s="971"/>
      <c r="D151" s="971"/>
      <c r="E151" s="971"/>
      <c r="F151" s="97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2">
      <c r="A152" s="970"/>
      <c r="B152" s="971"/>
      <c r="C152" s="971"/>
      <c r="D152" s="971"/>
      <c r="E152" s="971"/>
      <c r="F152" s="97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2">
      <c r="A153" s="970"/>
      <c r="B153" s="971"/>
      <c r="C153" s="971"/>
      <c r="D153" s="971"/>
      <c r="E153" s="971"/>
      <c r="F153" s="97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2">
      <c r="A154" s="970"/>
      <c r="B154" s="971"/>
      <c r="C154" s="971"/>
      <c r="D154" s="971"/>
      <c r="E154" s="971"/>
      <c r="F154" s="97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2">
      <c r="A155" s="970"/>
      <c r="B155" s="971"/>
      <c r="C155" s="971"/>
      <c r="D155" s="971"/>
      <c r="E155" s="971"/>
      <c r="F155" s="97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2">
      <c r="A156" s="970"/>
      <c r="B156" s="971"/>
      <c r="C156" s="971"/>
      <c r="D156" s="971"/>
      <c r="E156" s="971"/>
      <c r="F156" s="97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2">
      <c r="A157" s="970"/>
      <c r="B157" s="971"/>
      <c r="C157" s="971"/>
      <c r="D157" s="971"/>
      <c r="E157" s="971"/>
      <c r="F157" s="97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2">
      <c r="A158" s="970"/>
      <c r="B158" s="971"/>
      <c r="C158" s="971"/>
      <c r="D158" s="971"/>
      <c r="E158" s="971"/>
      <c r="F158" s="97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5">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5"/>
    <row r="161" spans="1:51" ht="30" customHeight="1" x14ac:dyDescent="0.2">
      <c r="A161" s="967" t="s">
        <v>26</v>
      </c>
      <c r="B161" s="968"/>
      <c r="C161" s="968"/>
      <c r="D161" s="968"/>
      <c r="E161" s="968"/>
      <c r="F161" s="969"/>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2">
      <c r="A162" s="970"/>
      <c r="B162" s="971"/>
      <c r="C162" s="971"/>
      <c r="D162" s="971"/>
      <c r="E162" s="971"/>
      <c r="F162" s="972"/>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2">
      <c r="A163" s="970"/>
      <c r="B163" s="971"/>
      <c r="C163" s="971"/>
      <c r="D163" s="971"/>
      <c r="E163" s="971"/>
      <c r="F163" s="97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2">
      <c r="A164" s="970"/>
      <c r="B164" s="971"/>
      <c r="C164" s="971"/>
      <c r="D164" s="971"/>
      <c r="E164" s="971"/>
      <c r="F164" s="97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2">
      <c r="A165" s="970"/>
      <c r="B165" s="971"/>
      <c r="C165" s="971"/>
      <c r="D165" s="971"/>
      <c r="E165" s="971"/>
      <c r="F165" s="97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2">
      <c r="A166" s="970"/>
      <c r="B166" s="971"/>
      <c r="C166" s="971"/>
      <c r="D166" s="971"/>
      <c r="E166" s="971"/>
      <c r="F166" s="97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2">
      <c r="A167" s="970"/>
      <c r="B167" s="971"/>
      <c r="C167" s="971"/>
      <c r="D167" s="971"/>
      <c r="E167" s="971"/>
      <c r="F167" s="97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2">
      <c r="A168" s="970"/>
      <c r="B168" s="971"/>
      <c r="C168" s="971"/>
      <c r="D168" s="971"/>
      <c r="E168" s="971"/>
      <c r="F168" s="97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2">
      <c r="A169" s="970"/>
      <c r="B169" s="971"/>
      <c r="C169" s="971"/>
      <c r="D169" s="971"/>
      <c r="E169" s="971"/>
      <c r="F169" s="97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2">
      <c r="A170" s="970"/>
      <c r="B170" s="971"/>
      <c r="C170" s="971"/>
      <c r="D170" s="971"/>
      <c r="E170" s="971"/>
      <c r="F170" s="97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2">
      <c r="A171" s="970"/>
      <c r="B171" s="971"/>
      <c r="C171" s="971"/>
      <c r="D171" s="971"/>
      <c r="E171" s="971"/>
      <c r="F171" s="97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2">
      <c r="A172" s="970"/>
      <c r="B172" s="971"/>
      <c r="C172" s="971"/>
      <c r="D172" s="971"/>
      <c r="E172" s="971"/>
      <c r="F172" s="97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5">
      <c r="A173" s="970"/>
      <c r="B173" s="971"/>
      <c r="C173" s="971"/>
      <c r="D173" s="971"/>
      <c r="E173" s="971"/>
      <c r="F173" s="972"/>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2">
      <c r="A174" s="970"/>
      <c r="B174" s="971"/>
      <c r="C174" s="971"/>
      <c r="D174" s="971"/>
      <c r="E174" s="971"/>
      <c r="F174" s="972"/>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2">
      <c r="A175" s="970"/>
      <c r="B175" s="971"/>
      <c r="C175" s="971"/>
      <c r="D175" s="971"/>
      <c r="E175" s="971"/>
      <c r="F175" s="972"/>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2">
      <c r="A176" s="970"/>
      <c r="B176" s="971"/>
      <c r="C176" s="971"/>
      <c r="D176" s="971"/>
      <c r="E176" s="971"/>
      <c r="F176" s="97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2">
      <c r="A177" s="970"/>
      <c r="B177" s="971"/>
      <c r="C177" s="971"/>
      <c r="D177" s="971"/>
      <c r="E177" s="971"/>
      <c r="F177" s="97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2">
      <c r="A178" s="970"/>
      <c r="B178" s="971"/>
      <c r="C178" s="971"/>
      <c r="D178" s="971"/>
      <c r="E178" s="971"/>
      <c r="F178" s="97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2">
      <c r="A179" s="970"/>
      <c r="B179" s="971"/>
      <c r="C179" s="971"/>
      <c r="D179" s="971"/>
      <c r="E179" s="971"/>
      <c r="F179" s="97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2">
      <c r="A180" s="970"/>
      <c r="B180" s="971"/>
      <c r="C180" s="971"/>
      <c r="D180" s="971"/>
      <c r="E180" s="971"/>
      <c r="F180" s="97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2">
      <c r="A181" s="970"/>
      <c r="B181" s="971"/>
      <c r="C181" s="971"/>
      <c r="D181" s="971"/>
      <c r="E181" s="971"/>
      <c r="F181" s="97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2">
      <c r="A182" s="970"/>
      <c r="B182" s="971"/>
      <c r="C182" s="971"/>
      <c r="D182" s="971"/>
      <c r="E182" s="971"/>
      <c r="F182" s="97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2">
      <c r="A183" s="970"/>
      <c r="B183" s="971"/>
      <c r="C183" s="971"/>
      <c r="D183" s="971"/>
      <c r="E183" s="971"/>
      <c r="F183" s="97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2">
      <c r="A184" s="970"/>
      <c r="B184" s="971"/>
      <c r="C184" s="971"/>
      <c r="D184" s="971"/>
      <c r="E184" s="971"/>
      <c r="F184" s="97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2">
      <c r="A185" s="970"/>
      <c r="B185" s="971"/>
      <c r="C185" s="971"/>
      <c r="D185" s="971"/>
      <c r="E185" s="971"/>
      <c r="F185" s="97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5">
      <c r="A186" s="970"/>
      <c r="B186" s="971"/>
      <c r="C186" s="971"/>
      <c r="D186" s="971"/>
      <c r="E186" s="971"/>
      <c r="F186" s="972"/>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2">
      <c r="A187" s="970"/>
      <c r="B187" s="971"/>
      <c r="C187" s="971"/>
      <c r="D187" s="971"/>
      <c r="E187" s="971"/>
      <c r="F187" s="972"/>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2">
      <c r="A188" s="970"/>
      <c r="B188" s="971"/>
      <c r="C188" s="971"/>
      <c r="D188" s="971"/>
      <c r="E188" s="971"/>
      <c r="F188" s="972"/>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2">
      <c r="A189" s="970"/>
      <c r="B189" s="971"/>
      <c r="C189" s="971"/>
      <c r="D189" s="971"/>
      <c r="E189" s="971"/>
      <c r="F189" s="97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2">
      <c r="A190" s="970"/>
      <c r="B190" s="971"/>
      <c r="C190" s="971"/>
      <c r="D190" s="971"/>
      <c r="E190" s="971"/>
      <c r="F190" s="97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2">
      <c r="A191" s="970"/>
      <c r="B191" s="971"/>
      <c r="C191" s="971"/>
      <c r="D191" s="971"/>
      <c r="E191" s="971"/>
      <c r="F191" s="97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2">
      <c r="A192" s="970"/>
      <c r="B192" s="971"/>
      <c r="C192" s="971"/>
      <c r="D192" s="971"/>
      <c r="E192" s="971"/>
      <c r="F192" s="97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2">
      <c r="A193" s="970"/>
      <c r="B193" s="971"/>
      <c r="C193" s="971"/>
      <c r="D193" s="971"/>
      <c r="E193" s="971"/>
      <c r="F193" s="97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2">
      <c r="A194" s="970"/>
      <c r="B194" s="971"/>
      <c r="C194" s="971"/>
      <c r="D194" s="971"/>
      <c r="E194" s="971"/>
      <c r="F194" s="97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2">
      <c r="A195" s="970"/>
      <c r="B195" s="971"/>
      <c r="C195" s="971"/>
      <c r="D195" s="971"/>
      <c r="E195" s="971"/>
      <c r="F195" s="97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2">
      <c r="A196" s="970"/>
      <c r="B196" s="971"/>
      <c r="C196" s="971"/>
      <c r="D196" s="971"/>
      <c r="E196" s="971"/>
      <c r="F196" s="97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2">
      <c r="A197" s="970"/>
      <c r="B197" s="971"/>
      <c r="C197" s="971"/>
      <c r="D197" s="971"/>
      <c r="E197" s="971"/>
      <c r="F197" s="97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2">
      <c r="A198" s="970"/>
      <c r="B198" s="971"/>
      <c r="C198" s="971"/>
      <c r="D198" s="971"/>
      <c r="E198" s="971"/>
      <c r="F198" s="97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5">
      <c r="A199" s="970"/>
      <c r="B199" s="971"/>
      <c r="C199" s="971"/>
      <c r="D199" s="971"/>
      <c r="E199" s="971"/>
      <c r="F199" s="972"/>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2">
      <c r="A200" s="970"/>
      <c r="B200" s="971"/>
      <c r="C200" s="971"/>
      <c r="D200" s="971"/>
      <c r="E200" s="971"/>
      <c r="F200" s="972"/>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2">
      <c r="A201" s="970"/>
      <c r="B201" s="971"/>
      <c r="C201" s="971"/>
      <c r="D201" s="971"/>
      <c r="E201" s="971"/>
      <c r="F201" s="972"/>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2">
      <c r="A202" s="970"/>
      <c r="B202" s="971"/>
      <c r="C202" s="971"/>
      <c r="D202" s="971"/>
      <c r="E202" s="971"/>
      <c r="F202" s="97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2">
      <c r="A203" s="970"/>
      <c r="B203" s="971"/>
      <c r="C203" s="971"/>
      <c r="D203" s="971"/>
      <c r="E203" s="971"/>
      <c r="F203" s="97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2">
      <c r="A204" s="970"/>
      <c r="B204" s="971"/>
      <c r="C204" s="971"/>
      <c r="D204" s="971"/>
      <c r="E204" s="971"/>
      <c r="F204" s="97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2">
      <c r="A205" s="970"/>
      <c r="B205" s="971"/>
      <c r="C205" s="971"/>
      <c r="D205" s="971"/>
      <c r="E205" s="971"/>
      <c r="F205" s="97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2">
      <c r="A206" s="970"/>
      <c r="B206" s="971"/>
      <c r="C206" s="971"/>
      <c r="D206" s="971"/>
      <c r="E206" s="971"/>
      <c r="F206" s="97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2">
      <c r="A207" s="970"/>
      <c r="B207" s="971"/>
      <c r="C207" s="971"/>
      <c r="D207" s="971"/>
      <c r="E207" s="971"/>
      <c r="F207" s="97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2">
      <c r="A208" s="970"/>
      <c r="B208" s="971"/>
      <c r="C208" s="971"/>
      <c r="D208" s="971"/>
      <c r="E208" s="971"/>
      <c r="F208" s="97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2">
      <c r="A209" s="970"/>
      <c r="B209" s="971"/>
      <c r="C209" s="971"/>
      <c r="D209" s="971"/>
      <c r="E209" s="971"/>
      <c r="F209" s="97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2">
      <c r="A210" s="970"/>
      <c r="B210" s="971"/>
      <c r="C210" s="971"/>
      <c r="D210" s="971"/>
      <c r="E210" s="971"/>
      <c r="F210" s="97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2">
      <c r="A211" s="970"/>
      <c r="B211" s="971"/>
      <c r="C211" s="971"/>
      <c r="D211" s="971"/>
      <c r="E211" s="971"/>
      <c r="F211" s="97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5">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5"/>
    <row r="214" spans="1:51" ht="30" customHeight="1" x14ac:dyDescent="0.2">
      <c r="A214" s="987" t="s">
        <v>26</v>
      </c>
      <c r="B214" s="988"/>
      <c r="C214" s="988"/>
      <c r="D214" s="988"/>
      <c r="E214" s="988"/>
      <c r="F214" s="989"/>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2">
      <c r="A215" s="970"/>
      <c r="B215" s="971"/>
      <c r="C215" s="971"/>
      <c r="D215" s="971"/>
      <c r="E215" s="971"/>
      <c r="F215" s="972"/>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2">
      <c r="A216" s="970"/>
      <c r="B216" s="971"/>
      <c r="C216" s="971"/>
      <c r="D216" s="971"/>
      <c r="E216" s="971"/>
      <c r="F216" s="97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2">
      <c r="A217" s="970"/>
      <c r="B217" s="971"/>
      <c r="C217" s="971"/>
      <c r="D217" s="971"/>
      <c r="E217" s="971"/>
      <c r="F217" s="97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2">
      <c r="A218" s="970"/>
      <c r="B218" s="971"/>
      <c r="C218" s="971"/>
      <c r="D218" s="971"/>
      <c r="E218" s="971"/>
      <c r="F218" s="97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2">
      <c r="A219" s="970"/>
      <c r="B219" s="971"/>
      <c r="C219" s="971"/>
      <c r="D219" s="971"/>
      <c r="E219" s="971"/>
      <c r="F219" s="97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2">
      <c r="A220" s="970"/>
      <c r="B220" s="971"/>
      <c r="C220" s="971"/>
      <c r="D220" s="971"/>
      <c r="E220" s="971"/>
      <c r="F220" s="97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2">
      <c r="A221" s="970"/>
      <c r="B221" s="971"/>
      <c r="C221" s="971"/>
      <c r="D221" s="971"/>
      <c r="E221" s="971"/>
      <c r="F221" s="97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2">
      <c r="A222" s="970"/>
      <c r="B222" s="971"/>
      <c r="C222" s="971"/>
      <c r="D222" s="971"/>
      <c r="E222" s="971"/>
      <c r="F222" s="97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2">
      <c r="A223" s="970"/>
      <c r="B223" s="971"/>
      <c r="C223" s="971"/>
      <c r="D223" s="971"/>
      <c r="E223" s="971"/>
      <c r="F223" s="97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2">
      <c r="A224" s="970"/>
      <c r="B224" s="971"/>
      <c r="C224" s="971"/>
      <c r="D224" s="971"/>
      <c r="E224" s="971"/>
      <c r="F224" s="97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2">
      <c r="A225" s="970"/>
      <c r="B225" s="971"/>
      <c r="C225" s="971"/>
      <c r="D225" s="971"/>
      <c r="E225" s="971"/>
      <c r="F225" s="97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5">
      <c r="A226" s="970"/>
      <c r="B226" s="971"/>
      <c r="C226" s="971"/>
      <c r="D226" s="971"/>
      <c r="E226" s="971"/>
      <c r="F226" s="972"/>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2">
      <c r="A227" s="970"/>
      <c r="B227" s="971"/>
      <c r="C227" s="971"/>
      <c r="D227" s="971"/>
      <c r="E227" s="971"/>
      <c r="F227" s="972"/>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2">
      <c r="A228" s="970"/>
      <c r="B228" s="971"/>
      <c r="C228" s="971"/>
      <c r="D228" s="971"/>
      <c r="E228" s="971"/>
      <c r="F228" s="972"/>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2">
      <c r="A229" s="970"/>
      <c r="B229" s="971"/>
      <c r="C229" s="971"/>
      <c r="D229" s="971"/>
      <c r="E229" s="971"/>
      <c r="F229" s="97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2">
      <c r="A230" s="970"/>
      <c r="B230" s="971"/>
      <c r="C230" s="971"/>
      <c r="D230" s="971"/>
      <c r="E230" s="971"/>
      <c r="F230" s="97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2">
      <c r="A231" s="970"/>
      <c r="B231" s="971"/>
      <c r="C231" s="971"/>
      <c r="D231" s="971"/>
      <c r="E231" s="971"/>
      <c r="F231" s="97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2">
      <c r="A232" s="970"/>
      <c r="B232" s="971"/>
      <c r="C232" s="971"/>
      <c r="D232" s="971"/>
      <c r="E232" s="971"/>
      <c r="F232" s="97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2">
      <c r="A233" s="970"/>
      <c r="B233" s="971"/>
      <c r="C233" s="971"/>
      <c r="D233" s="971"/>
      <c r="E233" s="971"/>
      <c r="F233" s="97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2">
      <c r="A234" s="970"/>
      <c r="B234" s="971"/>
      <c r="C234" s="971"/>
      <c r="D234" s="971"/>
      <c r="E234" s="971"/>
      <c r="F234" s="97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2">
      <c r="A235" s="970"/>
      <c r="B235" s="971"/>
      <c r="C235" s="971"/>
      <c r="D235" s="971"/>
      <c r="E235" s="971"/>
      <c r="F235" s="97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2">
      <c r="A236" s="970"/>
      <c r="B236" s="971"/>
      <c r="C236" s="971"/>
      <c r="D236" s="971"/>
      <c r="E236" s="971"/>
      <c r="F236" s="97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2">
      <c r="A237" s="970"/>
      <c r="B237" s="971"/>
      <c r="C237" s="971"/>
      <c r="D237" s="971"/>
      <c r="E237" s="971"/>
      <c r="F237" s="97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2">
      <c r="A238" s="970"/>
      <c r="B238" s="971"/>
      <c r="C238" s="971"/>
      <c r="D238" s="971"/>
      <c r="E238" s="971"/>
      <c r="F238" s="97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5">
      <c r="A239" s="970"/>
      <c r="B239" s="971"/>
      <c r="C239" s="971"/>
      <c r="D239" s="971"/>
      <c r="E239" s="971"/>
      <c r="F239" s="972"/>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2">
      <c r="A240" s="970"/>
      <c r="B240" s="971"/>
      <c r="C240" s="971"/>
      <c r="D240" s="971"/>
      <c r="E240" s="971"/>
      <c r="F240" s="972"/>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2">
      <c r="A241" s="970"/>
      <c r="B241" s="971"/>
      <c r="C241" s="971"/>
      <c r="D241" s="971"/>
      <c r="E241" s="971"/>
      <c r="F241" s="972"/>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2">
      <c r="A242" s="970"/>
      <c r="B242" s="971"/>
      <c r="C242" s="971"/>
      <c r="D242" s="971"/>
      <c r="E242" s="971"/>
      <c r="F242" s="97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2">
      <c r="A243" s="970"/>
      <c r="B243" s="971"/>
      <c r="C243" s="971"/>
      <c r="D243" s="971"/>
      <c r="E243" s="971"/>
      <c r="F243" s="97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2">
      <c r="A244" s="970"/>
      <c r="B244" s="971"/>
      <c r="C244" s="971"/>
      <c r="D244" s="971"/>
      <c r="E244" s="971"/>
      <c r="F244" s="97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2">
      <c r="A245" s="970"/>
      <c r="B245" s="971"/>
      <c r="C245" s="971"/>
      <c r="D245" s="971"/>
      <c r="E245" s="971"/>
      <c r="F245" s="97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2">
      <c r="A246" s="970"/>
      <c r="B246" s="971"/>
      <c r="C246" s="971"/>
      <c r="D246" s="971"/>
      <c r="E246" s="971"/>
      <c r="F246" s="97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2">
      <c r="A247" s="970"/>
      <c r="B247" s="971"/>
      <c r="C247" s="971"/>
      <c r="D247" s="971"/>
      <c r="E247" s="971"/>
      <c r="F247" s="97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2">
      <c r="A248" s="970"/>
      <c r="B248" s="971"/>
      <c r="C248" s="971"/>
      <c r="D248" s="971"/>
      <c r="E248" s="971"/>
      <c r="F248" s="97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2">
      <c r="A249" s="970"/>
      <c r="B249" s="971"/>
      <c r="C249" s="971"/>
      <c r="D249" s="971"/>
      <c r="E249" s="971"/>
      <c r="F249" s="97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2">
      <c r="A250" s="970"/>
      <c r="B250" s="971"/>
      <c r="C250" s="971"/>
      <c r="D250" s="971"/>
      <c r="E250" s="971"/>
      <c r="F250" s="97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2">
      <c r="A251" s="970"/>
      <c r="B251" s="971"/>
      <c r="C251" s="971"/>
      <c r="D251" s="971"/>
      <c r="E251" s="971"/>
      <c r="F251" s="97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5">
      <c r="A252" s="970"/>
      <c r="B252" s="971"/>
      <c r="C252" s="971"/>
      <c r="D252" s="971"/>
      <c r="E252" s="971"/>
      <c r="F252" s="972"/>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2">
      <c r="A253" s="970"/>
      <c r="B253" s="971"/>
      <c r="C253" s="971"/>
      <c r="D253" s="971"/>
      <c r="E253" s="971"/>
      <c r="F253" s="972"/>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2">
      <c r="A254" s="970"/>
      <c r="B254" s="971"/>
      <c r="C254" s="971"/>
      <c r="D254" s="971"/>
      <c r="E254" s="971"/>
      <c r="F254" s="972"/>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2">
      <c r="A255" s="970"/>
      <c r="B255" s="971"/>
      <c r="C255" s="971"/>
      <c r="D255" s="971"/>
      <c r="E255" s="971"/>
      <c r="F255" s="97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2">
      <c r="A256" s="970"/>
      <c r="B256" s="971"/>
      <c r="C256" s="971"/>
      <c r="D256" s="971"/>
      <c r="E256" s="971"/>
      <c r="F256" s="97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2">
      <c r="A257" s="970"/>
      <c r="B257" s="971"/>
      <c r="C257" s="971"/>
      <c r="D257" s="971"/>
      <c r="E257" s="971"/>
      <c r="F257" s="97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2">
      <c r="A258" s="970"/>
      <c r="B258" s="971"/>
      <c r="C258" s="971"/>
      <c r="D258" s="971"/>
      <c r="E258" s="971"/>
      <c r="F258" s="97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2">
      <c r="A259" s="970"/>
      <c r="B259" s="971"/>
      <c r="C259" s="971"/>
      <c r="D259" s="971"/>
      <c r="E259" s="971"/>
      <c r="F259" s="97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2">
      <c r="A260" s="970"/>
      <c r="B260" s="971"/>
      <c r="C260" s="971"/>
      <c r="D260" s="971"/>
      <c r="E260" s="971"/>
      <c r="F260" s="97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2">
      <c r="A261" s="970"/>
      <c r="B261" s="971"/>
      <c r="C261" s="971"/>
      <c r="D261" s="971"/>
      <c r="E261" s="971"/>
      <c r="F261" s="97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2">
      <c r="A262" s="970"/>
      <c r="B262" s="971"/>
      <c r="C262" s="971"/>
      <c r="D262" s="971"/>
      <c r="E262" s="971"/>
      <c r="F262" s="97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2">
      <c r="A263" s="970"/>
      <c r="B263" s="971"/>
      <c r="C263" s="971"/>
      <c r="D263" s="971"/>
      <c r="E263" s="971"/>
      <c r="F263" s="97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2">
      <c r="A264" s="970"/>
      <c r="B264" s="971"/>
      <c r="C264" s="971"/>
      <c r="D264" s="971"/>
      <c r="E264" s="971"/>
      <c r="F264" s="97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5">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319</v>
      </c>
      <c r="Z3" s="273"/>
      <c r="AA3" s="273"/>
      <c r="AB3" s="273"/>
      <c r="AC3" s="992" t="s">
        <v>310</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2">
      <c r="A4" s="994">
        <v>1</v>
      </c>
      <c r="B4" s="99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4">
        <v>2</v>
      </c>
      <c r="B5" s="99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4">
        <v>3</v>
      </c>
      <c r="B6" s="99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4">
        <v>4</v>
      </c>
      <c r="B7" s="99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4">
        <v>5</v>
      </c>
      <c r="B8" s="99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4">
        <v>6</v>
      </c>
      <c r="B9" s="99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4">
        <v>7</v>
      </c>
      <c r="B10" s="99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4">
        <v>8</v>
      </c>
      <c r="B11" s="99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4">
        <v>9</v>
      </c>
      <c r="B12" s="99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4">
        <v>10</v>
      </c>
      <c r="B13" s="99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4">
        <v>11</v>
      </c>
      <c r="B14" s="99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4">
        <v>12</v>
      </c>
      <c r="B15" s="99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4">
        <v>13</v>
      </c>
      <c r="B16" s="99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4">
        <v>14</v>
      </c>
      <c r="B17" s="99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4">
        <v>15</v>
      </c>
      <c r="B18" s="99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4">
        <v>16</v>
      </c>
      <c r="B19" s="99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4">
        <v>17</v>
      </c>
      <c r="B20" s="99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4">
        <v>18</v>
      </c>
      <c r="B21" s="99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4">
        <v>19</v>
      </c>
      <c r="B22" s="99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4">
        <v>20</v>
      </c>
      <c r="B23" s="99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4">
        <v>21</v>
      </c>
      <c r="B24" s="99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4">
        <v>22</v>
      </c>
      <c r="B25" s="99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4">
        <v>23</v>
      </c>
      <c r="B26" s="99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4">
        <v>24</v>
      </c>
      <c r="B27" s="99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4">
        <v>25</v>
      </c>
      <c r="B28" s="99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4">
        <v>26</v>
      </c>
      <c r="B29" s="99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4">
        <v>27</v>
      </c>
      <c r="B30" s="99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4">
        <v>28</v>
      </c>
      <c r="B31" s="99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4">
        <v>29</v>
      </c>
      <c r="B32" s="99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4">
        <v>30</v>
      </c>
      <c r="B33" s="99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319</v>
      </c>
      <c r="Z36" s="273"/>
      <c r="AA36" s="273"/>
      <c r="AB36" s="273"/>
      <c r="AC36" s="992" t="s">
        <v>310</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2">
      <c r="A37" s="994">
        <v>1</v>
      </c>
      <c r="B37" s="99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4">
        <v>2</v>
      </c>
      <c r="B38" s="99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4">
        <v>3</v>
      </c>
      <c r="B39" s="99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4">
        <v>4</v>
      </c>
      <c r="B40" s="99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4">
        <v>5</v>
      </c>
      <c r="B41" s="99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4">
        <v>6</v>
      </c>
      <c r="B42" s="99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4">
        <v>7</v>
      </c>
      <c r="B43" s="99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4">
        <v>8</v>
      </c>
      <c r="B44" s="99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4">
        <v>9</v>
      </c>
      <c r="B45" s="99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4">
        <v>10</v>
      </c>
      <c r="B46" s="99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4">
        <v>11</v>
      </c>
      <c r="B47" s="99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4">
        <v>12</v>
      </c>
      <c r="B48" s="99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4">
        <v>13</v>
      </c>
      <c r="B49" s="99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4">
        <v>14</v>
      </c>
      <c r="B50" s="99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4">
        <v>15</v>
      </c>
      <c r="B51" s="99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4">
        <v>16</v>
      </c>
      <c r="B52" s="99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4">
        <v>17</v>
      </c>
      <c r="B53" s="99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4">
        <v>18</v>
      </c>
      <c r="B54" s="99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4">
        <v>19</v>
      </c>
      <c r="B55" s="99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4">
        <v>20</v>
      </c>
      <c r="B56" s="99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4">
        <v>21</v>
      </c>
      <c r="B57" s="99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4">
        <v>22</v>
      </c>
      <c r="B58" s="99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4">
        <v>23</v>
      </c>
      <c r="B59" s="99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4">
        <v>24</v>
      </c>
      <c r="B60" s="99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4">
        <v>25</v>
      </c>
      <c r="B61" s="99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4">
        <v>26</v>
      </c>
      <c r="B62" s="99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4">
        <v>27</v>
      </c>
      <c r="B63" s="99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4">
        <v>28</v>
      </c>
      <c r="B64" s="99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4">
        <v>29</v>
      </c>
      <c r="B65" s="99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4">
        <v>30</v>
      </c>
      <c r="B66" s="99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319</v>
      </c>
      <c r="Z69" s="273"/>
      <c r="AA69" s="273"/>
      <c r="AB69" s="273"/>
      <c r="AC69" s="992" t="s">
        <v>310</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2">
      <c r="A70" s="994">
        <v>1</v>
      </c>
      <c r="B70" s="99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4">
        <v>2</v>
      </c>
      <c r="B71" s="99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4">
        <v>3</v>
      </c>
      <c r="B72" s="99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4">
        <v>4</v>
      </c>
      <c r="B73" s="99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4">
        <v>5</v>
      </c>
      <c r="B74" s="99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4">
        <v>6</v>
      </c>
      <c r="B75" s="99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4">
        <v>7</v>
      </c>
      <c r="B76" s="99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4">
        <v>8</v>
      </c>
      <c r="B77" s="99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4">
        <v>9</v>
      </c>
      <c r="B78" s="99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4">
        <v>10</v>
      </c>
      <c r="B79" s="99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4">
        <v>11</v>
      </c>
      <c r="B80" s="99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4">
        <v>12</v>
      </c>
      <c r="B81" s="99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4">
        <v>13</v>
      </c>
      <c r="B82" s="99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4">
        <v>14</v>
      </c>
      <c r="B83" s="99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4">
        <v>15</v>
      </c>
      <c r="B84" s="99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4">
        <v>16</v>
      </c>
      <c r="B85" s="99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4">
        <v>17</v>
      </c>
      <c r="B86" s="99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4">
        <v>18</v>
      </c>
      <c r="B87" s="99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4">
        <v>19</v>
      </c>
      <c r="B88" s="99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4">
        <v>20</v>
      </c>
      <c r="B89" s="99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4">
        <v>21</v>
      </c>
      <c r="B90" s="99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4">
        <v>22</v>
      </c>
      <c r="B91" s="99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4">
        <v>23</v>
      </c>
      <c r="B92" s="99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4">
        <v>24</v>
      </c>
      <c r="B93" s="99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4">
        <v>25</v>
      </c>
      <c r="B94" s="99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4">
        <v>26</v>
      </c>
      <c r="B95" s="99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4">
        <v>27</v>
      </c>
      <c r="B96" s="99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4">
        <v>28</v>
      </c>
      <c r="B97" s="99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4">
        <v>29</v>
      </c>
      <c r="B98" s="99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4">
        <v>30</v>
      </c>
      <c r="B99" s="99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319</v>
      </c>
      <c r="Z102" s="273"/>
      <c r="AA102" s="273"/>
      <c r="AB102" s="273"/>
      <c r="AC102" s="992" t="s">
        <v>310</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2">
      <c r="A103" s="994">
        <v>1</v>
      </c>
      <c r="B103" s="99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4">
        <v>2</v>
      </c>
      <c r="B104" s="99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4">
        <v>3</v>
      </c>
      <c r="B105" s="99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4">
        <v>4</v>
      </c>
      <c r="B106" s="99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4">
        <v>5</v>
      </c>
      <c r="B107" s="99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4">
        <v>6</v>
      </c>
      <c r="B108" s="99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4">
        <v>7</v>
      </c>
      <c r="B109" s="99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4">
        <v>8</v>
      </c>
      <c r="B110" s="99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4">
        <v>9</v>
      </c>
      <c r="B111" s="99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4">
        <v>10</v>
      </c>
      <c r="B112" s="99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4">
        <v>11</v>
      </c>
      <c r="B113" s="99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4">
        <v>12</v>
      </c>
      <c r="B114" s="99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4">
        <v>13</v>
      </c>
      <c r="B115" s="99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4">
        <v>14</v>
      </c>
      <c r="B116" s="99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4">
        <v>15</v>
      </c>
      <c r="B117" s="99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4">
        <v>16</v>
      </c>
      <c r="B118" s="99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4">
        <v>17</v>
      </c>
      <c r="B119" s="99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4">
        <v>18</v>
      </c>
      <c r="B120" s="99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4">
        <v>19</v>
      </c>
      <c r="B121" s="99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4">
        <v>20</v>
      </c>
      <c r="B122" s="99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4">
        <v>21</v>
      </c>
      <c r="B123" s="99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4">
        <v>22</v>
      </c>
      <c r="B124" s="99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4">
        <v>23</v>
      </c>
      <c r="B125" s="99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4">
        <v>24</v>
      </c>
      <c r="B126" s="99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4">
        <v>25</v>
      </c>
      <c r="B127" s="99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4">
        <v>26</v>
      </c>
      <c r="B128" s="99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4">
        <v>27</v>
      </c>
      <c r="B129" s="99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4">
        <v>28</v>
      </c>
      <c r="B130" s="99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4">
        <v>29</v>
      </c>
      <c r="B131" s="99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4">
        <v>30</v>
      </c>
      <c r="B132" s="99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319</v>
      </c>
      <c r="Z135" s="273"/>
      <c r="AA135" s="273"/>
      <c r="AB135" s="273"/>
      <c r="AC135" s="992" t="s">
        <v>310</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2">
      <c r="A136" s="994">
        <v>1</v>
      </c>
      <c r="B136" s="99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4">
        <v>2</v>
      </c>
      <c r="B137" s="99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4">
        <v>3</v>
      </c>
      <c r="B138" s="99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4">
        <v>4</v>
      </c>
      <c r="B139" s="99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4">
        <v>5</v>
      </c>
      <c r="B140" s="99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4">
        <v>6</v>
      </c>
      <c r="B141" s="99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4">
        <v>7</v>
      </c>
      <c r="B142" s="99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4">
        <v>8</v>
      </c>
      <c r="B143" s="99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4">
        <v>9</v>
      </c>
      <c r="B144" s="99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4">
        <v>10</v>
      </c>
      <c r="B145" s="99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4">
        <v>11</v>
      </c>
      <c r="B146" s="99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4">
        <v>12</v>
      </c>
      <c r="B147" s="99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4">
        <v>13</v>
      </c>
      <c r="B148" s="99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4">
        <v>14</v>
      </c>
      <c r="B149" s="99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4">
        <v>15</v>
      </c>
      <c r="B150" s="99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4">
        <v>16</v>
      </c>
      <c r="B151" s="99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4">
        <v>17</v>
      </c>
      <c r="B152" s="99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4">
        <v>18</v>
      </c>
      <c r="B153" s="99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4">
        <v>19</v>
      </c>
      <c r="B154" s="99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4">
        <v>20</v>
      </c>
      <c r="B155" s="99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4">
        <v>21</v>
      </c>
      <c r="B156" s="99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4">
        <v>22</v>
      </c>
      <c r="B157" s="99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4">
        <v>23</v>
      </c>
      <c r="B158" s="99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4">
        <v>24</v>
      </c>
      <c r="B159" s="99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4">
        <v>25</v>
      </c>
      <c r="B160" s="99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4">
        <v>26</v>
      </c>
      <c r="B161" s="99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4">
        <v>27</v>
      </c>
      <c r="B162" s="99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4">
        <v>28</v>
      </c>
      <c r="B163" s="99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4">
        <v>29</v>
      </c>
      <c r="B164" s="99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4">
        <v>30</v>
      </c>
      <c r="B165" s="99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319</v>
      </c>
      <c r="Z168" s="273"/>
      <c r="AA168" s="273"/>
      <c r="AB168" s="273"/>
      <c r="AC168" s="992" t="s">
        <v>310</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2">
      <c r="A169" s="994">
        <v>1</v>
      </c>
      <c r="B169" s="99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4">
        <v>2</v>
      </c>
      <c r="B170" s="99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4">
        <v>3</v>
      </c>
      <c r="B171" s="99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4">
        <v>4</v>
      </c>
      <c r="B172" s="99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4">
        <v>5</v>
      </c>
      <c r="B173" s="99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4">
        <v>6</v>
      </c>
      <c r="B174" s="99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4">
        <v>7</v>
      </c>
      <c r="B175" s="99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4">
        <v>8</v>
      </c>
      <c r="B176" s="99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4">
        <v>9</v>
      </c>
      <c r="B177" s="99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4">
        <v>10</v>
      </c>
      <c r="B178" s="99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4">
        <v>11</v>
      </c>
      <c r="B179" s="99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4">
        <v>12</v>
      </c>
      <c r="B180" s="99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4">
        <v>13</v>
      </c>
      <c r="B181" s="99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4">
        <v>14</v>
      </c>
      <c r="B182" s="99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4">
        <v>15</v>
      </c>
      <c r="B183" s="99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4">
        <v>16</v>
      </c>
      <c r="B184" s="99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4">
        <v>17</v>
      </c>
      <c r="B185" s="99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4">
        <v>18</v>
      </c>
      <c r="B186" s="99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4">
        <v>19</v>
      </c>
      <c r="B187" s="99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4">
        <v>20</v>
      </c>
      <c r="B188" s="99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4">
        <v>21</v>
      </c>
      <c r="B189" s="99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4">
        <v>22</v>
      </c>
      <c r="B190" s="99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4">
        <v>23</v>
      </c>
      <c r="B191" s="99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4">
        <v>24</v>
      </c>
      <c r="B192" s="99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4">
        <v>25</v>
      </c>
      <c r="B193" s="99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4">
        <v>26</v>
      </c>
      <c r="B194" s="99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4">
        <v>27</v>
      </c>
      <c r="B195" s="99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4">
        <v>28</v>
      </c>
      <c r="B196" s="99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4">
        <v>29</v>
      </c>
      <c r="B197" s="99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4">
        <v>30</v>
      </c>
      <c r="B198" s="99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319</v>
      </c>
      <c r="Z201" s="273"/>
      <c r="AA201" s="273"/>
      <c r="AB201" s="273"/>
      <c r="AC201" s="992" t="s">
        <v>310</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2">
      <c r="A202" s="994">
        <v>1</v>
      </c>
      <c r="B202" s="99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4">
        <v>2</v>
      </c>
      <c r="B203" s="99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4">
        <v>3</v>
      </c>
      <c r="B204" s="99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4">
        <v>4</v>
      </c>
      <c r="B205" s="99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4">
        <v>5</v>
      </c>
      <c r="B206" s="99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4">
        <v>6</v>
      </c>
      <c r="B207" s="99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4">
        <v>7</v>
      </c>
      <c r="B208" s="99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4">
        <v>8</v>
      </c>
      <c r="B209" s="99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4">
        <v>9</v>
      </c>
      <c r="B210" s="99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4">
        <v>10</v>
      </c>
      <c r="B211" s="99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4">
        <v>11</v>
      </c>
      <c r="B212" s="99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4">
        <v>12</v>
      </c>
      <c r="B213" s="99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4">
        <v>13</v>
      </c>
      <c r="B214" s="99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4">
        <v>14</v>
      </c>
      <c r="B215" s="99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4">
        <v>15</v>
      </c>
      <c r="B216" s="99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4">
        <v>16</v>
      </c>
      <c r="B217" s="99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4">
        <v>17</v>
      </c>
      <c r="B218" s="99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4">
        <v>18</v>
      </c>
      <c r="B219" s="99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4">
        <v>19</v>
      </c>
      <c r="B220" s="99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4">
        <v>20</v>
      </c>
      <c r="B221" s="99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4">
        <v>21</v>
      </c>
      <c r="B222" s="99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4">
        <v>22</v>
      </c>
      <c r="B223" s="99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4">
        <v>23</v>
      </c>
      <c r="B224" s="99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4">
        <v>24</v>
      </c>
      <c r="B225" s="99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4">
        <v>25</v>
      </c>
      <c r="B226" s="99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4">
        <v>26</v>
      </c>
      <c r="B227" s="99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4">
        <v>27</v>
      </c>
      <c r="B228" s="99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4">
        <v>28</v>
      </c>
      <c r="B229" s="99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4">
        <v>29</v>
      </c>
      <c r="B230" s="99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4">
        <v>30</v>
      </c>
      <c r="B231" s="99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319</v>
      </c>
      <c r="Z234" s="273"/>
      <c r="AA234" s="273"/>
      <c r="AB234" s="273"/>
      <c r="AC234" s="992" t="s">
        <v>310</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2">
      <c r="A235" s="994">
        <v>1</v>
      </c>
      <c r="B235" s="99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4">
        <v>2</v>
      </c>
      <c r="B236" s="99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4">
        <v>3</v>
      </c>
      <c r="B237" s="99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4">
        <v>4</v>
      </c>
      <c r="B238" s="99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4">
        <v>5</v>
      </c>
      <c r="B239" s="99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4">
        <v>6</v>
      </c>
      <c r="B240" s="99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4">
        <v>7</v>
      </c>
      <c r="B241" s="99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4">
        <v>8</v>
      </c>
      <c r="B242" s="99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4">
        <v>9</v>
      </c>
      <c r="B243" s="99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4">
        <v>10</v>
      </c>
      <c r="B244" s="99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4">
        <v>11</v>
      </c>
      <c r="B245" s="99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4">
        <v>12</v>
      </c>
      <c r="B246" s="99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4">
        <v>13</v>
      </c>
      <c r="B247" s="99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4">
        <v>14</v>
      </c>
      <c r="B248" s="99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4">
        <v>15</v>
      </c>
      <c r="B249" s="99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4">
        <v>16</v>
      </c>
      <c r="B250" s="99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4">
        <v>17</v>
      </c>
      <c r="B251" s="99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4">
        <v>18</v>
      </c>
      <c r="B252" s="99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4">
        <v>19</v>
      </c>
      <c r="B253" s="99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4">
        <v>20</v>
      </c>
      <c r="B254" s="99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4">
        <v>21</v>
      </c>
      <c r="B255" s="99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4">
        <v>22</v>
      </c>
      <c r="B256" s="99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4">
        <v>23</v>
      </c>
      <c r="B257" s="99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4">
        <v>24</v>
      </c>
      <c r="B258" s="99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4">
        <v>25</v>
      </c>
      <c r="B259" s="99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4">
        <v>26</v>
      </c>
      <c r="B260" s="99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4">
        <v>27</v>
      </c>
      <c r="B261" s="99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4">
        <v>28</v>
      </c>
      <c r="B262" s="99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4">
        <v>29</v>
      </c>
      <c r="B263" s="99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4">
        <v>30</v>
      </c>
      <c r="B264" s="99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319</v>
      </c>
      <c r="Z267" s="273"/>
      <c r="AA267" s="273"/>
      <c r="AB267" s="273"/>
      <c r="AC267" s="992" t="s">
        <v>310</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2">
      <c r="A268" s="994">
        <v>1</v>
      </c>
      <c r="B268" s="99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4">
        <v>2</v>
      </c>
      <c r="B269" s="99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4">
        <v>3</v>
      </c>
      <c r="B270" s="99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4">
        <v>4</v>
      </c>
      <c r="B271" s="99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4">
        <v>5</v>
      </c>
      <c r="B272" s="99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4">
        <v>6</v>
      </c>
      <c r="B273" s="99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4">
        <v>7</v>
      </c>
      <c r="B274" s="99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4">
        <v>8</v>
      </c>
      <c r="B275" s="99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4">
        <v>9</v>
      </c>
      <c r="B276" s="99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4">
        <v>10</v>
      </c>
      <c r="B277" s="99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4">
        <v>11</v>
      </c>
      <c r="B278" s="99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4">
        <v>12</v>
      </c>
      <c r="B279" s="99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4">
        <v>13</v>
      </c>
      <c r="B280" s="99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4">
        <v>14</v>
      </c>
      <c r="B281" s="99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4">
        <v>15</v>
      </c>
      <c r="B282" s="99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4">
        <v>16</v>
      </c>
      <c r="B283" s="99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4">
        <v>17</v>
      </c>
      <c r="B284" s="99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4">
        <v>18</v>
      </c>
      <c r="B285" s="99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4">
        <v>19</v>
      </c>
      <c r="B286" s="99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4">
        <v>20</v>
      </c>
      <c r="B287" s="99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4">
        <v>21</v>
      </c>
      <c r="B288" s="99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4">
        <v>22</v>
      </c>
      <c r="B289" s="99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4">
        <v>23</v>
      </c>
      <c r="B290" s="99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4">
        <v>24</v>
      </c>
      <c r="B291" s="99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4">
        <v>25</v>
      </c>
      <c r="B292" s="99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4">
        <v>26</v>
      </c>
      <c r="B293" s="99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4">
        <v>27</v>
      </c>
      <c r="B294" s="99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4">
        <v>28</v>
      </c>
      <c r="B295" s="99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4">
        <v>29</v>
      </c>
      <c r="B296" s="99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4">
        <v>30</v>
      </c>
      <c r="B297" s="99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319</v>
      </c>
      <c r="Z300" s="273"/>
      <c r="AA300" s="273"/>
      <c r="AB300" s="273"/>
      <c r="AC300" s="992" t="s">
        <v>310</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2">
      <c r="A301" s="994">
        <v>1</v>
      </c>
      <c r="B301" s="99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4">
        <v>2</v>
      </c>
      <c r="B302" s="99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4">
        <v>3</v>
      </c>
      <c r="B303" s="99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4">
        <v>4</v>
      </c>
      <c r="B304" s="99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4">
        <v>5</v>
      </c>
      <c r="B305" s="99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4">
        <v>6</v>
      </c>
      <c r="B306" s="99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4">
        <v>7</v>
      </c>
      <c r="B307" s="99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4">
        <v>8</v>
      </c>
      <c r="B308" s="99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4">
        <v>9</v>
      </c>
      <c r="B309" s="99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4">
        <v>10</v>
      </c>
      <c r="B310" s="99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4">
        <v>11</v>
      </c>
      <c r="B311" s="99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4">
        <v>12</v>
      </c>
      <c r="B312" s="99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4">
        <v>13</v>
      </c>
      <c r="B313" s="99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4">
        <v>14</v>
      </c>
      <c r="B314" s="99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4">
        <v>15</v>
      </c>
      <c r="B315" s="99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4">
        <v>16</v>
      </c>
      <c r="B316" s="99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4">
        <v>17</v>
      </c>
      <c r="B317" s="99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4">
        <v>18</v>
      </c>
      <c r="B318" s="99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4">
        <v>19</v>
      </c>
      <c r="B319" s="99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4">
        <v>20</v>
      </c>
      <c r="B320" s="99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4">
        <v>21</v>
      </c>
      <c r="B321" s="99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4">
        <v>22</v>
      </c>
      <c r="B322" s="99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4">
        <v>23</v>
      </c>
      <c r="B323" s="99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4">
        <v>24</v>
      </c>
      <c r="B324" s="99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4">
        <v>25</v>
      </c>
      <c r="B325" s="99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4">
        <v>26</v>
      </c>
      <c r="B326" s="99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4">
        <v>27</v>
      </c>
      <c r="B327" s="99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4">
        <v>28</v>
      </c>
      <c r="B328" s="99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4">
        <v>29</v>
      </c>
      <c r="B329" s="99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4">
        <v>30</v>
      </c>
      <c r="B330" s="99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319</v>
      </c>
      <c r="Z333" s="273"/>
      <c r="AA333" s="273"/>
      <c r="AB333" s="273"/>
      <c r="AC333" s="992" t="s">
        <v>310</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2">
      <c r="A334" s="994">
        <v>1</v>
      </c>
      <c r="B334" s="99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4">
        <v>2</v>
      </c>
      <c r="B335" s="99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4">
        <v>3</v>
      </c>
      <c r="B336" s="99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4">
        <v>4</v>
      </c>
      <c r="B337" s="99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4">
        <v>5</v>
      </c>
      <c r="B338" s="99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4">
        <v>6</v>
      </c>
      <c r="B339" s="99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4">
        <v>7</v>
      </c>
      <c r="B340" s="99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4">
        <v>8</v>
      </c>
      <c r="B341" s="99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4">
        <v>9</v>
      </c>
      <c r="B342" s="99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4">
        <v>10</v>
      </c>
      <c r="B343" s="99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4">
        <v>11</v>
      </c>
      <c r="B344" s="99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4">
        <v>12</v>
      </c>
      <c r="B345" s="99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4">
        <v>13</v>
      </c>
      <c r="B346" s="99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4">
        <v>14</v>
      </c>
      <c r="B347" s="99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4">
        <v>15</v>
      </c>
      <c r="B348" s="99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4">
        <v>16</v>
      </c>
      <c r="B349" s="99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4">
        <v>17</v>
      </c>
      <c r="B350" s="99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4">
        <v>18</v>
      </c>
      <c r="B351" s="99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4">
        <v>19</v>
      </c>
      <c r="B352" s="99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4">
        <v>20</v>
      </c>
      <c r="B353" s="99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4">
        <v>21</v>
      </c>
      <c r="B354" s="99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4">
        <v>22</v>
      </c>
      <c r="B355" s="99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4">
        <v>23</v>
      </c>
      <c r="B356" s="99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4">
        <v>24</v>
      </c>
      <c r="B357" s="99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4">
        <v>25</v>
      </c>
      <c r="B358" s="99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4">
        <v>26</v>
      </c>
      <c r="B359" s="99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4">
        <v>27</v>
      </c>
      <c r="B360" s="99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4">
        <v>28</v>
      </c>
      <c r="B361" s="99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4">
        <v>29</v>
      </c>
      <c r="B362" s="99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4">
        <v>30</v>
      </c>
      <c r="B363" s="99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319</v>
      </c>
      <c r="Z366" s="273"/>
      <c r="AA366" s="273"/>
      <c r="AB366" s="273"/>
      <c r="AC366" s="992" t="s">
        <v>310</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2">
      <c r="A367" s="994">
        <v>1</v>
      </c>
      <c r="B367" s="99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4">
        <v>2</v>
      </c>
      <c r="B368" s="99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4">
        <v>3</v>
      </c>
      <c r="B369" s="99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4">
        <v>4</v>
      </c>
      <c r="B370" s="99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4">
        <v>5</v>
      </c>
      <c r="B371" s="99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4">
        <v>6</v>
      </c>
      <c r="B372" s="99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4">
        <v>7</v>
      </c>
      <c r="B373" s="99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4">
        <v>8</v>
      </c>
      <c r="B374" s="99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4">
        <v>9</v>
      </c>
      <c r="B375" s="99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4">
        <v>10</v>
      </c>
      <c r="B376" s="99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4">
        <v>11</v>
      </c>
      <c r="B377" s="99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4">
        <v>12</v>
      </c>
      <c r="B378" s="99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4">
        <v>13</v>
      </c>
      <c r="B379" s="99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4">
        <v>14</v>
      </c>
      <c r="B380" s="99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4">
        <v>15</v>
      </c>
      <c r="B381" s="99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4">
        <v>16</v>
      </c>
      <c r="B382" s="99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4">
        <v>17</v>
      </c>
      <c r="B383" s="99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4">
        <v>18</v>
      </c>
      <c r="B384" s="99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4">
        <v>19</v>
      </c>
      <c r="B385" s="99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4">
        <v>20</v>
      </c>
      <c r="B386" s="99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4">
        <v>21</v>
      </c>
      <c r="B387" s="99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4">
        <v>22</v>
      </c>
      <c r="B388" s="99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4">
        <v>23</v>
      </c>
      <c r="B389" s="99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4">
        <v>24</v>
      </c>
      <c r="B390" s="99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4">
        <v>25</v>
      </c>
      <c r="B391" s="99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4">
        <v>26</v>
      </c>
      <c r="B392" s="99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4">
        <v>27</v>
      </c>
      <c r="B393" s="99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4">
        <v>28</v>
      </c>
      <c r="B394" s="99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4">
        <v>29</v>
      </c>
      <c r="B395" s="99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4">
        <v>30</v>
      </c>
      <c r="B396" s="99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319</v>
      </c>
      <c r="Z399" s="273"/>
      <c r="AA399" s="273"/>
      <c r="AB399" s="273"/>
      <c r="AC399" s="992" t="s">
        <v>310</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2">
      <c r="A400" s="994">
        <v>1</v>
      </c>
      <c r="B400" s="99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4">
        <v>2</v>
      </c>
      <c r="B401" s="99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4">
        <v>3</v>
      </c>
      <c r="B402" s="99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4">
        <v>4</v>
      </c>
      <c r="B403" s="99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4">
        <v>5</v>
      </c>
      <c r="B404" s="99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4">
        <v>6</v>
      </c>
      <c r="B405" s="99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4">
        <v>7</v>
      </c>
      <c r="B406" s="99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4">
        <v>8</v>
      </c>
      <c r="B407" s="99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4">
        <v>9</v>
      </c>
      <c r="B408" s="99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4">
        <v>10</v>
      </c>
      <c r="B409" s="99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4">
        <v>11</v>
      </c>
      <c r="B410" s="99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4">
        <v>12</v>
      </c>
      <c r="B411" s="99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4">
        <v>13</v>
      </c>
      <c r="B412" s="99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4">
        <v>14</v>
      </c>
      <c r="B413" s="99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4">
        <v>15</v>
      </c>
      <c r="B414" s="99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4">
        <v>16</v>
      </c>
      <c r="B415" s="99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4">
        <v>17</v>
      </c>
      <c r="B416" s="99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4">
        <v>18</v>
      </c>
      <c r="B417" s="99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4">
        <v>19</v>
      </c>
      <c r="B418" s="99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4">
        <v>20</v>
      </c>
      <c r="B419" s="99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4">
        <v>21</v>
      </c>
      <c r="B420" s="99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4">
        <v>22</v>
      </c>
      <c r="B421" s="99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4">
        <v>23</v>
      </c>
      <c r="B422" s="99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4">
        <v>24</v>
      </c>
      <c r="B423" s="99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4">
        <v>25</v>
      </c>
      <c r="B424" s="99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4">
        <v>26</v>
      </c>
      <c r="B425" s="99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4">
        <v>27</v>
      </c>
      <c r="B426" s="99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4">
        <v>28</v>
      </c>
      <c r="B427" s="99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4">
        <v>29</v>
      </c>
      <c r="B428" s="99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4">
        <v>30</v>
      </c>
      <c r="B429" s="99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319</v>
      </c>
      <c r="Z432" s="273"/>
      <c r="AA432" s="273"/>
      <c r="AB432" s="273"/>
      <c r="AC432" s="992" t="s">
        <v>310</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2">
      <c r="A433" s="994">
        <v>1</v>
      </c>
      <c r="B433" s="99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4">
        <v>2</v>
      </c>
      <c r="B434" s="99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4">
        <v>3</v>
      </c>
      <c r="B435" s="99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4">
        <v>4</v>
      </c>
      <c r="B436" s="99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4">
        <v>5</v>
      </c>
      <c r="B437" s="99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4">
        <v>6</v>
      </c>
      <c r="B438" s="99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4">
        <v>7</v>
      </c>
      <c r="B439" s="99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4">
        <v>8</v>
      </c>
      <c r="B440" s="99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4">
        <v>9</v>
      </c>
      <c r="B441" s="99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4">
        <v>10</v>
      </c>
      <c r="B442" s="99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4">
        <v>11</v>
      </c>
      <c r="B443" s="99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4">
        <v>12</v>
      </c>
      <c r="B444" s="99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4">
        <v>13</v>
      </c>
      <c r="B445" s="99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4">
        <v>14</v>
      </c>
      <c r="B446" s="99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4">
        <v>15</v>
      </c>
      <c r="B447" s="99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4">
        <v>16</v>
      </c>
      <c r="B448" s="99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4">
        <v>17</v>
      </c>
      <c r="B449" s="99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4">
        <v>18</v>
      </c>
      <c r="B450" s="99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4">
        <v>19</v>
      </c>
      <c r="B451" s="99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4">
        <v>20</v>
      </c>
      <c r="B452" s="99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4">
        <v>21</v>
      </c>
      <c r="B453" s="99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4">
        <v>22</v>
      </c>
      <c r="B454" s="99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4">
        <v>23</v>
      </c>
      <c r="B455" s="99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4">
        <v>24</v>
      </c>
      <c r="B456" s="99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4">
        <v>25</v>
      </c>
      <c r="B457" s="99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4">
        <v>26</v>
      </c>
      <c r="B458" s="99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4">
        <v>27</v>
      </c>
      <c r="B459" s="99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4">
        <v>28</v>
      </c>
      <c r="B460" s="99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4">
        <v>29</v>
      </c>
      <c r="B461" s="99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4">
        <v>30</v>
      </c>
      <c r="B462" s="99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319</v>
      </c>
      <c r="Z465" s="273"/>
      <c r="AA465" s="273"/>
      <c r="AB465" s="273"/>
      <c r="AC465" s="992" t="s">
        <v>310</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2">
      <c r="A466" s="994">
        <v>1</v>
      </c>
      <c r="B466" s="99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4">
        <v>2</v>
      </c>
      <c r="B467" s="99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4">
        <v>3</v>
      </c>
      <c r="B468" s="99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4">
        <v>4</v>
      </c>
      <c r="B469" s="99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4">
        <v>5</v>
      </c>
      <c r="B470" s="99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4">
        <v>6</v>
      </c>
      <c r="B471" s="99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4">
        <v>7</v>
      </c>
      <c r="B472" s="99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4">
        <v>8</v>
      </c>
      <c r="B473" s="99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4">
        <v>9</v>
      </c>
      <c r="B474" s="99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4">
        <v>10</v>
      </c>
      <c r="B475" s="99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4">
        <v>11</v>
      </c>
      <c r="B476" s="99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4">
        <v>12</v>
      </c>
      <c r="B477" s="99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4">
        <v>13</v>
      </c>
      <c r="B478" s="99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4">
        <v>14</v>
      </c>
      <c r="B479" s="99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4">
        <v>15</v>
      </c>
      <c r="B480" s="99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4">
        <v>16</v>
      </c>
      <c r="B481" s="99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4">
        <v>17</v>
      </c>
      <c r="B482" s="99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4">
        <v>18</v>
      </c>
      <c r="B483" s="99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4">
        <v>19</v>
      </c>
      <c r="B484" s="99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4">
        <v>20</v>
      </c>
      <c r="B485" s="99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4">
        <v>21</v>
      </c>
      <c r="B486" s="99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4">
        <v>22</v>
      </c>
      <c r="B487" s="99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4">
        <v>23</v>
      </c>
      <c r="B488" s="99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4">
        <v>24</v>
      </c>
      <c r="B489" s="99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4">
        <v>25</v>
      </c>
      <c r="B490" s="99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4">
        <v>26</v>
      </c>
      <c r="B491" s="99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4">
        <v>27</v>
      </c>
      <c r="B492" s="99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4">
        <v>28</v>
      </c>
      <c r="B493" s="99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4">
        <v>29</v>
      </c>
      <c r="B494" s="99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4">
        <v>30</v>
      </c>
      <c r="B495" s="99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319</v>
      </c>
      <c r="Z498" s="273"/>
      <c r="AA498" s="273"/>
      <c r="AB498" s="273"/>
      <c r="AC498" s="992" t="s">
        <v>310</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2">
      <c r="A499" s="994">
        <v>1</v>
      </c>
      <c r="B499" s="99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4">
        <v>2</v>
      </c>
      <c r="B500" s="99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4">
        <v>3</v>
      </c>
      <c r="B501" s="99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4">
        <v>4</v>
      </c>
      <c r="B502" s="99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4">
        <v>5</v>
      </c>
      <c r="B503" s="99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4">
        <v>6</v>
      </c>
      <c r="B504" s="99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4">
        <v>7</v>
      </c>
      <c r="B505" s="99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4">
        <v>8</v>
      </c>
      <c r="B506" s="99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4">
        <v>9</v>
      </c>
      <c r="B507" s="99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4">
        <v>10</v>
      </c>
      <c r="B508" s="99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4">
        <v>11</v>
      </c>
      <c r="B509" s="99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4">
        <v>12</v>
      </c>
      <c r="B510" s="99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4">
        <v>13</v>
      </c>
      <c r="B511" s="99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4">
        <v>14</v>
      </c>
      <c r="B512" s="99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4">
        <v>15</v>
      </c>
      <c r="B513" s="99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4">
        <v>16</v>
      </c>
      <c r="B514" s="99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4">
        <v>17</v>
      </c>
      <c r="B515" s="99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4">
        <v>18</v>
      </c>
      <c r="B516" s="99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4">
        <v>19</v>
      </c>
      <c r="B517" s="99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4">
        <v>20</v>
      </c>
      <c r="B518" s="99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4">
        <v>21</v>
      </c>
      <c r="B519" s="99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4">
        <v>22</v>
      </c>
      <c r="B520" s="99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4">
        <v>23</v>
      </c>
      <c r="B521" s="99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4">
        <v>24</v>
      </c>
      <c r="B522" s="99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4">
        <v>25</v>
      </c>
      <c r="B523" s="99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4">
        <v>26</v>
      </c>
      <c r="B524" s="99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4">
        <v>27</v>
      </c>
      <c r="B525" s="99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4">
        <v>28</v>
      </c>
      <c r="B526" s="99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4">
        <v>29</v>
      </c>
      <c r="B527" s="99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4">
        <v>30</v>
      </c>
      <c r="B528" s="99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319</v>
      </c>
      <c r="Z531" s="273"/>
      <c r="AA531" s="273"/>
      <c r="AB531" s="273"/>
      <c r="AC531" s="992" t="s">
        <v>310</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2">
      <c r="A532" s="994">
        <v>1</v>
      </c>
      <c r="B532" s="99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4">
        <v>2</v>
      </c>
      <c r="B533" s="99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4">
        <v>3</v>
      </c>
      <c r="B534" s="99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4">
        <v>4</v>
      </c>
      <c r="B535" s="99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4">
        <v>5</v>
      </c>
      <c r="B536" s="99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4">
        <v>6</v>
      </c>
      <c r="B537" s="99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4">
        <v>7</v>
      </c>
      <c r="B538" s="99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4">
        <v>8</v>
      </c>
      <c r="B539" s="99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4">
        <v>9</v>
      </c>
      <c r="B540" s="99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4">
        <v>10</v>
      </c>
      <c r="B541" s="99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4">
        <v>11</v>
      </c>
      <c r="B542" s="99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4">
        <v>12</v>
      </c>
      <c r="B543" s="99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4">
        <v>13</v>
      </c>
      <c r="B544" s="99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4">
        <v>14</v>
      </c>
      <c r="B545" s="99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4">
        <v>15</v>
      </c>
      <c r="B546" s="99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4">
        <v>16</v>
      </c>
      <c r="B547" s="99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4">
        <v>17</v>
      </c>
      <c r="B548" s="99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4">
        <v>18</v>
      </c>
      <c r="B549" s="99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4">
        <v>19</v>
      </c>
      <c r="B550" s="99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4">
        <v>20</v>
      </c>
      <c r="B551" s="99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4">
        <v>21</v>
      </c>
      <c r="B552" s="99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4">
        <v>22</v>
      </c>
      <c r="B553" s="99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4">
        <v>23</v>
      </c>
      <c r="B554" s="99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4">
        <v>24</v>
      </c>
      <c r="B555" s="99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4">
        <v>25</v>
      </c>
      <c r="B556" s="99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4">
        <v>26</v>
      </c>
      <c r="B557" s="99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4">
        <v>27</v>
      </c>
      <c r="B558" s="99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4">
        <v>28</v>
      </c>
      <c r="B559" s="99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4">
        <v>29</v>
      </c>
      <c r="B560" s="99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4">
        <v>30</v>
      </c>
      <c r="B561" s="99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319</v>
      </c>
      <c r="Z564" s="273"/>
      <c r="AA564" s="273"/>
      <c r="AB564" s="273"/>
      <c r="AC564" s="992" t="s">
        <v>310</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2">
      <c r="A565" s="994">
        <v>1</v>
      </c>
      <c r="B565" s="99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4">
        <v>2</v>
      </c>
      <c r="B566" s="99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4">
        <v>3</v>
      </c>
      <c r="B567" s="99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4">
        <v>4</v>
      </c>
      <c r="B568" s="99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4">
        <v>5</v>
      </c>
      <c r="B569" s="99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4">
        <v>6</v>
      </c>
      <c r="B570" s="99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4">
        <v>7</v>
      </c>
      <c r="B571" s="99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4">
        <v>8</v>
      </c>
      <c r="B572" s="99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4">
        <v>9</v>
      </c>
      <c r="B573" s="99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4">
        <v>10</v>
      </c>
      <c r="B574" s="99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4">
        <v>11</v>
      </c>
      <c r="B575" s="99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4">
        <v>12</v>
      </c>
      <c r="B576" s="99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4">
        <v>13</v>
      </c>
      <c r="B577" s="99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4">
        <v>14</v>
      </c>
      <c r="B578" s="99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4">
        <v>15</v>
      </c>
      <c r="B579" s="99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4">
        <v>16</v>
      </c>
      <c r="B580" s="99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4">
        <v>17</v>
      </c>
      <c r="B581" s="99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4">
        <v>18</v>
      </c>
      <c r="B582" s="99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4">
        <v>19</v>
      </c>
      <c r="B583" s="99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4">
        <v>20</v>
      </c>
      <c r="B584" s="99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4">
        <v>21</v>
      </c>
      <c r="B585" s="99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4">
        <v>22</v>
      </c>
      <c r="B586" s="99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4">
        <v>23</v>
      </c>
      <c r="B587" s="99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4">
        <v>24</v>
      </c>
      <c r="B588" s="99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4">
        <v>25</v>
      </c>
      <c r="B589" s="99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4">
        <v>26</v>
      </c>
      <c r="B590" s="99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4">
        <v>27</v>
      </c>
      <c r="B591" s="99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4">
        <v>28</v>
      </c>
      <c r="B592" s="99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4">
        <v>29</v>
      </c>
      <c r="B593" s="99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4">
        <v>30</v>
      </c>
      <c r="B594" s="99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319</v>
      </c>
      <c r="Z597" s="273"/>
      <c r="AA597" s="273"/>
      <c r="AB597" s="273"/>
      <c r="AC597" s="992" t="s">
        <v>310</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2">
      <c r="A598" s="994">
        <v>1</v>
      </c>
      <c r="B598" s="99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4">
        <v>2</v>
      </c>
      <c r="B599" s="99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4">
        <v>3</v>
      </c>
      <c r="B600" s="99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4">
        <v>4</v>
      </c>
      <c r="B601" s="99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4">
        <v>5</v>
      </c>
      <c r="B602" s="99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4">
        <v>6</v>
      </c>
      <c r="B603" s="99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4">
        <v>7</v>
      </c>
      <c r="B604" s="99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4">
        <v>8</v>
      </c>
      <c r="B605" s="99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4">
        <v>9</v>
      </c>
      <c r="B606" s="99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4">
        <v>10</v>
      </c>
      <c r="B607" s="99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4">
        <v>11</v>
      </c>
      <c r="B608" s="99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4">
        <v>12</v>
      </c>
      <c r="B609" s="99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4">
        <v>13</v>
      </c>
      <c r="B610" s="99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4">
        <v>14</v>
      </c>
      <c r="B611" s="99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4">
        <v>15</v>
      </c>
      <c r="B612" s="99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4">
        <v>16</v>
      </c>
      <c r="B613" s="99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4">
        <v>17</v>
      </c>
      <c r="B614" s="99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4">
        <v>18</v>
      </c>
      <c r="B615" s="99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4">
        <v>19</v>
      </c>
      <c r="B616" s="99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4">
        <v>20</v>
      </c>
      <c r="B617" s="99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4">
        <v>21</v>
      </c>
      <c r="B618" s="99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4">
        <v>22</v>
      </c>
      <c r="B619" s="99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4">
        <v>23</v>
      </c>
      <c r="B620" s="99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4">
        <v>24</v>
      </c>
      <c r="B621" s="99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4">
        <v>25</v>
      </c>
      <c r="B622" s="99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4">
        <v>26</v>
      </c>
      <c r="B623" s="99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4">
        <v>27</v>
      </c>
      <c r="B624" s="99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4">
        <v>28</v>
      </c>
      <c r="B625" s="99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4">
        <v>29</v>
      </c>
      <c r="B626" s="99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4">
        <v>30</v>
      </c>
      <c r="B627" s="99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319</v>
      </c>
      <c r="Z630" s="273"/>
      <c r="AA630" s="273"/>
      <c r="AB630" s="273"/>
      <c r="AC630" s="992" t="s">
        <v>310</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2">
      <c r="A631" s="994">
        <v>1</v>
      </c>
      <c r="B631" s="99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4">
        <v>2</v>
      </c>
      <c r="B632" s="99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4">
        <v>3</v>
      </c>
      <c r="B633" s="99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4">
        <v>4</v>
      </c>
      <c r="B634" s="99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4">
        <v>5</v>
      </c>
      <c r="B635" s="99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4">
        <v>6</v>
      </c>
      <c r="B636" s="99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4">
        <v>7</v>
      </c>
      <c r="B637" s="99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4">
        <v>8</v>
      </c>
      <c r="B638" s="99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4">
        <v>9</v>
      </c>
      <c r="B639" s="99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4">
        <v>10</v>
      </c>
      <c r="B640" s="99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4">
        <v>11</v>
      </c>
      <c r="B641" s="99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4">
        <v>12</v>
      </c>
      <c r="B642" s="99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4">
        <v>13</v>
      </c>
      <c r="B643" s="99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4">
        <v>14</v>
      </c>
      <c r="B644" s="99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4">
        <v>15</v>
      </c>
      <c r="B645" s="99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4">
        <v>16</v>
      </c>
      <c r="B646" s="99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4">
        <v>17</v>
      </c>
      <c r="B647" s="99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4">
        <v>18</v>
      </c>
      <c r="B648" s="99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4">
        <v>19</v>
      </c>
      <c r="B649" s="99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4">
        <v>20</v>
      </c>
      <c r="B650" s="99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4">
        <v>21</v>
      </c>
      <c r="B651" s="99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4">
        <v>22</v>
      </c>
      <c r="B652" s="99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4">
        <v>23</v>
      </c>
      <c r="B653" s="99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4">
        <v>24</v>
      </c>
      <c r="B654" s="99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4">
        <v>25</v>
      </c>
      <c r="B655" s="99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4">
        <v>26</v>
      </c>
      <c r="B656" s="99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4">
        <v>27</v>
      </c>
      <c r="B657" s="99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4">
        <v>28</v>
      </c>
      <c r="B658" s="99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4">
        <v>29</v>
      </c>
      <c r="B659" s="99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4">
        <v>30</v>
      </c>
      <c r="B660" s="99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319</v>
      </c>
      <c r="Z663" s="273"/>
      <c r="AA663" s="273"/>
      <c r="AB663" s="273"/>
      <c r="AC663" s="992" t="s">
        <v>310</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2">
      <c r="A664" s="994">
        <v>1</v>
      </c>
      <c r="B664" s="99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4">
        <v>2</v>
      </c>
      <c r="B665" s="99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4">
        <v>3</v>
      </c>
      <c r="B666" s="99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4">
        <v>4</v>
      </c>
      <c r="B667" s="99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4">
        <v>5</v>
      </c>
      <c r="B668" s="99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4">
        <v>6</v>
      </c>
      <c r="B669" s="99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4">
        <v>7</v>
      </c>
      <c r="B670" s="99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4">
        <v>8</v>
      </c>
      <c r="B671" s="99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4">
        <v>9</v>
      </c>
      <c r="B672" s="99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4">
        <v>10</v>
      </c>
      <c r="B673" s="99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4">
        <v>11</v>
      </c>
      <c r="B674" s="99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4">
        <v>12</v>
      </c>
      <c r="B675" s="99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4">
        <v>13</v>
      </c>
      <c r="B676" s="99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4">
        <v>14</v>
      </c>
      <c r="B677" s="99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4">
        <v>15</v>
      </c>
      <c r="B678" s="99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4">
        <v>16</v>
      </c>
      <c r="B679" s="99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4">
        <v>17</v>
      </c>
      <c r="B680" s="99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4">
        <v>18</v>
      </c>
      <c r="B681" s="99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4">
        <v>19</v>
      </c>
      <c r="B682" s="99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4">
        <v>20</v>
      </c>
      <c r="B683" s="99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4">
        <v>21</v>
      </c>
      <c r="B684" s="99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4">
        <v>22</v>
      </c>
      <c r="B685" s="99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4">
        <v>23</v>
      </c>
      <c r="B686" s="99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4">
        <v>24</v>
      </c>
      <c r="B687" s="99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4">
        <v>25</v>
      </c>
      <c r="B688" s="99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4">
        <v>26</v>
      </c>
      <c r="B689" s="99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4">
        <v>27</v>
      </c>
      <c r="B690" s="99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4">
        <v>28</v>
      </c>
      <c r="B691" s="99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4">
        <v>29</v>
      </c>
      <c r="B692" s="99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4">
        <v>30</v>
      </c>
      <c r="B693" s="99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319</v>
      </c>
      <c r="Z696" s="273"/>
      <c r="AA696" s="273"/>
      <c r="AB696" s="273"/>
      <c r="AC696" s="992" t="s">
        <v>310</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2">
      <c r="A697" s="994">
        <v>1</v>
      </c>
      <c r="B697" s="99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4">
        <v>2</v>
      </c>
      <c r="B698" s="99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4">
        <v>3</v>
      </c>
      <c r="B699" s="99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4">
        <v>4</v>
      </c>
      <c r="B700" s="99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4">
        <v>5</v>
      </c>
      <c r="B701" s="99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4">
        <v>6</v>
      </c>
      <c r="B702" s="99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4">
        <v>7</v>
      </c>
      <c r="B703" s="99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4">
        <v>8</v>
      </c>
      <c r="B704" s="99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4">
        <v>9</v>
      </c>
      <c r="B705" s="99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4">
        <v>10</v>
      </c>
      <c r="B706" s="99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4">
        <v>11</v>
      </c>
      <c r="B707" s="99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4">
        <v>12</v>
      </c>
      <c r="B708" s="99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4">
        <v>13</v>
      </c>
      <c r="B709" s="99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4">
        <v>14</v>
      </c>
      <c r="B710" s="99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4">
        <v>15</v>
      </c>
      <c r="B711" s="99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4">
        <v>16</v>
      </c>
      <c r="B712" s="99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4">
        <v>17</v>
      </c>
      <c r="B713" s="99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4">
        <v>18</v>
      </c>
      <c r="B714" s="99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4">
        <v>19</v>
      </c>
      <c r="B715" s="99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4">
        <v>20</v>
      </c>
      <c r="B716" s="99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4">
        <v>21</v>
      </c>
      <c r="B717" s="99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4">
        <v>22</v>
      </c>
      <c r="B718" s="99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4">
        <v>23</v>
      </c>
      <c r="B719" s="99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4">
        <v>24</v>
      </c>
      <c r="B720" s="99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4">
        <v>25</v>
      </c>
      <c r="B721" s="99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4">
        <v>26</v>
      </c>
      <c r="B722" s="99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4">
        <v>27</v>
      </c>
      <c r="B723" s="99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4">
        <v>28</v>
      </c>
      <c r="B724" s="99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4">
        <v>29</v>
      </c>
      <c r="B725" s="99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4">
        <v>30</v>
      </c>
      <c r="B726" s="99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319</v>
      </c>
      <c r="Z729" s="273"/>
      <c r="AA729" s="273"/>
      <c r="AB729" s="273"/>
      <c r="AC729" s="992" t="s">
        <v>310</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2">
      <c r="A730" s="994">
        <v>1</v>
      </c>
      <c r="B730" s="99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4">
        <v>2</v>
      </c>
      <c r="B731" s="99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4">
        <v>3</v>
      </c>
      <c r="B732" s="99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4">
        <v>4</v>
      </c>
      <c r="B733" s="99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4">
        <v>5</v>
      </c>
      <c r="B734" s="99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4">
        <v>6</v>
      </c>
      <c r="B735" s="99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4">
        <v>7</v>
      </c>
      <c r="B736" s="99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4">
        <v>8</v>
      </c>
      <c r="B737" s="99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4">
        <v>9</v>
      </c>
      <c r="B738" s="99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4">
        <v>10</v>
      </c>
      <c r="B739" s="99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4">
        <v>11</v>
      </c>
      <c r="B740" s="99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4">
        <v>12</v>
      </c>
      <c r="B741" s="99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4">
        <v>13</v>
      </c>
      <c r="B742" s="99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4">
        <v>14</v>
      </c>
      <c r="B743" s="99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4">
        <v>15</v>
      </c>
      <c r="B744" s="99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4">
        <v>16</v>
      </c>
      <c r="B745" s="99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4">
        <v>17</v>
      </c>
      <c r="B746" s="99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4">
        <v>18</v>
      </c>
      <c r="B747" s="99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4">
        <v>19</v>
      </c>
      <c r="B748" s="99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4">
        <v>20</v>
      </c>
      <c r="B749" s="99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4">
        <v>21</v>
      </c>
      <c r="B750" s="99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4">
        <v>22</v>
      </c>
      <c r="B751" s="99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4">
        <v>23</v>
      </c>
      <c r="B752" s="99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4">
        <v>24</v>
      </c>
      <c r="B753" s="99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4">
        <v>25</v>
      </c>
      <c r="B754" s="99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4">
        <v>26</v>
      </c>
      <c r="B755" s="99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4">
        <v>27</v>
      </c>
      <c r="B756" s="99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4">
        <v>28</v>
      </c>
      <c r="B757" s="99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4">
        <v>29</v>
      </c>
      <c r="B758" s="99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4">
        <v>30</v>
      </c>
      <c r="B759" s="99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319</v>
      </c>
      <c r="Z762" s="273"/>
      <c r="AA762" s="273"/>
      <c r="AB762" s="273"/>
      <c r="AC762" s="992" t="s">
        <v>310</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2">
      <c r="A763" s="994">
        <v>1</v>
      </c>
      <c r="B763" s="99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4">
        <v>2</v>
      </c>
      <c r="B764" s="99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4">
        <v>3</v>
      </c>
      <c r="B765" s="99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4">
        <v>4</v>
      </c>
      <c r="B766" s="99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4">
        <v>5</v>
      </c>
      <c r="B767" s="99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4">
        <v>6</v>
      </c>
      <c r="B768" s="99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4">
        <v>7</v>
      </c>
      <c r="B769" s="99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4">
        <v>8</v>
      </c>
      <c r="B770" s="99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4">
        <v>9</v>
      </c>
      <c r="B771" s="99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4">
        <v>10</v>
      </c>
      <c r="B772" s="99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4">
        <v>11</v>
      </c>
      <c r="B773" s="99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4">
        <v>12</v>
      </c>
      <c r="B774" s="99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4">
        <v>13</v>
      </c>
      <c r="B775" s="99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4">
        <v>14</v>
      </c>
      <c r="B776" s="99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4">
        <v>15</v>
      </c>
      <c r="B777" s="99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4">
        <v>16</v>
      </c>
      <c r="B778" s="99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4">
        <v>17</v>
      </c>
      <c r="B779" s="99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4">
        <v>18</v>
      </c>
      <c r="B780" s="99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4">
        <v>19</v>
      </c>
      <c r="B781" s="99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4">
        <v>20</v>
      </c>
      <c r="B782" s="99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4">
        <v>21</v>
      </c>
      <c r="B783" s="99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4">
        <v>22</v>
      </c>
      <c r="B784" s="99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4">
        <v>23</v>
      </c>
      <c r="B785" s="99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4">
        <v>24</v>
      </c>
      <c r="B786" s="99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4">
        <v>25</v>
      </c>
      <c r="B787" s="99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4">
        <v>26</v>
      </c>
      <c r="B788" s="99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4">
        <v>27</v>
      </c>
      <c r="B789" s="99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4">
        <v>28</v>
      </c>
      <c r="B790" s="99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4">
        <v>29</v>
      </c>
      <c r="B791" s="99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4">
        <v>30</v>
      </c>
      <c r="B792" s="99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319</v>
      </c>
      <c r="Z795" s="273"/>
      <c r="AA795" s="273"/>
      <c r="AB795" s="273"/>
      <c r="AC795" s="992" t="s">
        <v>310</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2">
      <c r="A796" s="994">
        <v>1</v>
      </c>
      <c r="B796" s="99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4">
        <v>2</v>
      </c>
      <c r="B797" s="99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4">
        <v>3</v>
      </c>
      <c r="B798" s="99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4">
        <v>4</v>
      </c>
      <c r="B799" s="99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4">
        <v>5</v>
      </c>
      <c r="B800" s="99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4">
        <v>6</v>
      </c>
      <c r="B801" s="99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4">
        <v>7</v>
      </c>
      <c r="B802" s="99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4">
        <v>8</v>
      </c>
      <c r="B803" s="99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4">
        <v>9</v>
      </c>
      <c r="B804" s="99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4">
        <v>10</v>
      </c>
      <c r="B805" s="99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4">
        <v>11</v>
      </c>
      <c r="B806" s="99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4">
        <v>12</v>
      </c>
      <c r="B807" s="99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4">
        <v>13</v>
      </c>
      <c r="B808" s="99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4">
        <v>14</v>
      </c>
      <c r="B809" s="99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4">
        <v>15</v>
      </c>
      <c r="B810" s="99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4">
        <v>16</v>
      </c>
      <c r="B811" s="99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4">
        <v>17</v>
      </c>
      <c r="B812" s="99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4">
        <v>18</v>
      </c>
      <c r="B813" s="99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4">
        <v>19</v>
      </c>
      <c r="B814" s="99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4">
        <v>20</v>
      </c>
      <c r="B815" s="99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4">
        <v>21</v>
      </c>
      <c r="B816" s="99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4">
        <v>22</v>
      </c>
      <c r="B817" s="99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4">
        <v>23</v>
      </c>
      <c r="B818" s="99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4">
        <v>24</v>
      </c>
      <c r="B819" s="99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4">
        <v>25</v>
      </c>
      <c r="B820" s="99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4">
        <v>26</v>
      </c>
      <c r="B821" s="99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4">
        <v>27</v>
      </c>
      <c r="B822" s="99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4">
        <v>28</v>
      </c>
      <c r="B823" s="99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4">
        <v>29</v>
      </c>
      <c r="B824" s="99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4">
        <v>30</v>
      </c>
      <c r="B825" s="99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319</v>
      </c>
      <c r="Z828" s="273"/>
      <c r="AA828" s="273"/>
      <c r="AB828" s="273"/>
      <c r="AC828" s="992" t="s">
        <v>310</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2">
      <c r="A829" s="994">
        <v>1</v>
      </c>
      <c r="B829" s="99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4">
        <v>2</v>
      </c>
      <c r="B830" s="99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4">
        <v>3</v>
      </c>
      <c r="B831" s="99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4">
        <v>4</v>
      </c>
      <c r="B832" s="99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4">
        <v>5</v>
      </c>
      <c r="B833" s="99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4">
        <v>6</v>
      </c>
      <c r="B834" s="99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4">
        <v>7</v>
      </c>
      <c r="B835" s="99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4">
        <v>8</v>
      </c>
      <c r="B836" s="99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4">
        <v>9</v>
      </c>
      <c r="B837" s="99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4">
        <v>10</v>
      </c>
      <c r="B838" s="99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4">
        <v>11</v>
      </c>
      <c r="B839" s="99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4">
        <v>12</v>
      </c>
      <c r="B840" s="99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4">
        <v>13</v>
      </c>
      <c r="B841" s="99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4">
        <v>14</v>
      </c>
      <c r="B842" s="99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4">
        <v>15</v>
      </c>
      <c r="B843" s="99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4">
        <v>16</v>
      </c>
      <c r="B844" s="99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4">
        <v>17</v>
      </c>
      <c r="B845" s="99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4">
        <v>18</v>
      </c>
      <c r="B846" s="99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4">
        <v>19</v>
      </c>
      <c r="B847" s="99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4">
        <v>20</v>
      </c>
      <c r="B848" s="99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4">
        <v>21</v>
      </c>
      <c r="B849" s="99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4">
        <v>22</v>
      </c>
      <c r="B850" s="99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4">
        <v>23</v>
      </c>
      <c r="B851" s="99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4">
        <v>24</v>
      </c>
      <c r="B852" s="99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4">
        <v>25</v>
      </c>
      <c r="B853" s="99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4">
        <v>26</v>
      </c>
      <c r="B854" s="99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4">
        <v>27</v>
      </c>
      <c r="B855" s="99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4">
        <v>28</v>
      </c>
      <c r="B856" s="99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4">
        <v>29</v>
      </c>
      <c r="B857" s="99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4">
        <v>30</v>
      </c>
      <c r="B858" s="99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319</v>
      </c>
      <c r="Z861" s="273"/>
      <c r="AA861" s="273"/>
      <c r="AB861" s="273"/>
      <c r="AC861" s="992" t="s">
        <v>310</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2">
      <c r="A862" s="994">
        <v>1</v>
      </c>
      <c r="B862" s="99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4">
        <v>2</v>
      </c>
      <c r="B863" s="99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4">
        <v>3</v>
      </c>
      <c r="B864" s="99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4">
        <v>4</v>
      </c>
      <c r="B865" s="99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4">
        <v>5</v>
      </c>
      <c r="B866" s="99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4">
        <v>6</v>
      </c>
      <c r="B867" s="99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4">
        <v>7</v>
      </c>
      <c r="B868" s="99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4">
        <v>8</v>
      </c>
      <c r="B869" s="99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4">
        <v>9</v>
      </c>
      <c r="B870" s="99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4">
        <v>10</v>
      </c>
      <c r="B871" s="99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4">
        <v>11</v>
      </c>
      <c r="B872" s="99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4">
        <v>12</v>
      </c>
      <c r="B873" s="99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4">
        <v>13</v>
      </c>
      <c r="B874" s="99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4">
        <v>14</v>
      </c>
      <c r="B875" s="99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4">
        <v>15</v>
      </c>
      <c r="B876" s="99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4">
        <v>16</v>
      </c>
      <c r="B877" s="99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4">
        <v>17</v>
      </c>
      <c r="B878" s="99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4">
        <v>18</v>
      </c>
      <c r="B879" s="99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4">
        <v>19</v>
      </c>
      <c r="B880" s="99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4">
        <v>20</v>
      </c>
      <c r="B881" s="99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4">
        <v>21</v>
      </c>
      <c r="B882" s="99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4">
        <v>22</v>
      </c>
      <c r="B883" s="99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4">
        <v>23</v>
      </c>
      <c r="B884" s="99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4">
        <v>24</v>
      </c>
      <c r="B885" s="99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4">
        <v>25</v>
      </c>
      <c r="B886" s="99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4">
        <v>26</v>
      </c>
      <c r="B887" s="99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4">
        <v>27</v>
      </c>
      <c r="B888" s="99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4">
        <v>28</v>
      </c>
      <c r="B889" s="99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4">
        <v>29</v>
      </c>
      <c r="B890" s="99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4">
        <v>30</v>
      </c>
      <c r="B891" s="99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319</v>
      </c>
      <c r="Z894" s="273"/>
      <c r="AA894" s="273"/>
      <c r="AB894" s="273"/>
      <c r="AC894" s="992" t="s">
        <v>310</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2">
      <c r="A895" s="994">
        <v>1</v>
      </c>
      <c r="B895" s="99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4">
        <v>2</v>
      </c>
      <c r="B896" s="99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4">
        <v>3</v>
      </c>
      <c r="B897" s="99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4">
        <v>4</v>
      </c>
      <c r="B898" s="99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4">
        <v>5</v>
      </c>
      <c r="B899" s="99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4">
        <v>6</v>
      </c>
      <c r="B900" s="99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4">
        <v>7</v>
      </c>
      <c r="B901" s="99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4">
        <v>8</v>
      </c>
      <c r="B902" s="99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4">
        <v>9</v>
      </c>
      <c r="B903" s="99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4">
        <v>10</v>
      </c>
      <c r="B904" s="99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4">
        <v>11</v>
      </c>
      <c r="B905" s="99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4">
        <v>12</v>
      </c>
      <c r="B906" s="99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4">
        <v>13</v>
      </c>
      <c r="B907" s="99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4">
        <v>14</v>
      </c>
      <c r="B908" s="99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4">
        <v>15</v>
      </c>
      <c r="B909" s="99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4">
        <v>16</v>
      </c>
      <c r="B910" s="99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4">
        <v>17</v>
      </c>
      <c r="B911" s="99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4">
        <v>18</v>
      </c>
      <c r="B912" s="99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4">
        <v>19</v>
      </c>
      <c r="B913" s="99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4">
        <v>20</v>
      </c>
      <c r="B914" s="99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4">
        <v>21</v>
      </c>
      <c r="B915" s="99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4">
        <v>22</v>
      </c>
      <c r="B916" s="99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4">
        <v>23</v>
      </c>
      <c r="B917" s="99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4">
        <v>24</v>
      </c>
      <c r="B918" s="99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4">
        <v>25</v>
      </c>
      <c r="B919" s="99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4">
        <v>26</v>
      </c>
      <c r="B920" s="99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4">
        <v>27</v>
      </c>
      <c r="B921" s="99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4">
        <v>28</v>
      </c>
      <c r="B922" s="99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4">
        <v>29</v>
      </c>
      <c r="B923" s="99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4">
        <v>30</v>
      </c>
      <c r="B924" s="99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319</v>
      </c>
      <c r="Z927" s="273"/>
      <c r="AA927" s="273"/>
      <c r="AB927" s="273"/>
      <c r="AC927" s="992" t="s">
        <v>310</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2">
      <c r="A928" s="994">
        <v>1</v>
      </c>
      <c r="B928" s="99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4">
        <v>2</v>
      </c>
      <c r="B929" s="99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4">
        <v>3</v>
      </c>
      <c r="B930" s="99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4">
        <v>4</v>
      </c>
      <c r="B931" s="99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4">
        <v>5</v>
      </c>
      <c r="B932" s="99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4">
        <v>6</v>
      </c>
      <c r="B933" s="99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4">
        <v>7</v>
      </c>
      <c r="B934" s="99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4">
        <v>8</v>
      </c>
      <c r="B935" s="99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4">
        <v>9</v>
      </c>
      <c r="B936" s="99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4">
        <v>10</v>
      </c>
      <c r="B937" s="99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4">
        <v>11</v>
      </c>
      <c r="B938" s="99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4">
        <v>12</v>
      </c>
      <c r="B939" s="99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4">
        <v>13</v>
      </c>
      <c r="B940" s="99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4">
        <v>14</v>
      </c>
      <c r="B941" s="99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4">
        <v>15</v>
      </c>
      <c r="B942" s="99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4">
        <v>16</v>
      </c>
      <c r="B943" s="99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4">
        <v>17</v>
      </c>
      <c r="B944" s="99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4">
        <v>18</v>
      </c>
      <c r="B945" s="99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4">
        <v>19</v>
      </c>
      <c r="B946" s="99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4">
        <v>20</v>
      </c>
      <c r="B947" s="99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4">
        <v>21</v>
      </c>
      <c r="B948" s="99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4">
        <v>22</v>
      </c>
      <c r="B949" s="99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4">
        <v>23</v>
      </c>
      <c r="B950" s="99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4">
        <v>24</v>
      </c>
      <c r="B951" s="99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4">
        <v>25</v>
      </c>
      <c r="B952" s="99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4">
        <v>26</v>
      </c>
      <c r="B953" s="99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4">
        <v>27</v>
      </c>
      <c r="B954" s="99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4">
        <v>28</v>
      </c>
      <c r="B955" s="99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4">
        <v>29</v>
      </c>
      <c r="B956" s="99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4">
        <v>30</v>
      </c>
      <c r="B957" s="99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319</v>
      </c>
      <c r="Z960" s="273"/>
      <c r="AA960" s="273"/>
      <c r="AB960" s="273"/>
      <c r="AC960" s="992" t="s">
        <v>310</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2">
      <c r="A961" s="994">
        <v>1</v>
      </c>
      <c r="B961" s="99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4">
        <v>2</v>
      </c>
      <c r="B962" s="99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4">
        <v>3</v>
      </c>
      <c r="B963" s="99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4">
        <v>4</v>
      </c>
      <c r="B964" s="99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4">
        <v>5</v>
      </c>
      <c r="B965" s="99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4">
        <v>6</v>
      </c>
      <c r="B966" s="99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4">
        <v>7</v>
      </c>
      <c r="B967" s="99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4">
        <v>8</v>
      </c>
      <c r="B968" s="99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4">
        <v>9</v>
      </c>
      <c r="B969" s="99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4">
        <v>10</v>
      </c>
      <c r="B970" s="99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4">
        <v>11</v>
      </c>
      <c r="B971" s="99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4">
        <v>12</v>
      </c>
      <c r="B972" s="99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4">
        <v>13</v>
      </c>
      <c r="B973" s="99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4">
        <v>14</v>
      </c>
      <c r="B974" s="99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4">
        <v>15</v>
      </c>
      <c r="B975" s="99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4">
        <v>16</v>
      </c>
      <c r="B976" s="99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4">
        <v>17</v>
      </c>
      <c r="B977" s="99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4">
        <v>18</v>
      </c>
      <c r="B978" s="99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4">
        <v>19</v>
      </c>
      <c r="B979" s="99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4">
        <v>20</v>
      </c>
      <c r="B980" s="99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4">
        <v>21</v>
      </c>
      <c r="B981" s="99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4">
        <v>22</v>
      </c>
      <c r="B982" s="99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4">
        <v>23</v>
      </c>
      <c r="B983" s="99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4">
        <v>24</v>
      </c>
      <c r="B984" s="99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4">
        <v>25</v>
      </c>
      <c r="B985" s="99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4">
        <v>26</v>
      </c>
      <c r="B986" s="99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4">
        <v>27</v>
      </c>
      <c r="B987" s="99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4">
        <v>28</v>
      </c>
      <c r="B988" s="99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4">
        <v>29</v>
      </c>
      <c r="B989" s="99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4">
        <v>30</v>
      </c>
      <c r="B990" s="99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319</v>
      </c>
      <c r="Z993" s="273"/>
      <c r="AA993" s="273"/>
      <c r="AB993" s="273"/>
      <c r="AC993" s="992" t="s">
        <v>310</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2">
      <c r="A994" s="994">
        <v>1</v>
      </c>
      <c r="B994" s="99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4">
        <v>2</v>
      </c>
      <c r="B995" s="99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4">
        <v>3</v>
      </c>
      <c r="B996" s="99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4">
        <v>4</v>
      </c>
      <c r="B997" s="99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4">
        <v>5</v>
      </c>
      <c r="B998" s="99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4">
        <v>6</v>
      </c>
      <c r="B999" s="99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4">
        <v>7</v>
      </c>
      <c r="B1000" s="99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4">
        <v>8</v>
      </c>
      <c r="B1001" s="99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4">
        <v>9</v>
      </c>
      <c r="B1002" s="99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4">
        <v>10</v>
      </c>
      <c r="B1003" s="99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4">
        <v>11</v>
      </c>
      <c r="B1004" s="99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4">
        <v>12</v>
      </c>
      <c r="B1005" s="99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4">
        <v>13</v>
      </c>
      <c r="B1006" s="99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4">
        <v>14</v>
      </c>
      <c r="B1007" s="99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4">
        <v>15</v>
      </c>
      <c r="B1008" s="99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4">
        <v>16</v>
      </c>
      <c r="B1009" s="99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4">
        <v>17</v>
      </c>
      <c r="B1010" s="99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4">
        <v>18</v>
      </c>
      <c r="B1011" s="99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4">
        <v>19</v>
      </c>
      <c r="B1012" s="99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4">
        <v>20</v>
      </c>
      <c r="B1013" s="99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4">
        <v>21</v>
      </c>
      <c r="B1014" s="99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4">
        <v>22</v>
      </c>
      <c r="B1015" s="99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4">
        <v>23</v>
      </c>
      <c r="B1016" s="99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4">
        <v>24</v>
      </c>
      <c r="B1017" s="99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4">
        <v>25</v>
      </c>
      <c r="B1018" s="99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4">
        <v>26</v>
      </c>
      <c r="B1019" s="99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4">
        <v>27</v>
      </c>
      <c r="B1020" s="99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4">
        <v>28</v>
      </c>
      <c r="B1021" s="99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4">
        <v>29</v>
      </c>
      <c r="B1022" s="99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4">
        <v>30</v>
      </c>
      <c r="B1023" s="99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319</v>
      </c>
      <c r="Z1026" s="273"/>
      <c r="AA1026" s="273"/>
      <c r="AB1026" s="273"/>
      <c r="AC1026" s="992" t="s">
        <v>310</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2">
      <c r="A1027" s="994">
        <v>1</v>
      </c>
      <c r="B1027" s="99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4">
        <v>2</v>
      </c>
      <c r="B1028" s="99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4">
        <v>3</v>
      </c>
      <c r="B1029" s="99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4">
        <v>4</v>
      </c>
      <c r="B1030" s="99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4">
        <v>5</v>
      </c>
      <c r="B1031" s="99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4">
        <v>6</v>
      </c>
      <c r="B1032" s="99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4">
        <v>7</v>
      </c>
      <c r="B1033" s="99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4">
        <v>8</v>
      </c>
      <c r="B1034" s="99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4">
        <v>9</v>
      </c>
      <c r="B1035" s="99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4">
        <v>10</v>
      </c>
      <c r="B1036" s="99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4">
        <v>11</v>
      </c>
      <c r="B1037" s="99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4">
        <v>12</v>
      </c>
      <c r="B1038" s="99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4">
        <v>13</v>
      </c>
      <c r="B1039" s="99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4">
        <v>14</v>
      </c>
      <c r="B1040" s="99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4">
        <v>15</v>
      </c>
      <c r="B1041" s="99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4">
        <v>16</v>
      </c>
      <c r="B1042" s="99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4">
        <v>17</v>
      </c>
      <c r="B1043" s="99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4">
        <v>18</v>
      </c>
      <c r="B1044" s="99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4">
        <v>19</v>
      </c>
      <c r="B1045" s="99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4">
        <v>20</v>
      </c>
      <c r="B1046" s="99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4">
        <v>21</v>
      </c>
      <c r="B1047" s="99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4">
        <v>22</v>
      </c>
      <c r="B1048" s="99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4">
        <v>23</v>
      </c>
      <c r="B1049" s="99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4">
        <v>24</v>
      </c>
      <c r="B1050" s="99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4">
        <v>25</v>
      </c>
      <c r="B1051" s="99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4">
        <v>26</v>
      </c>
      <c r="B1052" s="99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4">
        <v>27</v>
      </c>
      <c r="B1053" s="99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4">
        <v>28</v>
      </c>
      <c r="B1054" s="99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4">
        <v>29</v>
      </c>
      <c r="B1055" s="99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4">
        <v>30</v>
      </c>
      <c r="B1056" s="99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319</v>
      </c>
      <c r="Z1059" s="273"/>
      <c r="AA1059" s="273"/>
      <c r="AB1059" s="273"/>
      <c r="AC1059" s="992" t="s">
        <v>310</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2">
      <c r="A1060" s="994">
        <v>1</v>
      </c>
      <c r="B1060" s="99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4">
        <v>2</v>
      </c>
      <c r="B1061" s="99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4">
        <v>3</v>
      </c>
      <c r="B1062" s="99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4">
        <v>4</v>
      </c>
      <c r="B1063" s="99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4">
        <v>5</v>
      </c>
      <c r="B1064" s="99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4">
        <v>6</v>
      </c>
      <c r="B1065" s="99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4">
        <v>7</v>
      </c>
      <c r="B1066" s="99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4">
        <v>8</v>
      </c>
      <c r="B1067" s="99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4">
        <v>9</v>
      </c>
      <c r="B1068" s="99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4">
        <v>10</v>
      </c>
      <c r="B1069" s="99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4">
        <v>11</v>
      </c>
      <c r="B1070" s="99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4">
        <v>12</v>
      </c>
      <c r="B1071" s="99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4">
        <v>13</v>
      </c>
      <c r="B1072" s="99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4">
        <v>14</v>
      </c>
      <c r="B1073" s="99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4">
        <v>15</v>
      </c>
      <c r="B1074" s="99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4">
        <v>16</v>
      </c>
      <c r="B1075" s="99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4">
        <v>17</v>
      </c>
      <c r="B1076" s="99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4">
        <v>18</v>
      </c>
      <c r="B1077" s="99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4">
        <v>19</v>
      </c>
      <c r="B1078" s="99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4">
        <v>20</v>
      </c>
      <c r="B1079" s="99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4">
        <v>21</v>
      </c>
      <c r="B1080" s="99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4">
        <v>22</v>
      </c>
      <c r="B1081" s="99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4">
        <v>23</v>
      </c>
      <c r="B1082" s="99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4">
        <v>24</v>
      </c>
      <c r="B1083" s="99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4">
        <v>25</v>
      </c>
      <c r="B1084" s="99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4">
        <v>26</v>
      </c>
      <c r="B1085" s="99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4">
        <v>27</v>
      </c>
      <c r="B1086" s="99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4">
        <v>28</v>
      </c>
      <c r="B1087" s="99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4">
        <v>29</v>
      </c>
      <c r="B1088" s="99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4">
        <v>30</v>
      </c>
      <c r="B1089" s="99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319</v>
      </c>
      <c r="Z1092" s="273"/>
      <c r="AA1092" s="273"/>
      <c r="AB1092" s="273"/>
      <c r="AC1092" s="992" t="s">
        <v>310</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2">
      <c r="A1093" s="994">
        <v>1</v>
      </c>
      <c r="B1093" s="99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4">
        <v>2</v>
      </c>
      <c r="B1094" s="99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4">
        <v>3</v>
      </c>
      <c r="B1095" s="99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4">
        <v>4</v>
      </c>
      <c r="B1096" s="99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4">
        <v>5</v>
      </c>
      <c r="B1097" s="99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4">
        <v>6</v>
      </c>
      <c r="B1098" s="99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4">
        <v>7</v>
      </c>
      <c r="B1099" s="99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4">
        <v>8</v>
      </c>
      <c r="B1100" s="99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4">
        <v>9</v>
      </c>
      <c r="B1101" s="99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4">
        <v>10</v>
      </c>
      <c r="B1102" s="99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4">
        <v>11</v>
      </c>
      <c r="B1103" s="99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4">
        <v>12</v>
      </c>
      <c r="B1104" s="99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4">
        <v>13</v>
      </c>
      <c r="B1105" s="99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4">
        <v>14</v>
      </c>
      <c r="B1106" s="99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4">
        <v>15</v>
      </c>
      <c r="B1107" s="99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4">
        <v>16</v>
      </c>
      <c r="B1108" s="99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4">
        <v>17</v>
      </c>
      <c r="B1109" s="99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4">
        <v>18</v>
      </c>
      <c r="B1110" s="99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4">
        <v>19</v>
      </c>
      <c r="B1111" s="99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4">
        <v>20</v>
      </c>
      <c r="B1112" s="99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4">
        <v>21</v>
      </c>
      <c r="B1113" s="99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4">
        <v>22</v>
      </c>
      <c r="B1114" s="99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4">
        <v>23</v>
      </c>
      <c r="B1115" s="99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4">
        <v>24</v>
      </c>
      <c r="B1116" s="99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4">
        <v>25</v>
      </c>
      <c r="B1117" s="99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4">
        <v>26</v>
      </c>
      <c r="B1118" s="99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4">
        <v>27</v>
      </c>
      <c r="B1119" s="99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4">
        <v>28</v>
      </c>
      <c r="B1120" s="99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4">
        <v>29</v>
      </c>
      <c r="B1121" s="99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4">
        <v>30</v>
      </c>
      <c r="B1122" s="99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319</v>
      </c>
      <c r="Z1125" s="273"/>
      <c r="AA1125" s="273"/>
      <c r="AB1125" s="273"/>
      <c r="AC1125" s="992" t="s">
        <v>310</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2">
      <c r="A1126" s="994">
        <v>1</v>
      </c>
      <c r="B1126" s="99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4">
        <v>2</v>
      </c>
      <c r="B1127" s="99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4">
        <v>3</v>
      </c>
      <c r="B1128" s="99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4">
        <v>4</v>
      </c>
      <c r="B1129" s="99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4">
        <v>5</v>
      </c>
      <c r="B1130" s="99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4">
        <v>6</v>
      </c>
      <c r="B1131" s="99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4">
        <v>7</v>
      </c>
      <c r="B1132" s="99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4">
        <v>8</v>
      </c>
      <c r="B1133" s="99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4">
        <v>9</v>
      </c>
      <c r="B1134" s="99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4">
        <v>10</v>
      </c>
      <c r="B1135" s="99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4">
        <v>11</v>
      </c>
      <c r="B1136" s="99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4">
        <v>12</v>
      </c>
      <c r="B1137" s="99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4">
        <v>13</v>
      </c>
      <c r="B1138" s="99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4">
        <v>14</v>
      </c>
      <c r="B1139" s="99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4">
        <v>15</v>
      </c>
      <c r="B1140" s="99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4">
        <v>16</v>
      </c>
      <c r="B1141" s="99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4">
        <v>17</v>
      </c>
      <c r="B1142" s="99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4">
        <v>18</v>
      </c>
      <c r="B1143" s="99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4">
        <v>19</v>
      </c>
      <c r="B1144" s="99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4">
        <v>20</v>
      </c>
      <c r="B1145" s="99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4">
        <v>21</v>
      </c>
      <c r="B1146" s="99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4">
        <v>22</v>
      </c>
      <c r="B1147" s="99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4">
        <v>23</v>
      </c>
      <c r="B1148" s="99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4">
        <v>24</v>
      </c>
      <c r="B1149" s="99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4">
        <v>25</v>
      </c>
      <c r="B1150" s="99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4">
        <v>26</v>
      </c>
      <c r="B1151" s="99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4">
        <v>27</v>
      </c>
      <c r="B1152" s="99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4">
        <v>28</v>
      </c>
      <c r="B1153" s="99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4">
        <v>29</v>
      </c>
      <c r="B1154" s="99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4">
        <v>30</v>
      </c>
      <c r="B1155" s="99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319</v>
      </c>
      <c r="Z1158" s="273"/>
      <c r="AA1158" s="273"/>
      <c r="AB1158" s="273"/>
      <c r="AC1158" s="992" t="s">
        <v>310</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2">
      <c r="A1159" s="994">
        <v>1</v>
      </c>
      <c r="B1159" s="99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4">
        <v>2</v>
      </c>
      <c r="B1160" s="99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4">
        <v>3</v>
      </c>
      <c r="B1161" s="99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4">
        <v>4</v>
      </c>
      <c r="B1162" s="99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4">
        <v>5</v>
      </c>
      <c r="B1163" s="99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4">
        <v>6</v>
      </c>
      <c r="B1164" s="99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4">
        <v>7</v>
      </c>
      <c r="B1165" s="99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4">
        <v>8</v>
      </c>
      <c r="B1166" s="99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4">
        <v>9</v>
      </c>
      <c r="B1167" s="99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4">
        <v>10</v>
      </c>
      <c r="B1168" s="99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4">
        <v>11</v>
      </c>
      <c r="B1169" s="99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4">
        <v>12</v>
      </c>
      <c r="B1170" s="99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4">
        <v>13</v>
      </c>
      <c r="B1171" s="99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4">
        <v>14</v>
      </c>
      <c r="B1172" s="99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4">
        <v>15</v>
      </c>
      <c r="B1173" s="99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4">
        <v>16</v>
      </c>
      <c r="B1174" s="99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4">
        <v>17</v>
      </c>
      <c r="B1175" s="99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4">
        <v>18</v>
      </c>
      <c r="B1176" s="99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4">
        <v>19</v>
      </c>
      <c r="B1177" s="99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4">
        <v>20</v>
      </c>
      <c r="B1178" s="99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4">
        <v>21</v>
      </c>
      <c r="B1179" s="99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4">
        <v>22</v>
      </c>
      <c r="B1180" s="99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4">
        <v>23</v>
      </c>
      <c r="B1181" s="99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4">
        <v>24</v>
      </c>
      <c r="B1182" s="99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4">
        <v>25</v>
      </c>
      <c r="B1183" s="99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4">
        <v>26</v>
      </c>
      <c r="B1184" s="99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4">
        <v>27</v>
      </c>
      <c r="B1185" s="99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4">
        <v>28</v>
      </c>
      <c r="B1186" s="99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4">
        <v>29</v>
      </c>
      <c r="B1187" s="99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4">
        <v>30</v>
      </c>
      <c r="B1188" s="99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319</v>
      </c>
      <c r="Z1191" s="273"/>
      <c r="AA1191" s="273"/>
      <c r="AB1191" s="273"/>
      <c r="AC1191" s="992" t="s">
        <v>310</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2">
      <c r="A1192" s="994">
        <v>1</v>
      </c>
      <c r="B1192" s="99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4">
        <v>2</v>
      </c>
      <c r="B1193" s="99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4">
        <v>3</v>
      </c>
      <c r="B1194" s="99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4">
        <v>4</v>
      </c>
      <c r="B1195" s="99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4">
        <v>5</v>
      </c>
      <c r="B1196" s="99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4">
        <v>6</v>
      </c>
      <c r="B1197" s="99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4">
        <v>7</v>
      </c>
      <c r="B1198" s="99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4">
        <v>8</v>
      </c>
      <c r="B1199" s="99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4">
        <v>9</v>
      </c>
      <c r="B1200" s="99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4">
        <v>10</v>
      </c>
      <c r="B1201" s="99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4">
        <v>11</v>
      </c>
      <c r="B1202" s="99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4">
        <v>12</v>
      </c>
      <c r="B1203" s="99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4">
        <v>13</v>
      </c>
      <c r="B1204" s="99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4">
        <v>14</v>
      </c>
      <c r="B1205" s="99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4">
        <v>15</v>
      </c>
      <c r="B1206" s="99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4">
        <v>16</v>
      </c>
      <c r="B1207" s="99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4">
        <v>17</v>
      </c>
      <c r="B1208" s="99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4">
        <v>18</v>
      </c>
      <c r="B1209" s="99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4">
        <v>19</v>
      </c>
      <c r="B1210" s="99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4">
        <v>20</v>
      </c>
      <c r="B1211" s="99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4">
        <v>21</v>
      </c>
      <c r="B1212" s="99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4">
        <v>22</v>
      </c>
      <c r="B1213" s="99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4">
        <v>23</v>
      </c>
      <c r="B1214" s="99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4">
        <v>24</v>
      </c>
      <c r="B1215" s="99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4">
        <v>25</v>
      </c>
      <c r="B1216" s="99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4">
        <v>26</v>
      </c>
      <c r="B1217" s="99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4">
        <v>27</v>
      </c>
      <c r="B1218" s="99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4">
        <v>28</v>
      </c>
      <c r="B1219" s="99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4">
        <v>29</v>
      </c>
      <c r="B1220" s="99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4">
        <v>30</v>
      </c>
      <c r="B1221" s="99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319</v>
      </c>
      <c r="Z1224" s="273"/>
      <c r="AA1224" s="273"/>
      <c r="AB1224" s="273"/>
      <c r="AC1224" s="992" t="s">
        <v>310</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2">
      <c r="A1225" s="994">
        <v>1</v>
      </c>
      <c r="B1225" s="99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4">
        <v>2</v>
      </c>
      <c r="B1226" s="99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4">
        <v>3</v>
      </c>
      <c r="B1227" s="99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4">
        <v>4</v>
      </c>
      <c r="B1228" s="99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4">
        <v>5</v>
      </c>
      <c r="B1229" s="99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4">
        <v>6</v>
      </c>
      <c r="B1230" s="99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4">
        <v>7</v>
      </c>
      <c r="B1231" s="99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4">
        <v>8</v>
      </c>
      <c r="B1232" s="99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4">
        <v>9</v>
      </c>
      <c r="B1233" s="99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4">
        <v>10</v>
      </c>
      <c r="B1234" s="99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4">
        <v>11</v>
      </c>
      <c r="B1235" s="99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4">
        <v>12</v>
      </c>
      <c r="B1236" s="99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4">
        <v>13</v>
      </c>
      <c r="B1237" s="99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4">
        <v>14</v>
      </c>
      <c r="B1238" s="99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4">
        <v>15</v>
      </c>
      <c r="B1239" s="99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4">
        <v>16</v>
      </c>
      <c r="B1240" s="99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4">
        <v>17</v>
      </c>
      <c r="B1241" s="99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4">
        <v>18</v>
      </c>
      <c r="B1242" s="99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4">
        <v>19</v>
      </c>
      <c r="B1243" s="99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4">
        <v>20</v>
      </c>
      <c r="B1244" s="99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4">
        <v>21</v>
      </c>
      <c r="B1245" s="99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4">
        <v>22</v>
      </c>
      <c r="B1246" s="99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4">
        <v>23</v>
      </c>
      <c r="B1247" s="99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4">
        <v>24</v>
      </c>
      <c r="B1248" s="99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4">
        <v>25</v>
      </c>
      <c r="B1249" s="99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4">
        <v>26</v>
      </c>
      <c r="B1250" s="99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4">
        <v>27</v>
      </c>
      <c r="B1251" s="99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4">
        <v>28</v>
      </c>
      <c r="B1252" s="99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4">
        <v>29</v>
      </c>
      <c r="B1253" s="99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4">
        <v>30</v>
      </c>
      <c r="B1254" s="99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319</v>
      </c>
      <c r="Z1257" s="273"/>
      <c r="AA1257" s="273"/>
      <c r="AB1257" s="273"/>
      <c r="AC1257" s="992" t="s">
        <v>310</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2">
      <c r="A1258" s="994">
        <v>1</v>
      </c>
      <c r="B1258" s="99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4">
        <v>2</v>
      </c>
      <c r="B1259" s="99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4">
        <v>3</v>
      </c>
      <c r="B1260" s="99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4">
        <v>4</v>
      </c>
      <c r="B1261" s="99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4">
        <v>5</v>
      </c>
      <c r="B1262" s="99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4">
        <v>6</v>
      </c>
      <c r="B1263" s="99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4">
        <v>7</v>
      </c>
      <c r="B1264" s="99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4">
        <v>8</v>
      </c>
      <c r="B1265" s="99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4">
        <v>9</v>
      </c>
      <c r="B1266" s="99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4">
        <v>10</v>
      </c>
      <c r="B1267" s="99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4">
        <v>11</v>
      </c>
      <c r="B1268" s="99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4">
        <v>12</v>
      </c>
      <c r="B1269" s="99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4">
        <v>13</v>
      </c>
      <c r="B1270" s="99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4">
        <v>14</v>
      </c>
      <c r="B1271" s="99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4">
        <v>15</v>
      </c>
      <c r="B1272" s="99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4">
        <v>16</v>
      </c>
      <c r="B1273" s="99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4">
        <v>17</v>
      </c>
      <c r="B1274" s="99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4">
        <v>18</v>
      </c>
      <c r="B1275" s="99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4">
        <v>19</v>
      </c>
      <c r="B1276" s="99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4">
        <v>20</v>
      </c>
      <c r="B1277" s="99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4">
        <v>21</v>
      </c>
      <c r="B1278" s="99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4">
        <v>22</v>
      </c>
      <c r="B1279" s="99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4">
        <v>23</v>
      </c>
      <c r="B1280" s="99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4">
        <v>24</v>
      </c>
      <c r="B1281" s="99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4">
        <v>25</v>
      </c>
      <c r="B1282" s="99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4">
        <v>26</v>
      </c>
      <c r="B1283" s="99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4">
        <v>27</v>
      </c>
      <c r="B1284" s="99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4">
        <v>28</v>
      </c>
      <c r="B1285" s="99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4">
        <v>29</v>
      </c>
      <c r="B1286" s="99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4">
        <v>30</v>
      </c>
      <c r="B1287" s="99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319</v>
      </c>
      <c r="Z1290" s="273"/>
      <c r="AA1290" s="273"/>
      <c r="AB1290" s="273"/>
      <c r="AC1290" s="992" t="s">
        <v>310</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2">
      <c r="A1291" s="994">
        <v>1</v>
      </c>
      <c r="B1291" s="99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4">
        <v>2</v>
      </c>
      <c r="B1292" s="99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4">
        <v>3</v>
      </c>
      <c r="B1293" s="99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4">
        <v>4</v>
      </c>
      <c r="B1294" s="99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4">
        <v>5</v>
      </c>
      <c r="B1295" s="99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4">
        <v>6</v>
      </c>
      <c r="B1296" s="99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4">
        <v>7</v>
      </c>
      <c r="B1297" s="99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4">
        <v>8</v>
      </c>
      <c r="B1298" s="99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4">
        <v>9</v>
      </c>
      <c r="B1299" s="99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4">
        <v>10</v>
      </c>
      <c r="B1300" s="99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4">
        <v>11</v>
      </c>
      <c r="B1301" s="99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4">
        <v>12</v>
      </c>
      <c r="B1302" s="99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4">
        <v>13</v>
      </c>
      <c r="B1303" s="99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4">
        <v>14</v>
      </c>
      <c r="B1304" s="99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4">
        <v>15</v>
      </c>
      <c r="B1305" s="99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4">
        <v>16</v>
      </c>
      <c r="B1306" s="99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4">
        <v>17</v>
      </c>
      <c r="B1307" s="99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4">
        <v>18</v>
      </c>
      <c r="B1308" s="99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4">
        <v>19</v>
      </c>
      <c r="B1309" s="99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4">
        <v>20</v>
      </c>
      <c r="B1310" s="99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4">
        <v>21</v>
      </c>
      <c r="B1311" s="99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4">
        <v>22</v>
      </c>
      <c r="B1312" s="99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4">
        <v>23</v>
      </c>
      <c r="B1313" s="99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4">
        <v>24</v>
      </c>
      <c r="B1314" s="99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4">
        <v>25</v>
      </c>
      <c r="B1315" s="99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4">
        <v>26</v>
      </c>
      <c r="B1316" s="99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4">
        <v>27</v>
      </c>
      <c r="B1317" s="99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4">
        <v>28</v>
      </c>
      <c r="B1318" s="99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4">
        <v>29</v>
      </c>
      <c r="B1319" s="99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4">
        <v>30</v>
      </c>
      <c r="B1320" s="99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2022-05-31T01:51:01Z</cp:lastPrinted>
  <dcterms:created xsi:type="dcterms:W3CDTF">2012-03-13T00:50:25Z</dcterms:created>
  <dcterms:modified xsi:type="dcterms:W3CDTF">2022-08-31T07:32:49Z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