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科学院\"/>
    </mc:Choice>
  </mc:AlternateContent>
  <bookViews>
    <workbookView xWindow="-23148" yWindow="-1296" windowWidth="23256" windowHeight="12576"/>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37" i="11"/>
  <c r="AY340" i="11"/>
  <c r="AY322" i="11"/>
  <c r="AY326" i="11"/>
  <c r="AY330" i="11"/>
  <c r="AY336" i="11"/>
  <c r="AY341" i="11"/>
  <c r="AY69" i="11"/>
  <c r="AY325" i="11"/>
  <c r="AY333" i="11"/>
  <c r="AY331" i="11"/>
  <c r="AY329" i="11"/>
  <c r="AY323" i="11"/>
  <c r="AY327"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53" i="11"/>
  <c r="AY152" i="11"/>
  <c r="AY146" i="11"/>
  <c r="AY150" i="11" s="1"/>
  <c r="AY127" i="11"/>
  <c r="AY129" i="11" s="1"/>
  <c r="AY122" i="11"/>
  <c r="AY125" i="11" s="1"/>
  <c r="AY112" i="11"/>
  <c r="AY121" i="11" s="1"/>
  <c r="AY99" i="11"/>
  <c r="AY100" i="11" s="1"/>
  <c r="AY98" i="11"/>
  <c r="AY102" i="11"/>
  <c r="AY104" i="11" s="1"/>
  <c r="AY151" i="11" l="1"/>
  <c r="AY142" i="11"/>
  <c r="AY201" i="11"/>
  <c r="AY175" i="11"/>
  <c r="AY205" i="11"/>
  <c r="AY114" i="11"/>
  <c r="AY115" i="11"/>
  <c r="AY130" i="11"/>
  <c r="AY118" i="11"/>
  <c r="AY101" i="11"/>
  <c r="AY179" i="11"/>
  <c r="AY210" i="11"/>
  <c r="AY119" i="11"/>
  <c r="AY155" i="11"/>
  <c r="AY174" i="11"/>
  <c r="AY206" i="11"/>
  <c r="AY213" i="11"/>
  <c r="AY178" i="11"/>
  <c r="AY193" i="11"/>
  <c r="AY202" i="11"/>
  <c r="AY209" i="11"/>
  <c r="AY171" i="11"/>
  <c r="AY116" i="11"/>
  <c r="AY120" i="11"/>
  <c r="AY124" i="11"/>
  <c r="AY128" i="11"/>
  <c r="AY154" i="11"/>
  <c r="AY163" i="11"/>
  <c r="AY140" i="11"/>
  <c r="AY144" i="11"/>
  <c r="AY134" i="11"/>
  <c r="AY138" i="11"/>
  <c r="AY176" i="11"/>
  <c r="AY198" i="11"/>
  <c r="AY203" i="11"/>
  <c r="AY207" i="11"/>
  <c r="AY211" i="11"/>
  <c r="AY126" i="11"/>
  <c r="AY123" i="11"/>
  <c r="AY131" i="11"/>
  <c r="AY143" i="11"/>
  <c r="AY113" i="11"/>
  <c r="AY117"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83" i="11" l="1"/>
  <c r="AY79" i="11"/>
  <c r="AY55" i="11"/>
  <c r="AY84" i="11"/>
  <c r="AY80" i="11"/>
  <c r="AY85" i="11"/>
  <c r="AY95" i="11"/>
  <c r="AY81" i="11"/>
  <c r="AY87" i="11"/>
  <c r="AY96" i="11"/>
  <c r="AY89" i="11"/>
  <c r="AY97" i="11"/>
  <c r="AY92" i="11"/>
  <c r="AY82" i="11"/>
  <c r="AY9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<sst xmlns="http://schemas.openxmlformats.org/spreadsheetml/2006/main" count="2171" uniqueCount="805">
  <si>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</si>
  <si>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</si>
  <si>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</si>
  <si>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</si>
  <si>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</si>
  <si>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</si>
  <si>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</si>
  <si>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</si>
  <si>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</si>
  <si>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</si>
  <si>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</si>
  <si>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</si>
  <si>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</si>
  <si>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</si>
  <si>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</si>
  <si>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</si>
  <si>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</si>
  <si>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</si>
  <si>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</si>
  <si>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</si>
  <si>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</si>
  <si>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</si>
  <si>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</si>
  <si>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</si>
  <si>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</si>
  <si>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</si>
  <si>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</si>
  <si>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</si>
  <si>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</si>
  <si>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</si>
  <si>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</si>
  <si>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</si>
  <si>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</si>
  <si>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</si>
  <si>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</si>
  <si>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</si>
  <si>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</si>
  <si>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</si>
  <si>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</si>
  <si>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</si>
  <si>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</si>
  <si>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</si>
  <si>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</si>
  <si>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</si>
  <si>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</si>
  <si>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</si>
  <si>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</si>
  <si>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</si>
  <si>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</si>
  <si>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</si>
  <si>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</si>
  <si>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</si>
  <si>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</si>
  <si>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</si>
  <si>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</si>
  <si>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</si>
  <si>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</si>
  <si>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</si>
  <si>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</si>
  <si>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</si>
  <si>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</si>
  <si>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</si>
  <si>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</si>
  <si>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</si>
  <si>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</si>
  <si>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</si>
  <si>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</si>
  <si>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</si>
  <si>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</si>
  <si>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</si>
  <si>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</si>
  <si>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</si>
  <si>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</si>
  <si>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</si>
  <si>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</si>
  <si>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</si>
  <si>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</si>
  <si>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</si>
  <si>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</si>
  <si>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</si>
  <si>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</si>
  <si>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</si>
  <si>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</si>
  <si>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</si>
  <si>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</si>
  <si>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</si>
  <si>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</si>
  <si>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</si>
  <si>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</si>
  <si>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</si>
  <si>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</si>
  <si>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</si>
  <si>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</si>
  <si>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</si>
  <si>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</si>
  <si>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</si>
  <si>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</si>
  <si>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</si>
  <si>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</si>
  <si>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</si>
  <si>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</si>
  <si>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</si>
  <si>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</si>
  <si>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</si>
  <si>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</si>
  <si>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</si>
  <si>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</si>
  <si>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</si>
  <si>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</si>
  <si>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</si>
  <si>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</si>
  <si>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</si>
  <si>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</si>
  <si>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</si>
  <si>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</si>
  <si>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</si>
  <si>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</si>
  <si>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</si>
  <si>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</si>
  <si>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</si>
  <si>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</si>
  <si>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</si>
  <si>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</si>
  <si>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</si>
  <si>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</si>
  <si>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</si>
  <si>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</si>
  <si>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</si>
  <si>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</si>
  <si>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</si>
  <si>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</si>
  <si>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</si>
  <si>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</si>
  <si>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</si>
  <si>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</si>
  <si>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</si>
  <si>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</si>
  <si>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</si>
  <si>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</si>
  <si>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</si>
  <si>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</si>
  <si>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</si>
  <si>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</si>
  <si>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</si>
  <si>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</si>
  <si>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</si>
  <si>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</si>
  <si>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</si>
  <si>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</si>
  <si>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</si>
  <si>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</si>
  <si>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</si>
  <si>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</si>
  <si>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</si>
  <si>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</si>
  <si>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</si>
  <si>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</si>
  <si>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</si>
  <si>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</si>
  <si>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</si>
  <si>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</si>
  <si>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</si>
  <si>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</si>
  <si>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</si>
  <si>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</si>
  <si>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</si>
  <si>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</si>
  <si>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</si>
  <si>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</si>
  <si>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</si>
  <si>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</si>
  <si>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</si>
  <si>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</si>
  <si>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</si>
  <si>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</si>
  <si>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</si>
  <si>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</si>
  <si>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</si>
  <si>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</si>
  <si>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</si>
  <si>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</si>
  <si>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</si>
  <si>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</si>
  <si>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</si>
  <si>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</si>
  <si>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</si>
  <si>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</si>
  <si>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</si>
  <si>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</si>
  <si>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</si>
  <si>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</si>
  <si>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</si>
  <si>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</si>
  <si>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</si>
  <si>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</si>
  <si>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</si>
  <si>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</si>
  <si>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</si>
  <si>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</si>
  <si>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</si>
  <si>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</si>
  <si>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</si>
  <si>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</si>
  <si>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</si>
  <si>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</si>
  <si>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</si>
  <si>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</si>
  <si>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</si>
  <si>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</si>
  <si>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</si>
  <si>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</si>
  <si>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</si>
  <si>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</si>
  <si>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</si>
  <si>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</si>
  <si>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</si>
  <si>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</si>
  <si>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</si>
  <si>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</si>
  <si>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</si>
  <si>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</si>
  <si>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</si>
  <si>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</si>
  <si>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</si>
  <si>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</si>
  <si>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</si>
  <si>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</si>
  <si>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</si>
  <si>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</si>
  <si>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</si>
  <si>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</si>
  <si>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</si>
  <si>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</si>
  <si>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</si>
  <si>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</si>
  <si>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</si>
  <si>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</si>
  <si>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</si>
  <si>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</si>
  <si>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</si>
  <si>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</si>
  <si>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</si>
  <si>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</si>
  <si>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</si>
  <si>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</si>
  <si>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</si>
  <si>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</si>
  <si>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</si>
  <si>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</si>
  <si>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</si>
  <si>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</si>
  <si>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</si>
  <si>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</si>
  <si>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</si>
  <si>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</si>
  <si>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</si>
  <si>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</si>
  <si>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</si>
  <si>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</si>
  <si>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</si>
  <si>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</si>
  <si>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</si>
  <si>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</si>
  <si>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</si>
  <si>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</si>
  <si>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</si>
  <si>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</si>
  <si>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</si>
  <si>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</si>
  <si>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</si>
  <si>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</si>
  <si>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</si>
  <si>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</si>
  <si>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</si>
  <si>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</si>
  <si>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</si>
  <si>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</si>
  <si>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</si>
  <si>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</si>
  <si>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</si>
  <si>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</si>
  <si>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</si>
  <si>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</si>
  <si>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</si>
  <si>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</si>
  <si>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</si>
  <si>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</si>
  <si>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</si>
  <si>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</si>
  <si>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</si>
  <si>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</si>
  <si>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</si>
  <si>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</si>
  <si>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</si>
  <si>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</si>
  <si>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</si>
  <si>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</si>
  <si>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</si>
  <si>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</si>
  <si>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</si>
  <si>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</si>
  <si>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</si>
  <si>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</si>
  <si>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</si>
  <si>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</si>
  <si>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</si>
  <si>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</si>
  <si>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</si>
  <si>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</si>
  <si>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</si>
  <si>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</si>
  <si>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</si>
  <si>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</si>
  <si>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</si>
  <si>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</si>
  <si>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</si>
  <si>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</si>
  <si>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</si>
  <si>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</si>
  <si>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</si>
  <si>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</si>
  <si>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</si>
  <si>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</si>
  <si>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</si>
  <si>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</si>
  <si>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</si>
  <si>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</si>
  <si>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</si>
  <si>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</si>
  <si>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</si>
  <si>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</si>
  <si>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</si>
  <si>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</si>
  <si>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</si>
  <si>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</si>
  <si>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</si>
  <si>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</si>
  <si>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</si>
  <si>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</si>
  <si>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</si>
  <si>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</si>
  <si>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</si>
  <si>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</si>
  <si>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</si>
  <si>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</si>
  <si>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</si>
  <si>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</si>
  <si>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</si>
  <si>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</si>
  <si>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</si>
  <si>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</si>
  <si>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</si>
  <si>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</si>
  <si>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</si>
  <si>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</si>
  <si>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</si>
  <si>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</si>
  <si>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</si>
  <si>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</si>
  <si>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</si>
  <si>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</si>
  <si>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</si>
  <si>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</si>
  <si>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</si>
  <si>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</si>
  <si>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</si>
  <si>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</si>
  <si>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</si>
  <si>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</si>
  <si>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</si>
  <si>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</si>
  <si>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</si>
  <si>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</si>
  <si>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</si>
  <si>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</si>
  <si>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</si>
  <si>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</si>
  <si>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</si>
  <si>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</si>
  <si>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</si>
  <si>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</si>
  <si>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</si>
  <si>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</si>
  <si>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</si>
  <si>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</si>
  <si>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</si>
  <si>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</si>
  <si>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</si>
  <si>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</si>
  <si>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</si>
  <si>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</si>
  <si>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</si>
  <si>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</si>
  <si>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</si>
  <si>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</si>
  <si>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</si>
  <si>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</si>
  <si>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</si>
  <si>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</si>
  <si>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</si>
  <si>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</si>
  <si>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</si>
  <si>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</si>
  <si>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</si>
  <si>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</si>
  <si>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</si>
  <si>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</si>
  <si>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</si>
  <si>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</si>
  <si>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</si>
  <si>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</si>
  <si>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</si>
  <si>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</si>
  <si>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</si>
  <si>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</si>
  <si>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</si>
  <si>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</si>
  <si>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</si>
  <si>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</si>
  <si>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</si>
  <si>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</si>
  <si>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</si>
  <si>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</si>
  <si>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</si>
  <si>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</si>
  <si>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</si>
  <si>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</si>
  <si>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</si>
  <si>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</si>
  <si>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</si>
  <si>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</si>
  <si>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</si>
  <si>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</si>
  <si>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</si>
  <si>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</si>
  <si>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</si>
  <si>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</si>
  <si>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</si>
  <si>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</si>
  <si>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</si>
  <si>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</si>
  <si>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</si>
  <si>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</si>
  <si>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</si>
  <si>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</si>
  <si>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</si>
  <si>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</si>
  <si>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</si>
  <si>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</si>
  <si>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</si>
  <si>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</si>
  <si>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</si>
  <si>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</si>
  <si>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</si>
  <si>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</si>
  <si>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</si>
  <si>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</si>
  <si>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</si>
  <si>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</si>
  <si>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</si>
  <si>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</si>
  <si>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</si>
  <si>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</si>
  <si>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</si>
  <si>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</si>
  <si>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</si>
  <si>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</si>
  <si>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</si>
  <si>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</si>
  <si>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</si>
  <si>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</si>
  <si>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</si>
  <si>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</si>
  <si>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</si>
  <si>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</si>
  <si>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</si>
  <si>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</si>
  <si>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</si>
  <si>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</si>
  <si>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</si>
  <si>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</si>
  <si>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</si>
  <si>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</si>
  <si>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</si>
  <si>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</si>
  <si>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</si>
  <si>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</si>
  <si>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</si>
  <si>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</si>
  <si>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</si>
  <si>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</si>
  <si>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</si>
  <si>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</si>
  <si>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</si>
  <si>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</si>
  <si>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</si>
  <si>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</si>
  <si>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</si>
  <si>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</si>
  <si>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</si>
  <si>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</si>
  <si>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</si>
  <si>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</si>
  <si>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</si>
  <si>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</si>
  <si>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</si>
  <si>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</si>
  <si>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</si>
  <si>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</si>
  <si>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</si>
  <si>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</si>
  <si>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</si>
  <si>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</si>
  <si>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</si>
  <si>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</si>
  <si>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</si>
  <si>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</si>
  <si>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</si>
  <si>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</si>
  <si>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</si>
  <si>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</si>
  <si>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</si>
  <si>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</si>
  <si>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</si>
  <si>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</si>
  <si>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</si>
  <si>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</si>
  <si>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</si>
  <si>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</si>
  <si>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</si>
  <si>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</si>
  <si>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</si>
  <si>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</si>
  <si>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</si>
  <si>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</si>
  <si>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</si>
  <si>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</si>
  <si>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</si>
  <si>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</si>
  <si>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</si>
  <si>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</si>
  <si>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</si>
  <si>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</si>
  <si>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</si>
  <si>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</si>
  <si>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</si>
  <si>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</si>
  <si>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</si>
  <si>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</si>
  <si>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</si>
  <si>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</si>
  <si>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</si>
  <si>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</si>
  <si>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</si>
  <si>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</si>
  <si>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</si>
  <si>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</si>
  <si>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</si>
  <si>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</si>
  <si>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</si>
  <si>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</si>
  <si>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</si>
  <si>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</si>
  <si>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</si>
  <si>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</si>
  <si>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</si>
  <si>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</si>
  <si>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</si>
  <si>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</si>
  <si>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</si>
  <si>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</si>
  <si>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</si>
  <si>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</si>
  <si>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</si>
  <si>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</si>
  <si>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</si>
  <si>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</si>
  <si>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</si>
  <si>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</si>
  <si>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</si>
  <si>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</si>
  <si>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</si>
  <si>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</si>
  <si>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</si>
  <si>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</si>
  <si>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</si>
  <si>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</si>
  <si>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</si>
  <si>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</si>
  <si>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</si>
  <si>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</si>
  <si>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</si>
  <si>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</si>
  <si>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</si>
  <si>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</si>
  <si>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</si>
  <si>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</si>
  <si>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</si>
  <si>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</si>
  <si>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</si>
  <si>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</si>
  <si>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</si>
  <si>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</si>
  <si>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</si>
  <si>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</si>
  <si>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</si>
  <si>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</si>
  <si>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</si>
  <si>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</si>
  <si>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</si>
  <si>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</si>
  <si>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</si>
  <si>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</si>
  <si>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</si>
  <si>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</si>
  <si>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</si>
  <si>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</si>
  <si>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</si>
  <si>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</si>
  <si>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</si>
  <si>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</si>
  <si>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</si>
  <si>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</si>
  <si>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</si>
  <si>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</si>
  <si>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</si>
  <si>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</si>
  <si>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</si>
  <si>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</si>
  <si>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</si>
  <si>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</si>
  <si>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</si>
  <si>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</si>
  <si>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</si>
  <si>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</si>
  <si>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</si>
  <si>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</si>
  <si>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</si>
  <si>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</si>
  <si>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</si>
  <si>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</si>
  <si>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</si>
  <si>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</si>
  <si>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</si>
  <si>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</si>
  <si>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</si>
  <si>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</si>
  <si>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</si>
  <si>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</si>
  <si>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</si>
  <si>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</si>
  <si>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</si>
  <si>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</si>
  <si>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</si>
  <si>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</si>
  <si>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</si>
  <si>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</si>
  <si>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</si>
  <si>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</si>
  <si>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</si>
  <si>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</si>
  <si>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</si>
  <si>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</si>
  <si>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</si>
  <si>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</si>
  <si>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</si>
  <si>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</si>
  <si>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</si>
  <si>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</si>
  <si>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</si>
  <si>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</si>
  <si>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</si>
  <si>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</si>
  <si>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</si>
  <si>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</si>
  <si>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</si>
  <si>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</si>
  <si>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</si>
  <si>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</si>
  <si>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</si>
  <si>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</si>
  <si>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</si>
  <si>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</si>
  <si>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</si>
  <si>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</si>
  <si>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</si>
  <si>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</si>
  <si>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</si>
  <si>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</si>
  <si>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</si>
  <si>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</si>
  <si>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</si>
  <si>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</si>
  <si>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医療・福祉サービス研究</t>
  </si>
  <si>
    <t>国立保健医療科学院</t>
  </si>
  <si>
    <t>平成14年度</t>
  </si>
  <si>
    <t>終了予定なし</t>
  </si>
  <si>
    <t>総務部会計課</t>
  </si>
  <si>
    <t>介護保険法　第５条、第１２０条
医療法  第６条の９、第３０条の４
高齢者の医療の確保に関する法律  第３条、第１０条</t>
  </si>
  <si>
    <t>介護保険事業計画、医療計画、医療費適正化計画</t>
  </si>
  <si>
    <t>医療・福祉サービス研究の目的は、わが国の保健・医療・福祉サービスの提供体制の効率化及び質の向上に資することである。</t>
  </si>
  <si>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</si>
  <si>
    <t>-</t>
  </si>
  <si>
    <t>試験研究費</t>
  </si>
  <si>
    <t>職員旅費</t>
  </si>
  <si>
    <t>諸謝金</t>
  </si>
  <si>
    <t>委員等旅費</t>
  </si>
  <si>
    <t>点</t>
  </si>
  <si>
    <t>件</t>
  </si>
  <si>
    <t>２　保健医療福祉サービスに関する調査研究
　･サービスの評価分析手法の開発</t>
  </si>
  <si>
    <t>３　有効な介護予防のための保健事業の開発・実施・評価支援に関する調査研究事業
　･介護予防に関する保健事業の評価分析手法の開発</t>
  </si>
  <si>
    <t>４　地域医療マネジメント・医療の質の向上に関する研究
　・地域医療連携の評価分析手法の開発</t>
  </si>
  <si>
    <t>マネジメントモデルの開発＝X：執行額／Y:開発件数　　　　　　　　　　　　　　</t>
    <phoneticPr fontId="5"/>
  </si>
  <si>
    <t>円</t>
  </si>
  <si>
    <t>　　X/Y</t>
    <phoneticPr fontId="5"/>
  </si>
  <si>
    <t>390,060円/2件</t>
  </si>
  <si>
    <t>サービスの評価分析手法の開発＝X:執行額／Y:開発件数　　　　　　　　　　　　</t>
    <phoneticPr fontId="5"/>
  </si>
  <si>
    <t>1,385,390円/2件</t>
  </si>
  <si>
    <t>1,066,662円/2件</t>
  </si>
  <si>
    <t>介護予防に関する保健事業の評価分析手法の開発＝X:執行額／Y:開発件数　　　　　　　　　　　　　　　　　　　　　　　　　　</t>
    <phoneticPr fontId="5"/>
  </si>
  <si>
    <t>865,126円/1件</t>
  </si>
  <si>
    <t>506,342円/1件</t>
  </si>
  <si>
    <t>地域医療連携の評価分析手法の開発＝X:執行額／Y:開発件数　</t>
    <phoneticPr fontId="5"/>
  </si>
  <si>
    <t>893,005円/1件</t>
  </si>
  <si>
    <t>1,090,368円/1件</t>
  </si>
  <si>
    <t>短期研修経費</t>
  </si>
  <si>
    <t>専門・研究課程教育費</t>
  </si>
  <si>
    <t>915</t>
  </si>
  <si>
    <t>785</t>
  </si>
  <si>
    <t>893</t>
  </si>
  <si>
    <t>903</t>
  </si>
  <si>
    <t>871</t>
  </si>
  <si>
    <t>874</t>
  </si>
  <si>
    <t>○</t>
  </si>
  <si>
    <t>石田　博嗣</t>
    <rPh sb="0" eb="2">
      <t>イシダ</t>
    </rPh>
    <rPh sb="3" eb="5">
      <t>ヒロツグ</t>
    </rPh>
    <phoneticPr fontId="5"/>
  </si>
  <si>
    <t>312,620円/2件</t>
    <phoneticPr fontId="5"/>
  </si>
  <si>
    <t>令和３年度　研究課題評価報告書</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</si>
  <si>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</si>
  <si>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</si>
  <si>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無</t>
  </si>
  <si>
    <t>‐</t>
  </si>
  <si>
    <t>わが国の保健・医療・福祉サービスの提供体制の効率化及び質の向上に資するものであり、国費を投入して実施すべきである。</t>
    <phoneticPr fontId="5"/>
  </si>
  <si>
    <t>都道府県・市町村の比較が求められるので、国の事業である必要がある。</t>
    <phoneticPr fontId="5"/>
  </si>
  <si>
    <t>随意契約（少額）については、複数者から見積書を取り寄せ、より安価な者と契約し、コストの削減に努めている。</t>
    <phoneticPr fontId="5"/>
  </si>
  <si>
    <t>-</t>
    <phoneticPr fontId="5"/>
  </si>
  <si>
    <t>事業の適切な遂行に必要な経費に限定している。</t>
    <phoneticPr fontId="5"/>
  </si>
  <si>
    <t>地方自治体の医療計画等に応用されている。</t>
    <phoneticPr fontId="5"/>
  </si>
  <si>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</si>
  <si>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phoneticPr fontId="5"/>
  </si>
  <si>
    <t>厚労</t>
  </si>
  <si>
    <t>-</t>
    <phoneticPr fontId="5"/>
  </si>
  <si>
    <t>348,985円/2件</t>
    <phoneticPr fontId="5"/>
  </si>
  <si>
    <t>349,000円/2件</t>
    <phoneticPr fontId="5"/>
  </si>
  <si>
    <t>1,330,000円/2件</t>
    <phoneticPr fontId="5"/>
  </si>
  <si>
    <t>781,594円/1件</t>
    <phoneticPr fontId="5"/>
  </si>
  <si>
    <t>879,000円/1件</t>
    <phoneticPr fontId="5"/>
  </si>
  <si>
    <t>824,301円/1件</t>
    <phoneticPr fontId="5"/>
  </si>
  <si>
    <t>1,330,000円/1件</t>
    <phoneticPr fontId="5"/>
  </si>
  <si>
    <t>https://www.mhlw.go.jp/wp/seisaku/hyouka/r03_jizenbunseki.html</t>
    <phoneticPr fontId="5"/>
  </si>
  <si>
    <t>280ページ</t>
    <phoneticPr fontId="5"/>
  </si>
  <si>
    <t>兼松エレクトロニクス株式会社</t>
  </si>
  <si>
    <t>PC等の購入</t>
    <rPh sb="2" eb="3">
      <t>トウ</t>
    </rPh>
    <rPh sb="4" eb="6">
      <t>コウニュウ</t>
    </rPh>
    <phoneticPr fontId="5"/>
  </si>
  <si>
    <t>ノートPC等の購入</t>
    <rPh sb="5" eb="6">
      <t>トウ</t>
    </rPh>
    <rPh sb="7" eb="9">
      <t>コウニュウ</t>
    </rPh>
    <phoneticPr fontId="5"/>
  </si>
  <si>
    <t>1,329,655円/2件</t>
    <phoneticPr fontId="5"/>
  </si>
  <si>
    <t>株式会社フォーサイト</t>
  </si>
  <si>
    <t>株式会社フォーサイト</t>
    <phoneticPr fontId="5"/>
  </si>
  <si>
    <t>キャビネットの購入</t>
    <rPh sb="7" eb="9">
      <t>コウニュウ</t>
    </rPh>
    <phoneticPr fontId="5"/>
  </si>
  <si>
    <t>消耗品の購入</t>
    <rPh sb="0" eb="3">
      <t>ショウモウヒン</t>
    </rPh>
    <rPh sb="4" eb="6">
      <t>コウニュウ</t>
    </rPh>
    <phoneticPr fontId="5"/>
  </si>
  <si>
    <t>堀内電機株式会社</t>
    <phoneticPr fontId="5"/>
  </si>
  <si>
    <t>PCの購入</t>
    <rPh sb="3" eb="5">
      <t>コウニュウ</t>
    </rPh>
    <phoneticPr fontId="5"/>
  </si>
  <si>
    <t xml:space="preserve">株式会社根本商事 </t>
    <phoneticPr fontId="5"/>
  </si>
  <si>
    <t>株式会社ヤマダデンキ</t>
    <phoneticPr fontId="5"/>
  </si>
  <si>
    <t>株式会社タイチ</t>
  </si>
  <si>
    <t>一般社団法人プリントリード</t>
  </si>
  <si>
    <t>個人A</t>
    <rPh sb="0" eb="2">
      <t>コジン</t>
    </rPh>
    <phoneticPr fontId="5"/>
  </si>
  <si>
    <t>個人B</t>
    <rPh sb="0" eb="2">
      <t>コジン</t>
    </rPh>
    <phoneticPr fontId="5"/>
  </si>
  <si>
    <t>職員旅費</t>
    <rPh sb="0" eb="2">
      <t>ショクイン</t>
    </rPh>
    <rPh sb="2" eb="4">
      <t>リョヒ</t>
    </rPh>
    <phoneticPr fontId="5"/>
  </si>
  <si>
    <t>書籍等の購入</t>
    <phoneticPr fontId="5"/>
  </si>
  <si>
    <t>A.株式会社フォーサイト</t>
    <phoneticPr fontId="5"/>
  </si>
  <si>
    <t>備品費</t>
    <rPh sb="0" eb="3">
      <t>ビヒンヒ</t>
    </rPh>
    <phoneticPr fontId="5"/>
  </si>
  <si>
    <t>消耗品費</t>
    <rPh sb="0" eb="3">
      <t>ショウモウヒン</t>
    </rPh>
    <rPh sb="3" eb="4">
      <t>ヒ</t>
    </rPh>
    <phoneticPr fontId="5"/>
  </si>
  <si>
    <t>キャビネットの購入</t>
    <phoneticPr fontId="5"/>
  </si>
  <si>
    <t>消耗品の購入</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</si>
  <si>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962短期研修事業：保健医療等に係る業務に関する最新の知識、技術等の伝授
963専門・研究課程教育費：保健医療等に係る研究活動（研究課程）及び専門性を有する職業に必要な高度の能力の養成（専門課程）</t>
    <phoneticPr fontId="5"/>
  </si>
  <si>
    <t>新型コロナウイルス感染症の影響により、学会等の出席が少なく、職員旅費等の執行が減少したため。</t>
    <rPh sb="0" eb="2">
      <t>シンガタ</t>
    </rPh>
    <rPh sb="13" eb="15">
      <t>エイキョウ</t>
    </rPh>
    <phoneticPr fontId="5"/>
  </si>
  <si>
    <t>科学院が毎年行っている研究課題評価で3.5点以上を目標とする。</t>
    <phoneticPr fontId="5"/>
  </si>
  <si>
    <t>医療・福祉サービス研究に係る研究課題評価の点数</t>
    <phoneticPr fontId="5"/>
  </si>
  <si>
    <t>-</t>
    <phoneticPr fontId="5"/>
  </si>
  <si>
    <t>1　医療機関における新たな概念と手法を用いたマネジメント教育に関する研究
　・マネジメントモデルの開発</t>
    <phoneticPr fontId="5"/>
  </si>
  <si>
    <t>令和３年度　研究課題評価報告書</t>
    <phoneticPr fontId="5"/>
  </si>
  <si>
    <t>病院管理者および地域医療構想アドバイザーに対して人材育成に関する研修プログラムを提供し地域医療構想の達成を支援する。</t>
    <rPh sb="0" eb="5">
      <t>ビョウインカンリシャ</t>
    </rPh>
    <rPh sb="8" eb="14">
      <t>チイキイリョウコウソウ</t>
    </rPh>
    <rPh sb="21" eb="22">
      <t>タイ</t>
    </rPh>
    <rPh sb="24" eb="28">
      <t>ジンザイイクセイ</t>
    </rPh>
    <rPh sb="29" eb="30">
      <t>カン</t>
    </rPh>
    <rPh sb="32" eb="34">
      <t>ケンシュウ</t>
    </rPh>
    <rPh sb="40" eb="42">
      <t>テイキョウ</t>
    </rPh>
    <rPh sb="53" eb="55">
      <t>シエン</t>
    </rPh>
    <phoneticPr fontId="5"/>
  </si>
  <si>
    <t>地域医療構想の実現・働き方改革の推進に向けた病院管理者研修への参加。</t>
    <rPh sb="31" eb="33">
      <t>サンカ</t>
    </rPh>
    <phoneticPr fontId="5"/>
  </si>
  <si>
    <t>保健師、社会福祉士や相談支援員等が多様化する患者視点を理解するためのプログラムを開発する。</t>
    <phoneticPr fontId="5"/>
  </si>
  <si>
    <t>難病患者支援従事者研修（難病相談・支援センター職員研修）への参加。</t>
    <rPh sb="30" eb="32">
      <t>サンカ</t>
    </rPh>
    <phoneticPr fontId="5"/>
  </si>
  <si>
    <t>障害サービス事業所利用者の社会的ケア関連QOLを把握し、支援改善の方策を支援する。
介護サービスマネジメント施策への貢献として、都道府県等による保険者機能強化支援の取り組みを支援する。</t>
    <rPh sb="36" eb="38">
      <t>シエン</t>
    </rPh>
    <phoneticPr fontId="5"/>
  </si>
  <si>
    <t>介護保険における保険者機能強化支援のための都道府県職員研修への参加。</t>
    <rPh sb="31" eb="33">
      <t>サンカ</t>
    </rPh>
    <phoneticPr fontId="5"/>
  </si>
  <si>
    <t>在宅医療サービスの利用実態を把握し、今後増加すると考えられる在宅医療サービスの効果的、効率的な提供体制の構築を支援する。</t>
    <rPh sb="0" eb="4">
      <t>ザイタクイリョウ</t>
    </rPh>
    <rPh sb="9" eb="13">
      <t>リヨウジッタイ</t>
    </rPh>
    <rPh sb="14" eb="16">
      <t>ハアク</t>
    </rPh>
    <rPh sb="55" eb="57">
      <t>シエン</t>
    </rPh>
    <phoneticPr fontId="5"/>
  </si>
  <si>
    <t>地域医療連携のための病院マネジメント研修への参加。</t>
    <rPh sb="22" eb="24">
      <t>サンカ</t>
    </rPh>
    <phoneticPr fontId="5"/>
  </si>
  <si>
    <t>調達の際に少額になるように見積合わせを行うことなどにより、効率的な予算の執行に努めている。</t>
    <rPh sb="5" eb="7">
      <t>ショウガク</t>
    </rPh>
    <rPh sb="13" eb="15">
      <t>ミツ</t>
    </rPh>
    <rPh sb="15" eb="16">
      <t>ア</t>
    </rPh>
    <rPh sb="19" eb="20">
      <t>オコナ</t>
    </rPh>
    <phoneticPr fontId="5"/>
  </si>
  <si>
    <t>研究内容の件数に対する執行額であるため、妥当である。</t>
    <rPh sb="0" eb="2">
      <t>ケンキュウ</t>
    </rPh>
    <rPh sb="2" eb="4">
      <t>ナイヨウ</t>
    </rPh>
    <rPh sb="5" eb="7">
      <t>ケンスウ</t>
    </rPh>
    <rPh sb="8" eb="9">
      <t>タイ</t>
    </rPh>
    <rPh sb="11" eb="14">
      <t>シッコウガク</t>
    </rPh>
    <rPh sb="20" eb="22">
      <t>ダトウ</t>
    </rPh>
    <phoneticPr fontId="5"/>
  </si>
  <si>
    <t>当初見込みの研究件数どおり活動しているため、見合ったものである。</t>
    <rPh sb="0" eb="2">
      <t>トウショ</t>
    </rPh>
    <rPh sb="2" eb="4">
      <t>ミコ</t>
    </rPh>
    <rPh sb="6" eb="8">
      <t>ケンキュウ</t>
    </rPh>
    <rPh sb="8" eb="10">
      <t>ケンスウ</t>
    </rPh>
    <rPh sb="13" eb="15">
      <t>カツドウ</t>
    </rPh>
    <rPh sb="22" eb="24">
      <t>ミア</t>
    </rPh>
    <phoneticPr fontId="5"/>
  </si>
  <si>
    <t>成果実績は成果目標を上回っているため、見合ったものである。</t>
    <rPh sb="10" eb="12">
      <t>ウワマワ</t>
    </rPh>
    <phoneticPr fontId="5"/>
  </si>
  <si>
    <t>引き続き、必要な予算額を確保し、適正な執行に努めること。</t>
    <phoneticPr fontId="5"/>
  </si>
  <si>
    <t>株式会社紀伊國屋書店</t>
    <phoneticPr fontId="5"/>
  </si>
  <si>
    <t>研究成果の発信・還元を行いつつ、引き続き適切に執行すること。（栗原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</si>
</sst>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130969</xdr:colOff>
      <xdr:row>269</xdr:row>
      <xdr:rowOff>178593</xdr:rowOff>
    </xdr:from>
    <xdr:to>
      <xdr:col>36</xdr:col>
      <xdr:colOff>175687</xdr:colOff>
      <xdr:row>284</xdr:row>
      <xdr:rowOff>222056</xdr:rowOff>
    </xdr:to>
    <xdr:grpSp>
      <xdr:nvGrpSpPr>
        <xdr:cNvPr id="9" name="グループ化 8">
          <a:extLst>
            <a:ext uri="{FF2B5EF4-FFF2-40B4-BE49-F238E27FC236}">
              <a16:creationId xmlns:a16="http://schemas.microsoft.com/office/drawing/2014/main" id="{0ABB1B17-28E0-3EB1-1107-39A3353EE618}"/>
            </a:ext>
          </a:extLst>
        </xdr:cNvPr>
        <xdr:cNvGrpSpPr/>
      </xdr:nvGrpSpPr>
      <xdr:grpSpPr>
        <a:xfrm>
          <a:off x="3239929" y="53000433"/>
          <a:ext cx="3519438" cy="5377463"/>
          <a:chOff x="3239929" y="53000433"/>
          <a:chExt cx="3519438" cy="5377463"/>
        </a:xfrm>
      </xdr:grpSpPr>
      <xdr:grpSp>
        <xdr:nvGrpSpPr>
          <xdr:cNvPr id="2" name="グループ化 1">
            <a:extLst>
              <a:ext uri="{FF2B5EF4-FFF2-40B4-BE49-F238E27FC236}">
                <a16:creationId xmlns:a16="http://schemas.microsoft.com/office/drawing/2014/main" id="{5743AAC1-36A9-4912-9202-31F4E2243197}"/>
              </a:ext>
            </a:extLst>
          </xdr:cNvPr>
          <xdr:cNvGrpSpPr/>
        </xdr:nvGrpSpPr>
        <xdr:grpSpPr>
          <a:xfrm>
            <a:off x="3239929" y="53000433"/>
            <a:ext cx="3519438" cy="5377463"/>
            <a:chOff x="2973000" y="655820"/>
            <a:chExt cx="3960000" cy="3740848"/>
          </a:xfrm>
        </xdr:grpSpPr>
        <xdr:sp macro="" textlink="">
          <xdr:nvSpPr>
            <xdr:cNvPr id="3" name="正方形/長方形 2">
              <a:extLst>
                <a:ext uri="{FF2B5EF4-FFF2-40B4-BE49-F238E27FC236}">
                  <a16:creationId xmlns:a16="http://schemas.microsoft.com/office/drawing/2014/main" id="{BBBFE87E-426B-9D2B-F8A7-67EC3A639CA7}"/>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2B2F24A2-4105-2472-D1AD-409E51CE9284}"/>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sp macro="" textlink="">
          <xdr:nvSpPr>
            <xdr:cNvPr id="5" name="正方形/長方形 4">
              <a:extLst>
                <a:ext uri="{FF2B5EF4-FFF2-40B4-BE49-F238E27FC236}">
                  <a16:creationId xmlns:a16="http://schemas.microsoft.com/office/drawing/2014/main" id="{670D7475-FE0A-814C-7562-CC164D687944}"/>
                </a:ext>
              </a:extLst>
            </xdr:cNvPr>
            <xdr:cNvSpPr/>
          </xdr:nvSpPr>
          <xdr:spPr>
            <a:xfrm>
              <a:off x="3328309" y="3056806"/>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6" name="テキスト ボックス 5">
              <a:extLst>
                <a:ext uri="{FF2B5EF4-FFF2-40B4-BE49-F238E27FC236}">
                  <a16:creationId xmlns:a16="http://schemas.microsoft.com/office/drawing/2014/main" id="{66E61080-4881-9BCD-6DC4-80AEE6DA2D17}"/>
                </a:ext>
              </a:extLst>
            </xdr:cNvPr>
            <xdr:cNvSpPr txBox="1"/>
          </xdr:nvSpPr>
          <xdr:spPr>
            <a:xfrm>
              <a:off x="3717425" y="2759584"/>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7" name="大かっこ 6">
              <a:extLst>
                <a:ext uri="{FF2B5EF4-FFF2-40B4-BE49-F238E27FC236}">
                  <a16:creationId xmlns:a16="http://schemas.microsoft.com/office/drawing/2014/main" id="{DA00A883-B7C0-22F8-267D-F5B725B6958C}"/>
                </a:ext>
              </a:extLst>
            </xdr:cNvPr>
            <xdr:cNvSpPr/>
          </xdr:nvSpPr>
          <xdr:spPr>
            <a:xfrm>
              <a:off x="3368461" y="3928668"/>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grpSp>
      <xdr:cxnSp macro="">
        <xdr:nvCxnSpPr>
          <xdr:cNvPr id="8" name="直線矢印コネクタ 7">
            <a:extLst>
              <a:ext uri="{FF2B5EF4-FFF2-40B4-BE49-F238E27FC236}">
                <a16:creationId xmlns:a16="http://schemas.microsoft.com/office/drawing/2014/main" id="{8879E2F7-812B-431C-B7C0-FC229A998A9D}"/>
              </a:ext>
            </a:extLst>
          </xdr:cNvPr>
          <xdr:cNvCxnSpPr/>
        </xdr:nvCxnSpPr>
        <xdr:spPr>
          <a:xfrm>
            <a:off x="4937760" y="55003065"/>
            <a:ext cx="0" cy="7216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5" zoomScaleNormal="75" zoomScaleSheetLayoutView="75" zoomScalePageLayoutView="85" workbookViewId="0">
      <selection activeCell="F252" sqref="F252:AX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749</v>
      </c>
      <c r="AK2" s="853"/>
      <c r="AL2" s="853"/>
      <c r="AM2" s="853"/>
      <c r="AN2" s="90" t="s">
        <v>368</v>
      </c>
      <c r="AO2" s="853">
        <v>21</v>
      </c>
      <c r="AP2" s="853"/>
      <c r="AQ2" s="853"/>
      <c r="AR2" s="91" t="s">
        <v>368</v>
      </c>
      <c r="AS2" s="854">
        <v>990</v>
      </c>
      <c r="AT2" s="854"/>
      <c r="AU2" s="854"/>
      <c r="AV2" s="90" t="str">
        <f>IF(AW2="","","-")</f>
        <v/>
      </c>
      <c r="AW2" s="855"/>
      <c r="AX2" s="855"/>
    </row>
    <row r="3" spans="1:50" ht="21" customHeight="1" thickBot="1" x14ac:dyDescent="0.25">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2">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2">
      <c r="A5" s="840" t="s">
        <v>63</v>
      </c>
      <c r="B5" s="841"/>
      <c r="C5" s="841"/>
      <c r="D5" s="841"/>
      <c r="E5" s="841"/>
      <c r="F5" s="842"/>
      <c r="G5" s="843" t="s">
        <v>695</v>
      </c>
      <c r="H5" s="844"/>
      <c r="I5" s="844"/>
      <c r="J5" s="844"/>
      <c r="K5" s="844"/>
      <c r="L5" s="844"/>
      <c r="M5" s="845" t="s">
        <v>62</v>
      </c>
      <c r="N5" s="846"/>
      <c r="O5" s="846"/>
      <c r="P5" s="846"/>
      <c r="Q5" s="846"/>
      <c r="R5" s="847"/>
      <c r="S5" s="848" t="s">
        <v>696</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734</v>
      </c>
      <c r="AR5" s="876"/>
      <c r="AS5" s="876"/>
      <c r="AT5" s="876"/>
      <c r="AU5" s="876"/>
      <c r="AV5" s="876"/>
      <c r="AW5" s="876"/>
      <c r="AX5" s="877"/>
    </row>
    <row r="6" spans="1:50" ht="39" customHeight="1" x14ac:dyDescent="0.2">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59" t="s">
        <v>20</v>
      </c>
      <c r="B7" s="860"/>
      <c r="C7" s="860"/>
      <c r="D7" s="860"/>
      <c r="E7" s="860"/>
      <c r="F7" s="861"/>
      <c r="G7" s="883" t="s">
        <v>698</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699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2">
      <c r="A8" s="859" t="s">
        <v>234</v>
      </c>
      <c r="B8" s="860"/>
      <c r="C8" s="860"/>
      <c r="D8" s="860"/>
      <c r="E8" s="860"/>
      <c r="F8" s="861"/>
      <c r="G8" s="862" t="str">
        <f>入力規則等!A27</f>
        <v>医療分野の研究開発関連、科学技術・イノベーション</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文教及び科学振興</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2">
      <c r="A9" s="788" t="s">
        <v>21</v>
      </c>
      <c r="B9" s="789"/>
      <c r="C9" s="789"/>
      <c r="D9" s="789"/>
      <c r="E9" s="789"/>
      <c r="F9" s="789"/>
      <c r="G9" s="870" t="s">
        <v>700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7.75" customHeight="1" x14ac:dyDescent="0.2">
      <c r="A10" s="776" t="s">
        <v>28</v>
      </c>
      <c r="B10" s="777"/>
      <c r="C10" s="777"/>
      <c r="D10" s="777"/>
      <c r="E10" s="777"/>
      <c r="F10" s="777"/>
      <c r="G10" s="778" t="s">
        <v>701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2">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2">
      <c r="A13" s="325"/>
      <c r="B13" s="326"/>
      <c r="C13" s="326"/>
      <c r="D13" s="326"/>
      <c r="E13" s="326"/>
      <c r="F13" s="327"/>
      <c r="G13" s="805" t="s">
        <v>6</v>
      </c>
      <c r="H13" s="806"/>
      <c r="I13" s="822" t="s">
        <v>7</v>
      </c>
      <c r="J13" s="823"/>
      <c r="K13" s="823"/>
      <c r="L13" s="823"/>
      <c r="M13" s="823"/>
      <c r="N13" s="823"/>
      <c r="O13" s="824"/>
      <c r="P13" s="717">
        <v>4</v>
      </c>
      <c r="Q13" s="718"/>
      <c r="R13" s="718"/>
      <c r="S13" s="718"/>
      <c r="T13" s="718"/>
      <c r="U13" s="718"/>
      <c r="V13" s="719"/>
      <c r="W13" s="717">
        <v>4</v>
      </c>
      <c r="X13" s="718"/>
      <c r="Y13" s="718"/>
      <c r="Z13" s="718"/>
      <c r="AA13" s="718"/>
      <c r="AB13" s="718"/>
      <c r="AC13" s="719"/>
      <c r="AD13" s="717">
        <v>4</v>
      </c>
      <c r="AE13" s="718"/>
      <c r="AF13" s="718"/>
      <c r="AG13" s="718"/>
      <c r="AH13" s="718"/>
      <c r="AI13" s="718"/>
      <c r="AJ13" s="719"/>
      <c r="AK13" s="717">
        <v>4</v>
      </c>
      <c r="AL13" s="718"/>
      <c r="AM13" s="718"/>
      <c r="AN13" s="718"/>
      <c r="AO13" s="718"/>
      <c r="AP13" s="718"/>
      <c r="AQ13" s="719"/>
      <c r="AR13" s="753">
        <v>4</v>
      </c>
      <c r="AS13" s="754"/>
      <c r="AT13" s="754"/>
      <c r="AU13" s="754"/>
      <c r="AV13" s="754"/>
      <c r="AW13" s="754"/>
      <c r="AX13" s="825"/>
    </row>
    <row r="14" spans="1:50" ht="21" customHeight="1" x14ac:dyDescent="0.2">
      <c r="A14" s="325"/>
      <c r="B14" s="326"/>
      <c r="C14" s="326"/>
      <c r="D14" s="326"/>
      <c r="E14" s="326"/>
      <c r="F14" s="327"/>
      <c r="G14" s="807"/>
      <c r="H14" s="808"/>
      <c r="I14" s="800" t="s">
        <v>8</v>
      </c>
      <c r="J14" s="801"/>
      <c r="K14" s="801"/>
      <c r="L14" s="801"/>
      <c r="M14" s="801"/>
      <c r="N14" s="801"/>
      <c r="O14" s="802"/>
      <c r="P14" s="717" t="s">
        <v>702</v>
      </c>
      <c r="Q14" s="718"/>
      <c r="R14" s="718"/>
      <c r="S14" s="718"/>
      <c r="T14" s="718"/>
      <c r="U14" s="718"/>
      <c r="V14" s="719"/>
      <c r="W14" s="717" t="s">
        <v>702</v>
      </c>
      <c r="X14" s="718"/>
      <c r="Y14" s="718"/>
      <c r="Z14" s="718"/>
      <c r="AA14" s="718"/>
      <c r="AB14" s="718"/>
      <c r="AC14" s="719"/>
      <c r="AD14" s="717">
        <v>0</v>
      </c>
      <c r="AE14" s="718"/>
      <c r="AF14" s="718"/>
      <c r="AG14" s="718"/>
      <c r="AH14" s="718"/>
      <c r="AI14" s="718"/>
      <c r="AJ14" s="719"/>
      <c r="AK14" s="717" t="s">
        <v>750</v>
      </c>
      <c r="AL14" s="718"/>
      <c r="AM14" s="718"/>
      <c r="AN14" s="718"/>
      <c r="AO14" s="718"/>
      <c r="AP14" s="718"/>
      <c r="AQ14" s="719"/>
      <c r="AR14" s="811"/>
      <c r="AS14" s="811"/>
      <c r="AT14" s="811"/>
      <c r="AU14" s="811"/>
      <c r="AV14" s="811"/>
      <c r="AW14" s="811"/>
      <c r="AX14" s="812"/>
    </row>
    <row r="15" spans="1:50" ht="21" customHeight="1" x14ac:dyDescent="0.2">
      <c r="A15" s="325"/>
      <c r="B15" s="326"/>
      <c r="C15" s="326"/>
      <c r="D15" s="326"/>
      <c r="E15" s="326"/>
      <c r="F15" s="327"/>
      <c r="G15" s="807"/>
      <c r="H15" s="808"/>
      <c r="I15" s="800" t="s">
        <v>48</v>
      </c>
      <c r="J15" s="813"/>
      <c r="K15" s="813"/>
      <c r="L15" s="813"/>
      <c r="M15" s="813"/>
      <c r="N15" s="813"/>
      <c r="O15" s="814"/>
      <c r="P15" s="717" t="s">
        <v>702</v>
      </c>
      <c r="Q15" s="718"/>
      <c r="R15" s="718"/>
      <c r="S15" s="718"/>
      <c r="T15" s="718"/>
      <c r="U15" s="718"/>
      <c r="V15" s="719"/>
      <c r="W15" s="717" t="s">
        <v>702</v>
      </c>
      <c r="X15" s="718"/>
      <c r="Y15" s="718"/>
      <c r="Z15" s="718"/>
      <c r="AA15" s="718"/>
      <c r="AB15" s="718"/>
      <c r="AC15" s="719"/>
      <c r="AD15" s="717" t="s">
        <v>702</v>
      </c>
      <c r="AE15" s="718"/>
      <c r="AF15" s="718"/>
      <c r="AG15" s="718"/>
      <c r="AH15" s="718"/>
      <c r="AI15" s="718"/>
      <c r="AJ15" s="719"/>
      <c r="AK15" s="717" t="s">
        <v>750</v>
      </c>
      <c r="AL15" s="718"/>
      <c r="AM15" s="718"/>
      <c r="AN15" s="718"/>
      <c r="AO15" s="718"/>
      <c r="AP15" s="718"/>
      <c r="AQ15" s="719"/>
      <c r="AR15" s="717" t="s">
        <v>368</v>
      </c>
      <c r="AS15" s="718"/>
      <c r="AT15" s="718"/>
      <c r="AU15" s="718"/>
      <c r="AV15" s="718"/>
      <c r="AW15" s="718"/>
      <c r="AX15" s="826"/>
    </row>
    <row r="16" spans="1:50" ht="21" customHeight="1" x14ac:dyDescent="0.2">
      <c r="A16" s="325"/>
      <c r="B16" s="326"/>
      <c r="C16" s="326"/>
      <c r="D16" s="326"/>
      <c r="E16" s="326"/>
      <c r="F16" s="327"/>
      <c r="G16" s="807"/>
      <c r="H16" s="808"/>
      <c r="I16" s="800" t="s">
        <v>49</v>
      </c>
      <c r="J16" s="813"/>
      <c r="K16" s="813"/>
      <c r="L16" s="813"/>
      <c r="M16" s="813"/>
      <c r="N16" s="813"/>
      <c r="O16" s="814"/>
      <c r="P16" s="717" t="s">
        <v>702</v>
      </c>
      <c r="Q16" s="718"/>
      <c r="R16" s="718"/>
      <c r="S16" s="718"/>
      <c r="T16" s="718"/>
      <c r="U16" s="718"/>
      <c r="V16" s="719"/>
      <c r="W16" s="717" t="s">
        <v>702</v>
      </c>
      <c r="X16" s="718"/>
      <c r="Y16" s="718"/>
      <c r="Z16" s="718"/>
      <c r="AA16" s="718"/>
      <c r="AB16" s="718"/>
      <c r="AC16" s="719"/>
      <c r="AD16" s="717" t="s">
        <v>702</v>
      </c>
      <c r="AE16" s="718"/>
      <c r="AF16" s="718"/>
      <c r="AG16" s="718"/>
      <c r="AH16" s="718"/>
      <c r="AI16" s="718"/>
      <c r="AJ16" s="719"/>
      <c r="AK16" s="717" t="s">
        <v>750</v>
      </c>
      <c r="AL16" s="718"/>
      <c r="AM16" s="718"/>
      <c r="AN16" s="718"/>
      <c r="AO16" s="718"/>
      <c r="AP16" s="718"/>
      <c r="AQ16" s="719"/>
      <c r="AR16" s="818"/>
      <c r="AS16" s="819"/>
      <c r="AT16" s="819"/>
      <c r="AU16" s="819"/>
      <c r="AV16" s="819"/>
      <c r="AW16" s="819"/>
      <c r="AX16" s="820"/>
    </row>
    <row r="17" spans="1:50" ht="24.75" customHeight="1" x14ac:dyDescent="0.2">
      <c r="A17" s="325"/>
      <c r="B17" s="326"/>
      <c r="C17" s="326"/>
      <c r="D17" s="326"/>
      <c r="E17" s="326"/>
      <c r="F17" s="327"/>
      <c r="G17" s="807"/>
      <c r="H17" s="808"/>
      <c r="I17" s="800" t="s">
        <v>47</v>
      </c>
      <c r="J17" s="801"/>
      <c r="K17" s="801"/>
      <c r="L17" s="801"/>
      <c r="M17" s="801"/>
      <c r="N17" s="801"/>
      <c r="O17" s="802"/>
      <c r="P17" s="717" t="s">
        <v>702</v>
      </c>
      <c r="Q17" s="718"/>
      <c r="R17" s="718"/>
      <c r="S17" s="718"/>
      <c r="T17" s="718"/>
      <c r="U17" s="718"/>
      <c r="V17" s="719"/>
      <c r="W17" s="717" t="s">
        <v>702</v>
      </c>
      <c r="X17" s="718"/>
      <c r="Y17" s="718"/>
      <c r="Z17" s="718"/>
      <c r="AA17" s="718"/>
      <c r="AB17" s="718"/>
      <c r="AC17" s="719"/>
      <c r="AD17" s="717" t="s">
        <v>702</v>
      </c>
      <c r="AE17" s="718"/>
      <c r="AF17" s="718"/>
      <c r="AG17" s="718"/>
      <c r="AH17" s="718"/>
      <c r="AI17" s="718"/>
      <c r="AJ17" s="719"/>
      <c r="AK17" s="717" t="s">
        <v>750</v>
      </c>
      <c r="AL17" s="718"/>
      <c r="AM17" s="718"/>
      <c r="AN17" s="718"/>
      <c r="AO17" s="718"/>
      <c r="AP17" s="718"/>
      <c r="AQ17" s="719"/>
      <c r="AR17" s="803"/>
      <c r="AS17" s="803"/>
      <c r="AT17" s="803"/>
      <c r="AU17" s="803"/>
      <c r="AV17" s="803"/>
      <c r="AW17" s="803"/>
      <c r="AX17" s="804"/>
    </row>
    <row r="18" spans="1:50" ht="24.75" customHeight="1" x14ac:dyDescent="0.2">
      <c r="A18" s="325"/>
      <c r="B18" s="326"/>
      <c r="C18" s="326"/>
      <c r="D18" s="326"/>
      <c r="E18" s="326"/>
      <c r="F18" s="327"/>
      <c r="G18" s="809"/>
      <c r="H18" s="810"/>
      <c r="I18" s="793" t="s">
        <v>18</v>
      </c>
      <c r="J18" s="794"/>
      <c r="K18" s="794"/>
      <c r="L18" s="794"/>
      <c r="M18" s="794"/>
      <c r="N18" s="794"/>
      <c r="O18" s="795"/>
      <c r="P18" s="796">
        <f>SUM(P13:V17)</f>
        <v>4</v>
      </c>
      <c r="Q18" s="797"/>
      <c r="R18" s="797"/>
      <c r="S18" s="797"/>
      <c r="T18" s="797"/>
      <c r="U18" s="797"/>
      <c r="V18" s="798"/>
      <c r="W18" s="796">
        <f>SUM(W13:AC17)</f>
        <v>4</v>
      </c>
      <c r="X18" s="797"/>
      <c r="Y18" s="797"/>
      <c r="Z18" s="797"/>
      <c r="AA18" s="797"/>
      <c r="AB18" s="797"/>
      <c r="AC18" s="798"/>
      <c r="AD18" s="796">
        <f>SUM(AD13:AJ17)</f>
        <v>4</v>
      </c>
      <c r="AE18" s="797"/>
      <c r="AF18" s="797"/>
      <c r="AG18" s="797"/>
      <c r="AH18" s="797"/>
      <c r="AI18" s="797"/>
      <c r="AJ18" s="798"/>
      <c r="AK18" s="796">
        <f>SUM(AK13:AQ17)</f>
        <v>4</v>
      </c>
      <c r="AL18" s="797"/>
      <c r="AM18" s="797"/>
      <c r="AN18" s="797"/>
      <c r="AO18" s="797"/>
      <c r="AP18" s="797"/>
      <c r="AQ18" s="798"/>
      <c r="AR18" s="796">
        <f>SUM(AR13:AX17)</f>
        <v>4</v>
      </c>
      <c r="AS18" s="797"/>
      <c r="AT18" s="797"/>
      <c r="AU18" s="797"/>
      <c r="AV18" s="797"/>
      <c r="AW18" s="797"/>
      <c r="AX18" s="799"/>
    </row>
    <row r="19" spans="1:50" ht="24.75" customHeight="1" x14ac:dyDescent="0.2">
      <c r="A19" s="325"/>
      <c r="B19" s="326"/>
      <c r="C19" s="326"/>
      <c r="D19" s="326"/>
      <c r="E19" s="326"/>
      <c r="F19" s="327"/>
      <c r="G19" s="768" t="s">
        <v>9</v>
      </c>
      <c r="H19" s="769"/>
      <c r="I19" s="769"/>
      <c r="J19" s="769"/>
      <c r="K19" s="769"/>
      <c r="L19" s="769"/>
      <c r="M19" s="769"/>
      <c r="N19" s="769"/>
      <c r="O19" s="769"/>
      <c r="P19" s="717">
        <v>4</v>
      </c>
      <c r="Q19" s="718"/>
      <c r="R19" s="718"/>
      <c r="S19" s="718"/>
      <c r="T19" s="718"/>
      <c r="U19" s="718"/>
      <c r="V19" s="719"/>
      <c r="W19" s="717">
        <v>3</v>
      </c>
      <c r="X19" s="718"/>
      <c r="Y19" s="718"/>
      <c r="Z19" s="718"/>
      <c r="AA19" s="718"/>
      <c r="AB19" s="718"/>
      <c r="AC19" s="719"/>
      <c r="AD19" s="717">
        <v>3</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2">
      <c r="A20" s="325"/>
      <c r="B20" s="326"/>
      <c r="C20" s="326"/>
      <c r="D20" s="326"/>
      <c r="E20" s="326"/>
      <c r="F20" s="327"/>
      <c r="G20" s="768" t="s">
        <v>10</v>
      </c>
      <c r="H20" s="769"/>
      <c r="I20" s="769"/>
      <c r="J20" s="769"/>
      <c r="K20" s="769"/>
      <c r="L20" s="769"/>
      <c r="M20" s="769"/>
      <c r="N20" s="769"/>
      <c r="O20" s="769"/>
      <c r="P20" s="764">
        <f>IF(P18=0, "-", SUM(P19)/P18)</f>
        <v>1</v>
      </c>
      <c r="Q20" s="764"/>
      <c r="R20" s="764"/>
      <c r="S20" s="764"/>
      <c r="T20" s="764"/>
      <c r="U20" s="764"/>
      <c r="V20" s="764"/>
      <c r="W20" s="764">
        <f>IF(W18=0, "-", SUM(W19)/W18)</f>
        <v>0.75</v>
      </c>
      <c r="X20" s="764"/>
      <c r="Y20" s="764"/>
      <c r="Z20" s="764"/>
      <c r="AA20" s="764"/>
      <c r="AB20" s="764"/>
      <c r="AC20" s="764"/>
      <c r="AD20" s="764">
        <f>IF(AD18=0, "-", SUM(AD19)/AD18)</f>
        <v>0.75</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2">
      <c r="A21" s="788"/>
      <c r="B21" s="789"/>
      <c r="C21" s="789"/>
      <c r="D21" s="789"/>
      <c r="E21" s="789"/>
      <c r="F21" s="790"/>
      <c r="G21" s="762" t="s">
        <v>320</v>
      </c>
      <c r="H21" s="763"/>
      <c r="I21" s="763"/>
      <c r="J21" s="763"/>
      <c r="K21" s="763"/>
      <c r="L21" s="763"/>
      <c r="M21" s="763"/>
      <c r="N21" s="763"/>
      <c r="O21" s="763"/>
      <c r="P21" s="764">
        <f>IF(P19=0, "-", SUM(P19)/SUM(P13,P14))</f>
        <v>1</v>
      </c>
      <c r="Q21" s="764"/>
      <c r="R21" s="764"/>
      <c r="S21" s="764"/>
      <c r="T21" s="764"/>
      <c r="U21" s="764"/>
      <c r="V21" s="764"/>
      <c r="W21" s="764">
        <f>IF(W19=0, "-", SUM(W19)/SUM(W13,W14))</f>
        <v>0.75</v>
      </c>
      <c r="X21" s="764"/>
      <c r="Y21" s="764"/>
      <c r="Z21" s="764"/>
      <c r="AA21" s="764"/>
      <c r="AB21" s="764"/>
      <c r="AC21" s="764"/>
      <c r="AD21" s="764">
        <f>IF(AD19=0, "-", SUM(AD19)/SUM(AD13,AD14))</f>
        <v>0.75</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2">
      <c r="A22" s="723" t="s">
        <v>677</v>
      </c>
      <c r="B22" s="724"/>
      <c r="C22" s="724"/>
      <c r="D22" s="724"/>
      <c r="E22" s="724"/>
      <c r="F22" s="725"/>
      <c r="G22" s="729" t="s">
        <v>309</v>
      </c>
      <c r="H22" s="568"/>
      <c r="I22" s="568"/>
      <c r="J22" s="568"/>
      <c r="K22" s="568"/>
      <c r="L22" s="568"/>
      <c r="M22" s="568"/>
      <c r="N22" s="568"/>
      <c r="O22" s="569"/>
      <c r="P22" s="730" t="s">
        <v>675</v>
      </c>
      <c r="Q22" s="568"/>
      <c r="R22" s="568"/>
      <c r="S22" s="568"/>
      <c r="T22" s="568"/>
      <c r="U22" s="568"/>
      <c r="V22" s="569"/>
      <c r="W22" s="730" t="s">
        <v>676</v>
      </c>
      <c r="X22" s="568"/>
      <c r="Y22" s="568"/>
      <c r="Z22" s="568"/>
      <c r="AA22" s="568"/>
      <c r="AB22" s="568"/>
      <c r="AC22" s="569"/>
      <c r="AD22" s="730"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2">
      <c r="A23" s="726"/>
      <c r="B23" s="727"/>
      <c r="C23" s="727"/>
      <c r="D23" s="727"/>
      <c r="E23" s="727"/>
      <c r="F23" s="728"/>
      <c r="G23" s="750" t="s">
        <v>703</v>
      </c>
      <c r="H23" s="751"/>
      <c r="I23" s="751"/>
      <c r="J23" s="751"/>
      <c r="K23" s="751"/>
      <c r="L23" s="751"/>
      <c r="M23" s="751"/>
      <c r="N23" s="751"/>
      <c r="O23" s="752"/>
      <c r="P23" s="753">
        <v>3</v>
      </c>
      <c r="Q23" s="754"/>
      <c r="R23" s="754"/>
      <c r="S23" s="754"/>
      <c r="T23" s="754"/>
      <c r="U23" s="754"/>
      <c r="V23" s="755"/>
      <c r="W23" s="753">
        <v>3</v>
      </c>
      <c r="X23" s="754"/>
      <c r="Y23" s="754"/>
      <c r="Z23" s="754"/>
      <c r="AA23" s="754"/>
      <c r="AB23" s="754"/>
      <c r="AC23" s="755"/>
      <c r="AD23" s="756" t="s">
        <v>368</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2">
      <c r="A24" s="726"/>
      <c r="B24" s="727"/>
      <c r="C24" s="727"/>
      <c r="D24" s="727"/>
      <c r="E24" s="727"/>
      <c r="F24" s="728"/>
      <c r="G24" s="720" t="s">
        <v>704</v>
      </c>
      <c r="H24" s="721"/>
      <c r="I24" s="721"/>
      <c r="J24" s="721"/>
      <c r="K24" s="721"/>
      <c r="L24" s="721"/>
      <c r="M24" s="721"/>
      <c r="N24" s="721"/>
      <c r="O24" s="722"/>
      <c r="P24" s="717">
        <v>1</v>
      </c>
      <c r="Q24" s="718"/>
      <c r="R24" s="718"/>
      <c r="S24" s="718"/>
      <c r="T24" s="718"/>
      <c r="U24" s="718"/>
      <c r="V24" s="719"/>
      <c r="W24" s="717">
        <v>1</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2">
      <c r="A25" s="726"/>
      <c r="B25" s="727"/>
      <c r="C25" s="727"/>
      <c r="D25" s="727"/>
      <c r="E25" s="727"/>
      <c r="F25" s="728"/>
      <c r="G25" s="720" t="s">
        <v>705</v>
      </c>
      <c r="H25" s="721"/>
      <c r="I25" s="721"/>
      <c r="J25" s="721"/>
      <c r="K25" s="721"/>
      <c r="L25" s="721"/>
      <c r="M25" s="721"/>
      <c r="N25" s="721"/>
      <c r="O25" s="722"/>
      <c r="P25" s="717">
        <v>0</v>
      </c>
      <c r="Q25" s="718"/>
      <c r="R25" s="718"/>
      <c r="S25" s="718"/>
      <c r="T25" s="718"/>
      <c r="U25" s="718"/>
      <c r="V25" s="719"/>
      <c r="W25" s="717">
        <v>0</v>
      </c>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2">
      <c r="A26" s="726"/>
      <c r="B26" s="727"/>
      <c r="C26" s="727"/>
      <c r="D26" s="727"/>
      <c r="E26" s="727"/>
      <c r="F26" s="728"/>
      <c r="G26" s="720" t="s">
        <v>706</v>
      </c>
      <c r="H26" s="721"/>
      <c r="I26" s="721"/>
      <c r="J26" s="721"/>
      <c r="K26" s="721"/>
      <c r="L26" s="721"/>
      <c r="M26" s="721"/>
      <c r="N26" s="721"/>
      <c r="O26" s="722"/>
      <c r="P26" s="717">
        <v>0</v>
      </c>
      <c r="Q26" s="718"/>
      <c r="R26" s="718"/>
      <c r="S26" s="718"/>
      <c r="T26" s="718"/>
      <c r="U26" s="718"/>
      <c r="V26" s="719"/>
      <c r="W26" s="717">
        <v>0</v>
      </c>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2">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2">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5">
      <c r="A29" s="726"/>
      <c r="B29" s="727"/>
      <c r="C29" s="727"/>
      <c r="D29" s="727"/>
      <c r="E29" s="727"/>
      <c r="F29" s="728"/>
      <c r="G29" s="316" t="s">
        <v>18</v>
      </c>
      <c r="H29" s="738"/>
      <c r="I29" s="738"/>
      <c r="J29" s="738"/>
      <c r="K29" s="738"/>
      <c r="L29" s="738"/>
      <c r="M29" s="738"/>
      <c r="N29" s="738"/>
      <c r="O29" s="739"/>
      <c r="P29" s="740">
        <f>AK13</f>
        <v>4</v>
      </c>
      <c r="Q29" s="741"/>
      <c r="R29" s="741"/>
      <c r="S29" s="741"/>
      <c r="T29" s="741"/>
      <c r="U29" s="741"/>
      <c r="V29" s="742"/>
      <c r="W29" s="743">
        <f>AR13</f>
        <v>4</v>
      </c>
      <c r="X29" s="744"/>
      <c r="Y29" s="744"/>
      <c r="Z29" s="744"/>
      <c r="AA29" s="744"/>
      <c r="AB29" s="744"/>
      <c r="AC29" s="745"/>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2">
      <c r="A30" s="746" t="s">
        <v>664</v>
      </c>
      <c r="B30" s="747"/>
      <c r="C30" s="747"/>
      <c r="D30" s="747"/>
      <c r="E30" s="747"/>
      <c r="F30" s="748"/>
      <c r="G30" s="734" t="s">
        <v>790</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2">
      <c r="A31" s="667"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5"/>
      <c r="AG31" s="715"/>
      <c r="AH31" s="716"/>
      <c r="AI31" s="131" t="s">
        <v>653</v>
      </c>
      <c r="AJ31" s="715"/>
      <c r="AK31" s="715"/>
      <c r="AL31" s="716"/>
      <c r="AM31" s="131" t="s">
        <v>469</v>
      </c>
      <c r="AN31" s="715"/>
      <c r="AO31" s="715"/>
      <c r="AP31" s="716"/>
      <c r="AQ31" s="641" t="s">
        <v>500</v>
      </c>
      <c r="AR31" s="642"/>
      <c r="AS31" s="642"/>
      <c r="AT31" s="643"/>
      <c r="AU31" s="641" t="s">
        <v>678</v>
      </c>
      <c r="AV31" s="642"/>
      <c r="AW31" s="642"/>
      <c r="AX31" s="652"/>
    </row>
    <row r="32" spans="1:50" ht="46.5" customHeight="1" x14ac:dyDescent="0.2">
      <c r="A32" s="667"/>
      <c r="B32" s="168"/>
      <c r="C32" s="168"/>
      <c r="D32" s="168"/>
      <c r="E32" s="168"/>
      <c r="F32" s="169"/>
      <c r="G32" s="653" t="s">
        <v>791</v>
      </c>
      <c r="H32" s="654"/>
      <c r="I32" s="654"/>
      <c r="J32" s="654"/>
      <c r="K32" s="654"/>
      <c r="L32" s="654"/>
      <c r="M32" s="654"/>
      <c r="N32" s="654"/>
      <c r="O32" s="654"/>
      <c r="P32" s="403" t="s">
        <v>788</v>
      </c>
      <c r="Q32" s="658"/>
      <c r="R32" s="658"/>
      <c r="S32" s="658"/>
      <c r="T32" s="658"/>
      <c r="U32" s="658"/>
      <c r="V32" s="658"/>
      <c r="W32" s="658"/>
      <c r="X32" s="659"/>
      <c r="Y32" s="663" t="s">
        <v>52</v>
      </c>
      <c r="Z32" s="664"/>
      <c r="AA32" s="665"/>
      <c r="AB32" s="666" t="s">
        <v>708</v>
      </c>
      <c r="AC32" s="666"/>
      <c r="AD32" s="666"/>
      <c r="AE32" s="634">
        <v>2</v>
      </c>
      <c r="AF32" s="634"/>
      <c r="AG32" s="634"/>
      <c r="AH32" s="634"/>
      <c r="AI32" s="634">
        <v>2</v>
      </c>
      <c r="AJ32" s="634"/>
      <c r="AK32" s="634"/>
      <c r="AL32" s="634"/>
      <c r="AM32" s="634">
        <v>2</v>
      </c>
      <c r="AN32" s="634"/>
      <c r="AO32" s="634"/>
      <c r="AP32" s="634"/>
      <c r="AQ32" s="651" t="s">
        <v>750</v>
      </c>
      <c r="AR32" s="634"/>
      <c r="AS32" s="634"/>
      <c r="AT32" s="634"/>
      <c r="AU32" s="108" t="s">
        <v>750</v>
      </c>
      <c r="AV32" s="636"/>
      <c r="AW32" s="636"/>
      <c r="AX32" s="637"/>
    </row>
    <row r="33" spans="1:51" ht="47.1" customHeight="1" x14ac:dyDescent="0.2">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8" t="s">
        <v>53</v>
      </c>
      <c r="Z33" s="639"/>
      <c r="AA33" s="640"/>
      <c r="AB33" s="666" t="s">
        <v>708</v>
      </c>
      <c r="AC33" s="666"/>
      <c r="AD33" s="666"/>
      <c r="AE33" s="634">
        <v>2</v>
      </c>
      <c r="AF33" s="634"/>
      <c r="AG33" s="634"/>
      <c r="AH33" s="634"/>
      <c r="AI33" s="634">
        <v>2</v>
      </c>
      <c r="AJ33" s="634"/>
      <c r="AK33" s="634"/>
      <c r="AL33" s="634"/>
      <c r="AM33" s="634">
        <v>2</v>
      </c>
      <c r="AN33" s="634"/>
      <c r="AO33" s="634"/>
      <c r="AP33" s="634"/>
      <c r="AQ33" s="634">
        <v>2</v>
      </c>
      <c r="AR33" s="634"/>
      <c r="AS33" s="634"/>
      <c r="AT33" s="634"/>
      <c r="AU33" s="635">
        <v>2</v>
      </c>
      <c r="AV33" s="636"/>
      <c r="AW33" s="636"/>
      <c r="AX33" s="637"/>
    </row>
    <row r="34" spans="1:51" ht="23.25" customHeight="1" x14ac:dyDescent="0.2">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2">
      <c r="A35" s="701"/>
      <c r="B35" s="702"/>
      <c r="C35" s="702"/>
      <c r="D35" s="702"/>
      <c r="E35" s="702"/>
      <c r="F35" s="703"/>
      <c r="G35" s="671" t="s">
        <v>712</v>
      </c>
      <c r="H35" s="672"/>
      <c r="I35" s="672"/>
      <c r="J35" s="672"/>
      <c r="K35" s="672"/>
      <c r="L35" s="672"/>
      <c r="M35" s="672"/>
      <c r="N35" s="672"/>
      <c r="O35" s="672"/>
      <c r="P35" s="672"/>
      <c r="Q35" s="672"/>
      <c r="R35" s="672"/>
      <c r="S35" s="672"/>
      <c r="T35" s="672"/>
      <c r="U35" s="672"/>
      <c r="V35" s="672"/>
      <c r="W35" s="672"/>
      <c r="X35" s="672"/>
      <c r="Y35" s="675" t="s">
        <v>666</v>
      </c>
      <c r="Z35" s="676"/>
      <c r="AA35" s="677"/>
      <c r="AB35" s="678" t="s">
        <v>713</v>
      </c>
      <c r="AC35" s="679"/>
      <c r="AD35" s="680"/>
      <c r="AE35" s="651">
        <v>195030</v>
      </c>
      <c r="AF35" s="651"/>
      <c r="AG35" s="651"/>
      <c r="AH35" s="651"/>
      <c r="AI35" s="651">
        <v>156310</v>
      </c>
      <c r="AJ35" s="651"/>
      <c r="AK35" s="651"/>
      <c r="AL35" s="651"/>
      <c r="AM35" s="651">
        <v>174493</v>
      </c>
      <c r="AN35" s="651"/>
      <c r="AO35" s="651"/>
      <c r="AP35" s="651"/>
      <c r="AQ35" s="108">
        <v>174500</v>
      </c>
      <c r="AR35" s="102"/>
      <c r="AS35" s="102"/>
      <c r="AT35" s="102"/>
      <c r="AU35" s="102"/>
      <c r="AV35" s="102"/>
      <c r="AW35" s="102"/>
      <c r="AX35" s="103"/>
    </row>
    <row r="36" spans="1:51" ht="31.5" customHeight="1" x14ac:dyDescent="0.2">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669</v>
      </c>
      <c r="Z36" s="668"/>
      <c r="AA36" s="669"/>
      <c r="AB36" s="630" t="s">
        <v>714</v>
      </c>
      <c r="AC36" s="631"/>
      <c r="AD36" s="632"/>
      <c r="AE36" s="633" t="s">
        <v>715</v>
      </c>
      <c r="AF36" s="633"/>
      <c r="AG36" s="633"/>
      <c r="AH36" s="633"/>
      <c r="AI36" s="633" t="s">
        <v>735</v>
      </c>
      <c r="AJ36" s="633"/>
      <c r="AK36" s="633"/>
      <c r="AL36" s="633"/>
      <c r="AM36" s="633" t="s">
        <v>751</v>
      </c>
      <c r="AN36" s="633"/>
      <c r="AO36" s="633"/>
      <c r="AP36" s="633"/>
      <c r="AQ36" s="633" t="s">
        <v>752</v>
      </c>
      <c r="AR36" s="633"/>
      <c r="AS36" s="633"/>
      <c r="AT36" s="633"/>
      <c r="AU36" s="633"/>
      <c r="AV36" s="633"/>
      <c r="AW36" s="633"/>
      <c r="AX36" s="670"/>
    </row>
    <row r="37" spans="1:51" ht="18.75" customHeight="1" x14ac:dyDescent="0.2">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702</v>
      </c>
      <c r="AR38" s="526"/>
      <c r="AS38" s="142" t="s">
        <v>224</v>
      </c>
      <c r="AT38" s="143"/>
      <c r="AU38" s="141">
        <v>4</v>
      </c>
      <c r="AV38" s="141"/>
      <c r="AW38" s="123" t="s">
        <v>170</v>
      </c>
      <c r="AX38" s="144"/>
    </row>
    <row r="39" spans="1:51" ht="23.25" customHeight="1" x14ac:dyDescent="0.2">
      <c r="A39" s="692"/>
      <c r="B39" s="690"/>
      <c r="C39" s="690"/>
      <c r="D39" s="690"/>
      <c r="E39" s="690"/>
      <c r="F39" s="691"/>
      <c r="G39" s="193" t="s">
        <v>785</v>
      </c>
      <c r="H39" s="194"/>
      <c r="I39" s="194"/>
      <c r="J39" s="194"/>
      <c r="K39" s="194"/>
      <c r="L39" s="194"/>
      <c r="M39" s="194"/>
      <c r="N39" s="194"/>
      <c r="O39" s="195"/>
      <c r="P39" s="146" t="s">
        <v>786</v>
      </c>
      <c r="Q39" s="146"/>
      <c r="R39" s="146"/>
      <c r="S39" s="146"/>
      <c r="T39" s="146"/>
      <c r="U39" s="146"/>
      <c r="V39" s="146"/>
      <c r="W39" s="146"/>
      <c r="X39" s="147"/>
      <c r="Y39" s="234" t="s">
        <v>12</v>
      </c>
      <c r="Z39" s="235"/>
      <c r="AA39" s="236"/>
      <c r="AB39" s="163" t="s">
        <v>707</v>
      </c>
      <c r="AC39" s="163"/>
      <c r="AD39" s="163"/>
      <c r="AE39" s="108">
        <v>4.2</v>
      </c>
      <c r="AF39" s="102"/>
      <c r="AG39" s="102"/>
      <c r="AH39" s="102"/>
      <c r="AI39" s="108">
        <v>4</v>
      </c>
      <c r="AJ39" s="102"/>
      <c r="AK39" s="102"/>
      <c r="AL39" s="102"/>
      <c r="AM39" s="108">
        <v>4</v>
      </c>
      <c r="AN39" s="102"/>
      <c r="AO39" s="102"/>
      <c r="AP39" s="102"/>
      <c r="AQ39" s="109" t="s">
        <v>702</v>
      </c>
      <c r="AR39" s="110"/>
      <c r="AS39" s="110"/>
      <c r="AT39" s="111"/>
      <c r="AU39" s="102" t="s">
        <v>702</v>
      </c>
      <c r="AV39" s="102"/>
      <c r="AW39" s="102"/>
      <c r="AX39" s="103"/>
    </row>
    <row r="40" spans="1:51" ht="23.25" customHeight="1" x14ac:dyDescent="0.2">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707</v>
      </c>
      <c r="AC40" s="107"/>
      <c r="AD40" s="107"/>
      <c r="AE40" s="108">
        <v>3.5</v>
      </c>
      <c r="AF40" s="102"/>
      <c r="AG40" s="102"/>
      <c r="AH40" s="102"/>
      <c r="AI40" s="108">
        <v>3.5</v>
      </c>
      <c r="AJ40" s="102"/>
      <c r="AK40" s="102"/>
      <c r="AL40" s="102"/>
      <c r="AM40" s="108">
        <v>3.5</v>
      </c>
      <c r="AN40" s="102"/>
      <c r="AO40" s="102"/>
      <c r="AP40" s="102"/>
      <c r="AQ40" s="109" t="s">
        <v>702</v>
      </c>
      <c r="AR40" s="110"/>
      <c r="AS40" s="110"/>
      <c r="AT40" s="111"/>
      <c r="AU40" s="102">
        <v>3.5</v>
      </c>
      <c r="AV40" s="102"/>
      <c r="AW40" s="102"/>
      <c r="AX40" s="103"/>
    </row>
    <row r="41" spans="1:51" ht="23.25" customHeight="1" x14ac:dyDescent="0.2">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120</v>
      </c>
      <c r="AF41" s="102"/>
      <c r="AG41" s="102"/>
      <c r="AH41" s="102"/>
      <c r="AI41" s="108">
        <v>114</v>
      </c>
      <c r="AJ41" s="102"/>
      <c r="AK41" s="102"/>
      <c r="AL41" s="102"/>
      <c r="AM41" s="108">
        <v>114</v>
      </c>
      <c r="AN41" s="102"/>
      <c r="AO41" s="102"/>
      <c r="AP41" s="102"/>
      <c r="AQ41" s="109" t="s">
        <v>702</v>
      </c>
      <c r="AR41" s="110"/>
      <c r="AS41" s="110"/>
      <c r="AT41" s="111"/>
      <c r="AU41" s="102" t="s">
        <v>702</v>
      </c>
      <c r="AV41" s="102"/>
      <c r="AW41" s="102"/>
      <c r="AX41" s="103"/>
    </row>
    <row r="42" spans="1:51" ht="23.25" customHeight="1" x14ac:dyDescent="0.2">
      <c r="A42" s="202" t="s">
        <v>344</v>
      </c>
      <c r="B42" s="165"/>
      <c r="C42" s="165"/>
      <c r="D42" s="165"/>
      <c r="E42" s="165"/>
      <c r="F42" s="166"/>
      <c r="G42" s="204" t="s">
        <v>736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7.200000000000003"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46" t="s">
        <v>664</v>
      </c>
      <c r="B64" s="747"/>
      <c r="C64" s="747"/>
      <c r="D64" s="747"/>
      <c r="E64" s="747"/>
      <c r="F64" s="748"/>
      <c r="G64" s="734" t="s">
        <v>792</v>
      </c>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1</v>
      </c>
    </row>
    <row r="65" spans="1:51" ht="31.5" customHeight="1" x14ac:dyDescent="0.2">
      <c r="A65" s="667"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5"/>
      <c r="AG65" s="715"/>
      <c r="AH65" s="716"/>
      <c r="AI65" s="131" t="s">
        <v>653</v>
      </c>
      <c r="AJ65" s="715"/>
      <c r="AK65" s="715"/>
      <c r="AL65" s="716"/>
      <c r="AM65" s="131" t="s">
        <v>469</v>
      </c>
      <c r="AN65" s="715"/>
      <c r="AO65" s="715"/>
      <c r="AP65" s="716"/>
      <c r="AQ65" s="641" t="s">
        <v>500</v>
      </c>
      <c r="AR65" s="642"/>
      <c r="AS65" s="642"/>
      <c r="AT65" s="643"/>
      <c r="AU65" s="641" t="s">
        <v>678</v>
      </c>
      <c r="AV65" s="642"/>
      <c r="AW65" s="642"/>
      <c r="AX65" s="652"/>
      <c r="AY65">
        <f>COUNTA($G$66)</f>
        <v>1</v>
      </c>
    </row>
    <row r="66" spans="1:51" ht="32.1" customHeight="1" x14ac:dyDescent="0.2">
      <c r="A66" s="667"/>
      <c r="B66" s="168"/>
      <c r="C66" s="168"/>
      <c r="D66" s="168"/>
      <c r="E66" s="168"/>
      <c r="F66" s="169"/>
      <c r="G66" s="653" t="s">
        <v>793</v>
      </c>
      <c r="H66" s="654"/>
      <c r="I66" s="654"/>
      <c r="J66" s="654"/>
      <c r="K66" s="654"/>
      <c r="L66" s="654"/>
      <c r="M66" s="654"/>
      <c r="N66" s="654"/>
      <c r="O66" s="654"/>
      <c r="P66" s="657" t="s">
        <v>709</v>
      </c>
      <c r="Q66" s="658"/>
      <c r="R66" s="658"/>
      <c r="S66" s="658"/>
      <c r="T66" s="658"/>
      <c r="U66" s="658"/>
      <c r="V66" s="658"/>
      <c r="W66" s="658"/>
      <c r="X66" s="659"/>
      <c r="Y66" s="663" t="s">
        <v>52</v>
      </c>
      <c r="Z66" s="664"/>
      <c r="AA66" s="665"/>
      <c r="AB66" s="666" t="s">
        <v>708</v>
      </c>
      <c r="AC66" s="666"/>
      <c r="AD66" s="666"/>
      <c r="AE66" s="634">
        <v>2</v>
      </c>
      <c r="AF66" s="634"/>
      <c r="AG66" s="634"/>
      <c r="AH66" s="634"/>
      <c r="AI66" s="634">
        <v>2</v>
      </c>
      <c r="AJ66" s="634"/>
      <c r="AK66" s="634"/>
      <c r="AL66" s="634"/>
      <c r="AM66" s="634">
        <v>2</v>
      </c>
      <c r="AN66" s="634"/>
      <c r="AO66" s="634"/>
      <c r="AP66" s="634"/>
      <c r="AQ66" s="651" t="s">
        <v>750</v>
      </c>
      <c r="AR66" s="634"/>
      <c r="AS66" s="634"/>
      <c r="AT66" s="634"/>
      <c r="AU66" s="108" t="s">
        <v>750</v>
      </c>
      <c r="AV66" s="636"/>
      <c r="AW66" s="636"/>
      <c r="AX66" s="637"/>
      <c r="AY66">
        <f>$AY$65</f>
        <v>1</v>
      </c>
    </row>
    <row r="67" spans="1:51" ht="32.1" customHeight="1" x14ac:dyDescent="0.2">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8" t="s">
        <v>53</v>
      </c>
      <c r="Z67" s="639"/>
      <c r="AA67" s="640"/>
      <c r="AB67" s="666" t="s">
        <v>708</v>
      </c>
      <c r="AC67" s="666"/>
      <c r="AD67" s="666"/>
      <c r="AE67" s="634">
        <v>2</v>
      </c>
      <c r="AF67" s="634"/>
      <c r="AG67" s="634"/>
      <c r="AH67" s="634"/>
      <c r="AI67" s="634">
        <v>2</v>
      </c>
      <c r="AJ67" s="634"/>
      <c r="AK67" s="634"/>
      <c r="AL67" s="634"/>
      <c r="AM67" s="634">
        <v>2</v>
      </c>
      <c r="AN67" s="634"/>
      <c r="AO67" s="634"/>
      <c r="AP67" s="634"/>
      <c r="AQ67" s="634">
        <v>2</v>
      </c>
      <c r="AR67" s="634"/>
      <c r="AS67" s="634"/>
      <c r="AT67" s="634"/>
      <c r="AU67" s="635">
        <v>2</v>
      </c>
      <c r="AV67" s="636"/>
      <c r="AW67" s="636"/>
      <c r="AX67" s="637"/>
      <c r="AY67">
        <f>$AY$65</f>
        <v>1</v>
      </c>
    </row>
    <row r="68" spans="1:51" ht="23.25" customHeight="1" x14ac:dyDescent="0.2">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1</v>
      </c>
    </row>
    <row r="69" spans="1:51" ht="23.25" customHeight="1" x14ac:dyDescent="0.2">
      <c r="A69" s="701"/>
      <c r="B69" s="702"/>
      <c r="C69" s="702"/>
      <c r="D69" s="702"/>
      <c r="E69" s="702"/>
      <c r="F69" s="703"/>
      <c r="G69" s="671" t="s">
        <v>716</v>
      </c>
      <c r="H69" s="672"/>
      <c r="I69" s="672"/>
      <c r="J69" s="672"/>
      <c r="K69" s="672"/>
      <c r="L69" s="672"/>
      <c r="M69" s="672"/>
      <c r="N69" s="672"/>
      <c r="O69" s="672"/>
      <c r="P69" s="672"/>
      <c r="Q69" s="672"/>
      <c r="R69" s="672"/>
      <c r="S69" s="672"/>
      <c r="T69" s="672"/>
      <c r="U69" s="672"/>
      <c r="V69" s="672"/>
      <c r="W69" s="672"/>
      <c r="X69" s="672"/>
      <c r="Y69" s="675" t="s">
        <v>666</v>
      </c>
      <c r="Z69" s="676"/>
      <c r="AA69" s="677"/>
      <c r="AB69" s="678" t="s">
        <v>713</v>
      </c>
      <c r="AC69" s="679"/>
      <c r="AD69" s="680"/>
      <c r="AE69" s="651">
        <v>692695</v>
      </c>
      <c r="AF69" s="651"/>
      <c r="AG69" s="651"/>
      <c r="AH69" s="651"/>
      <c r="AI69" s="651">
        <v>533331</v>
      </c>
      <c r="AJ69" s="651"/>
      <c r="AK69" s="651"/>
      <c r="AL69" s="651"/>
      <c r="AM69" s="651">
        <v>664828</v>
      </c>
      <c r="AN69" s="651"/>
      <c r="AO69" s="651"/>
      <c r="AP69" s="651"/>
      <c r="AQ69" s="108">
        <v>665000</v>
      </c>
      <c r="AR69" s="102"/>
      <c r="AS69" s="102"/>
      <c r="AT69" s="102"/>
      <c r="AU69" s="102"/>
      <c r="AV69" s="102"/>
      <c r="AW69" s="102"/>
      <c r="AX69" s="103"/>
      <c r="AY69">
        <f>$AY$68</f>
        <v>1</v>
      </c>
    </row>
    <row r="70" spans="1:51" ht="37.5" customHeight="1" x14ac:dyDescent="0.2">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669</v>
      </c>
      <c r="Z70" s="668"/>
      <c r="AA70" s="669"/>
      <c r="AB70" s="630" t="s">
        <v>714</v>
      </c>
      <c r="AC70" s="631"/>
      <c r="AD70" s="632"/>
      <c r="AE70" s="633" t="s">
        <v>717</v>
      </c>
      <c r="AF70" s="633"/>
      <c r="AG70" s="633"/>
      <c r="AH70" s="633"/>
      <c r="AI70" s="633" t="s">
        <v>718</v>
      </c>
      <c r="AJ70" s="633"/>
      <c r="AK70" s="633"/>
      <c r="AL70" s="633"/>
      <c r="AM70" s="633" t="s">
        <v>763</v>
      </c>
      <c r="AN70" s="633"/>
      <c r="AO70" s="633"/>
      <c r="AP70" s="633"/>
      <c r="AQ70" s="633" t="s">
        <v>753</v>
      </c>
      <c r="AR70" s="633"/>
      <c r="AS70" s="633"/>
      <c r="AT70" s="633"/>
      <c r="AU70" s="633"/>
      <c r="AV70" s="633"/>
      <c r="AW70" s="633"/>
      <c r="AX70" s="670"/>
      <c r="AY70">
        <f>$AY$68</f>
        <v>1</v>
      </c>
    </row>
    <row r="71" spans="1:51" ht="22.5" customHeight="1" x14ac:dyDescent="0.2">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22.5"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t="s">
        <v>787</v>
      </c>
      <c r="AR72" s="526"/>
      <c r="AS72" s="142" t="s">
        <v>224</v>
      </c>
      <c r="AT72" s="143"/>
      <c r="AU72" s="141">
        <v>4</v>
      </c>
      <c r="AV72" s="141"/>
      <c r="AW72" s="123" t="s">
        <v>170</v>
      </c>
      <c r="AX72" s="144"/>
      <c r="AY72">
        <f t="shared" ref="AY72:AY77" si="1">$AY$71</f>
        <v>1</v>
      </c>
    </row>
    <row r="73" spans="1:51" ht="22.5" customHeight="1" x14ac:dyDescent="0.2">
      <c r="A73" s="616"/>
      <c r="B73" s="614"/>
      <c r="C73" s="614"/>
      <c r="D73" s="614"/>
      <c r="E73" s="614"/>
      <c r="F73" s="615"/>
      <c r="G73" s="193" t="s">
        <v>785</v>
      </c>
      <c r="H73" s="194"/>
      <c r="I73" s="194"/>
      <c r="J73" s="194"/>
      <c r="K73" s="194"/>
      <c r="L73" s="194"/>
      <c r="M73" s="194"/>
      <c r="N73" s="194"/>
      <c r="O73" s="195"/>
      <c r="P73" s="146" t="s">
        <v>786</v>
      </c>
      <c r="Q73" s="146"/>
      <c r="R73" s="146"/>
      <c r="S73" s="146"/>
      <c r="T73" s="146"/>
      <c r="U73" s="146"/>
      <c r="V73" s="146"/>
      <c r="W73" s="146"/>
      <c r="X73" s="147"/>
      <c r="Y73" s="234" t="s">
        <v>12</v>
      </c>
      <c r="Z73" s="235"/>
      <c r="AA73" s="236"/>
      <c r="AB73" s="163" t="s">
        <v>707</v>
      </c>
      <c r="AC73" s="163"/>
      <c r="AD73" s="163"/>
      <c r="AE73" s="108">
        <v>4.2</v>
      </c>
      <c r="AF73" s="102"/>
      <c r="AG73" s="102"/>
      <c r="AH73" s="102"/>
      <c r="AI73" s="108">
        <v>4</v>
      </c>
      <c r="AJ73" s="102"/>
      <c r="AK73" s="102"/>
      <c r="AL73" s="102"/>
      <c r="AM73" s="108">
        <v>4</v>
      </c>
      <c r="AN73" s="102"/>
      <c r="AO73" s="102"/>
      <c r="AP73" s="102"/>
      <c r="AQ73" s="109" t="s">
        <v>702</v>
      </c>
      <c r="AR73" s="110"/>
      <c r="AS73" s="110"/>
      <c r="AT73" s="111"/>
      <c r="AU73" s="102" t="s">
        <v>702</v>
      </c>
      <c r="AV73" s="102"/>
      <c r="AW73" s="102"/>
      <c r="AX73" s="103"/>
      <c r="AY73">
        <f t="shared" si="1"/>
        <v>1</v>
      </c>
    </row>
    <row r="74" spans="1:51" ht="22.5" customHeight="1" x14ac:dyDescent="0.2">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707</v>
      </c>
      <c r="AC74" s="107"/>
      <c r="AD74" s="107"/>
      <c r="AE74" s="108">
        <v>3.5</v>
      </c>
      <c r="AF74" s="102"/>
      <c r="AG74" s="102"/>
      <c r="AH74" s="102"/>
      <c r="AI74" s="108">
        <v>3.5</v>
      </c>
      <c r="AJ74" s="102"/>
      <c r="AK74" s="102"/>
      <c r="AL74" s="102"/>
      <c r="AM74" s="108">
        <v>3.5</v>
      </c>
      <c r="AN74" s="102"/>
      <c r="AO74" s="102"/>
      <c r="AP74" s="102"/>
      <c r="AQ74" s="109" t="s">
        <v>702</v>
      </c>
      <c r="AR74" s="110"/>
      <c r="AS74" s="110"/>
      <c r="AT74" s="111"/>
      <c r="AU74" s="102">
        <v>3.5</v>
      </c>
      <c r="AV74" s="102"/>
      <c r="AW74" s="102"/>
      <c r="AX74" s="103"/>
      <c r="AY74">
        <f t="shared" si="1"/>
        <v>1</v>
      </c>
    </row>
    <row r="75" spans="1:51" ht="22.5" customHeight="1" x14ac:dyDescent="0.2">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v>120</v>
      </c>
      <c r="AF75" s="102"/>
      <c r="AG75" s="102"/>
      <c r="AH75" s="102"/>
      <c r="AI75" s="108">
        <v>114</v>
      </c>
      <c r="AJ75" s="102"/>
      <c r="AK75" s="102"/>
      <c r="AL75" s="102"/>
      <c r="AM75" s="108">
        <v>114</v>
      </c>
      <c r="AN75" s="102"/>
      <c r="AO75" s="102"/>
      <c r="AP75" s="102"/>
      <c r="AQ75" s="109" t="s">
        <v>702</v>
      </c>
      <c r="AR75" s="110"/>
      <c r="AS75" s="110"/>
      <c r="AT75" s="111"/>
      <c r="AU75" s="102" t="s">
        <v>702</v>
      </c>
      <c r="AV75" s="102"/>
      <c r="AW75" s="102"/>
      <c r="AX75" s="103"/>
      <c r="AY75">
        <f t="shared" si="1"/>
        <v>1</v>
      </c>
    </row>
    <row r="76" spans="1:51" ht="30.6" customHeight="1" x14ac:dyDescent="0.2">
      <c r="A76" s="202" t="s">
        <v>344</v>
      </c>
      <c r="B76" s="165"/>
      <c r="C76" s="165"/>
      <c r="D76" s="165"/>
      <c r="E76" s="165"/>
      <c r="F76" s="166"/>
      <c r="G76" s="204" t="s">
        <v>789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0.6"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idden="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idden="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idden="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idden="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idden="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idden="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idden="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idden="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idden="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idden="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idden="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idden="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idden="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idden="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idden="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idden="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idden="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idden="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idden="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13.8" hidden="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53.25" customHeight="1" x14ac:dyDescent="0.2">
      <c r="A98" s="731" t="s">
        <v>664</v>
      </c>
      <c r="B98" s="732"/>
      <c r="C98" s="732"/>
      <c r="D98" s="732"/>
      <c r="E98" s="732"/>
      <c r="F98" s="733"/>
      <c r="G98" s="734" t="s">
        <v>794</v>
      </c>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1</v>
      </c>
    </row>
    <row r="99" spans="1:60" ht="33" customHeight="1" x14ac:dyDescent="0.2">
      <c r="A99" s="667"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2"/>
      <c r="AY99">
        <f>COUNTA($G$100)</f>
        <v>1</v>
      </c>
    </row>
    <row r="100" spans="1:60" ht="33" customHeight="1" x14ac:dyDescent="0.2">
      <c r="A100" s="667"/>
      <c r="B100" s="168"/>
      <c r="C100" s="168"/>
      <c r="D100" s="168"/>
      <c r="E100" s="168"/>
      <c r="F100" s="169"/>
      <c r="G100" s="653" t="s">
        <v>795</v>
      </c>
      <c r="H100" s="654"/>
      <c r="I100" s="654"/>
      <c r="J100" s="654"/>
      <c r="K100" s="654"/>
      <c r="L100" s="654"/>
      <c r="M100" s="654"/>
      <c r="N100" s="654"/>
      <c r="O100" s="654"/>
      <c r="P100" s="657" t="s">
        <v>710</v>
      </c>
      <c r="Q100" s="658"/>
      <c r="R100" s="658"/>
      <c r="S100" s="658"/>
      <c r="T100" s="658"/>
      <c r="U100" s="658"/>
      <c r="V100" s="658"/>
      <c r="W100" s="658"/>
      <c r="X100" s="659"/>
      <c r="Y100" s="663" t="s">
        <v>52</v>
      </c>
      <c r="Z100" s="664"/>
      <c r="AA100" s="665"/>
      <c r="AB100" s="666" t="s">
        <v>708</v>
      </c>
      <c r="AC100" s="666"/>
      <c r="AD100" s="666"/>
      <c r="AE100" s="634">
        <v>1</v>
      </c>
      <c r="AF100" s="634"/>
      <c r="AG100" s="634"/>
      <c r="AH100" s="634"/>
      <c r="AI100" s="634">
        <v>1</v>
      </c>
      <c r="AJ100" s="634"/>
      <c r="AK100" s="634"/>
      <c r="AL100" s="634"/>
      <c r="AM100" s="634">
        <v>1</v>
      </c>
      <c r="AN100" s="634"/>
      <c r="AO100" s="634"/>
      <c r="AP100" s="634"/>
      <c r="AQ100" s="651" t="s">
        <v>750</v>
      </c>
      <c r="AR100" s="634"/>
      <c r="AS100" s="634"/>
      <c r="AT100" s="634"/>
      <c r="AU100" s="108" t="s">
        <v>750</v>
      </c>
      <c r="AV100" s="636"/>
      <c r="AW100" s="636"/>
      <c r="AX100" s="637"/>
      <c r="AY100">
        <f>$AY$99</f>
        <v>1</v>
      </c>
    </row>
    <row r="101" spans="1:60" ht="65.400000000000006" customHeight="1" x14ac:dyDescent="0.2">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8" t="s">
        <v>53</v>
      </c>
      <c r="Z101" s="639"/>
      <c r="AA101" s="640"/>
      <c r="AB101" s="666" t="s">
        <v>708</v>
      </c>
      <c r="AC101" s="666"/>
      <c r="AD101" s="666"/>
      <c r="AE101" s="634">
        <v>1</v>
      </c>
      <c r="AF101" s="634"/>
      <c r="AG101" s="634"/>
      <c r="AH101" s="634"/>
      <c r="AI101" s="634">
        <v>1</v>
      </c>
      <c r="AJ101" s="634"/>
      <c r="AK101" s="634"/>
      <c r="AL101" s="634"/>
      <c r="AM101" s="634">
        <v>1</v>
      </c>
      <c r="AN101" s="634"/>
      <c r="AO101" s="634"/>
      <c r="AP101" s="634"/>
      <c r="AQ101" s="634">
        <v>1</v>
      </c>
      <c r="AR101" s="634"/>
      <c r="AS101" s="634"/>
      <c r="AT101" s="634"/>
      <c r="AU101" s="635">
        <v>1</v>
      </c>
      <c r="AV101" s="636"/>
      <c r="AW101" s="636"/>
      <c r="AX101" s="637"/>
      <c r="AY101">
        <f>$AY$99</f>
        <v>1</v>
      </c>
    </row>
    <row r="102" spans="1:60" x14ac:dyDescent="0.2">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1</v>
      </c>
    </row>
    <row r="103" spans="1:60" ht="36" customHeight="1" x14ac:dyDescent="0.2">
      <c r="A103" s="682"/>
      <c r="B103" s="212"/>
      <c r="C103" s="212"/>
      <c r="D103" s="212"/>
      <c r="E103" s="212"/>
      <c r="F103" s="683"/>
      <c r="G103" s="671" t="s">
        <v>719</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t="s">
        <v>713</v>
      </c>
      <c r="AC103" s="679"/>
      <c r="AD103" s="680"/>
      <c r="AE103" s="651">
        <v>865126</v>
      </c>
      <c r="AF103" s="651"/>
      <c r="AG103" s="651"/>
      <c r="AH103" s="651"/>
      <c r="AI103" s="651">
        <v>506342</v>
      </c>
      <c r="AJ103" s="651"/>
      <c r="AK103" s="651"/>
      <c r="AL103" s="651"/>
      <c r="AM103" s="651">
        <v>781594</v>
      </c>
      <c r="AN103" s="651"/>
      <c r="AO103" s="651"/>
      <c r="AP103" s="651"/>
      <c r="AQ103" s="108">
        <v>879000</v>
      </c>
      <c r="AR103" s="102"/>
      <c r="AS103" s="102"/>
      <c r="AT103" s="102"/>
      <c r="AU103" s="102"/>
      <c r="AV103" s="102"/>
      <c r="AW103" s="102"/>
      <c r="AX103" s="103"/>
      <c r="AY103">
        <f>$AY$102</f>
        <v>1</v>
      </c>
    </row>
    <row r="104" spans="1:60" ht="36" customHeight="1" x14ac:dyDescent="0.2">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0" t="s">
        <v>714</v>
      </c>
      <c r="AC104" s="631"/>
      <c r="AD104" s="632"/>
      <c r="AE104" s="633" t="s">
        <v>720</v>
      </c>
      <c r="AF104" s="633"/>
      <c r="AG104" s="633"/>
      <c r="AH104" s="633"/>
      <c r="AI104" s="633" t="s">
        <v>721</v>
      </c>
      <c r="AJ104" s="633"/>
      <c r="AK104" s="633"/>
      <c r="AL104" s="633"/>
      <c r="AM104" s="633" t="s">
        <v>754</v>
      </c>
      <c r="AN104" s="633"/>
      <c r="AO104" s="633"/>
      <c r="AP104" s="633"/>
      <c r="AQ104" s="633" t="s">
        <v>755</v>
      </c>
      <c r="AR104" s="633"/>
      <c r="AS104" s="633"/>
      <c r="AT104" s="633"/>
      <c r="AU104" s="633"/>
      <c r="AV104" s="633"/>
      <c r="AW104" s="633"/>
      <c r="AX104" s="670"/>
      <c r="AY104">
        <f>$AY$102</f>
        <v>1</v>
      </c>
    </row>
    <row r="105" spans="1:60" ht="18.899999999999999" customHeight="1" x14ac:dyDescent="0.2">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899999999999999"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t="s">
        <v>787</v>
      </c>
      <c r="AR106" s="526"/>
      <c r="AS106" s="142" t="s">
        <v>224</v>
      </c>
      <c r="AT106" s="143"/>
      <c r="AU106" s="141">
        <v>4</v>
      </c>
      <c r="AV106" s="141"/>
      <c r="AW106" s="123" t="s">
        <v>170</v>
      </c>
      <c r="AX106" s="144"/>
      <c r="AY106">
        <f t="shared" ref="AY106:AY111" si="3">$AY$105</f>
        <v>1</v>
      </c>
    </row>
    <row r="107" spans="1:60" ht="23.25" customHeight="1" x14ac:dyDescent="0.2">
      <c r="A107" s="616"/>
      <c r="B107" s="614"/>
      <c r="C107" s="614"/>
      <c r="D107" s="614"/>
      <c r="E107" s="614"/>
      <c r="F107" s="615"/>
      <c r="G107" s="193" t="s">
        <v>785</v>
      </c>
      <c r="H107" s="194"/>
      <c r="I107" s="194"/>
      <c r="J107" s="194"/>
      <c r="K107" s="194"/>
      <c r="L107" s="194"/>
      <c r="M107" s="194"/>
      <c r="N107" s="194"/>
      <c r="O107" s="195"/>
      <c r="P107" s="146" t="s">
        <v>786</v>
      </c>
      <c r="Q107" s="146"/>
      <c r="R107" s="146"/>
      <c r="S107" s="146"/>
      <c r="T107" s="146"/>
      <c r="U107" s="146"/>
      <c r="V107" s="146"/>
      <c r="W107" s="146"/>
      <c r="X107" s="147"/>
      <c r="Y107" s="234" t="s">
        <v>12</v>
      </c>
      <c r="Z107" s="235"/>
      <c r="AA107" s="236"/>
      <c r="AB107" s="163" t="s">
        <v>707</v>
      </c>
      <c r="AC107" s="163"/>
      <c r="AD107" s="163"/>
      <c r="AE107" s="108">
        <v>4.2</v>
      </c>
      <c r="AF107" s="102"/>
      <c r="AG107" s="102"/>
      <c r="AH107" s="102"/>
      <c r="AI107" s="108">
        <v>4</v>
      </c>
      <c r="AJ107" s="102"/>
      <c r="AK107" s="102"/>
      <c r="AL107" s="102"/>
      <c r="AM107" s="108">
        <v>4</v>
      </c>
      <c r="AN107" s="102"/>
      <c r="AO107" s="102"/>
      <c r="AP107" s="102"/>
      <c r="AQ107" s="109" t="s">
        <v>702</v>
      </c>
      <c r="AR107" s="110"/>
      <c r="AS107" s="110"/>
      <c r="AT107" s="111"/>
      <c r="AU107" s="102" t="s">
        <v>702</v>
      </c>
      <c r="AV107" s="102"/>
      <c r="AW107" s="102"/>
      <c r="AX107" s="103"/>
      <c r="AY107">
        <f t="shared" si="3"/>
        <v>1</v>
      </c>
    </row>
    <row r="108" spans="1:60" ht="23.25" customHeight="1" x14ac:dyDescent="0.2">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707</v>
      </c>
      <c r="AC108" s="107"/>
      <c r="AD108" s="107"/>
      <c r="AE108" s="108">
        <v>3.5</v>
      </c>
      <c r="AF108" s="102"/>
      <c r="AG108" s="102"/>
      <c r="AH108" s="102"/>
      <c r="AI108" s="108">
        <v>3.5</v>
      </c>
      <c r="AJ108" s="102"/>
      <c r="AK108" s="102"/>
      <c r="AL108" s="102"/>
      <c r="AM108" s="108">
        <v>3.5</v>
      </c>
      <c r="AN108" s="102"/>
      <c r="AO108" s="102"/>
      <c r="AP108" s="102"/>
      <c r="AQ108" s="109" t="s">
        <v>702</v>
      </c>
      <c r="AR108" s="110"/>
      <c r="AS108" s="110"/>
      <c r="AT108" s="111"/>
      <c r="AU108" s="102">
        <v>3.5</v>
      </c>
      <c r="AV108" s="102"/>
      <c r="AW108" s="102"/>
      <c r="AX108" s="103"/>
      <c r="AY108">
        <f t="shared" si="3"/>
        <v>1</v>
      </c>
    </row>
    <row r="109" spans="1:60" ht="23.25" customHeight="1" x14ac:dyDescent="0.2">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v>120</v>
      </c>
      <c r="AF109" s="102"/>
      <c r="AG109" s="102"/>
      <c r="AH109" s="102"/>
      <c r="AI109" s="108">
        <v>114</v>
      </c>
      <c r="AJ109" s="102"/>
      <c r="AK109" s="102"/>
      <c r="AL109" s="102"/>
      <c r="AM109" s="108">
        <v>114</v>
      </c>
      <c r="AN109" s="102"/>
      <c r="AO109" s="102"/>
      <c r="AP109" s="102"/>
      <c r="AQ109" s="109" t="s">
        <v>702</v>
      </c>
      <c r="AR109" s="110"/>
      <c r="AS109" s="110"/>
      <c r="AT109" s="111"/>
      <c r="AU109" s="102" t="s">
        <v>702</v>
      </c>
      <c r="AV109" s="102"/>
      <c r="AW109" s="102"/>
      <c r="AX109" s="103"/>
      <c r="AY109">
        <f t="shared" si="3"/>
        <v>1</v>
      </c>
    </row>
    <row r="110" spans="1:60" ht="29.1" customHeight="1" x14ac:dyDescent="0.2">
      <c r="A110" s="202" t="s">
        <v>344</v>
      </c>
      <c r="B110" s="165"/>
      <c r="C110" s="165"/>
      <c r="D110" s="165"/>
      <c r="E110" s="165"/>
      <c r="F110" s="166"/>
      <c r="G110" s="204" t="s">
        <v>789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9.1"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39"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39"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39"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39"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39"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39"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39"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39"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39"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39"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39"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39"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39"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39"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39"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39"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39"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39"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39"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39"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9.5" customHeight="1" x14ac:dyDescent="0.2">
      <c r="A132" s="731" t="s">
        <v>664</v>
      </c>
      <c r="B132" s="732"/>
      <c r="C132" s="732"/>
      <c r="D132" s="732"/>
      <c r="E132" s="732"/>
      <c r="F132" s="733"/>
      <c r="G132" s="734" t="s">
        <v>796</v>
      </c>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1</v>
      </c>
    </row>
    <row r="133" spans="1:60" ht="39" customHeight="1" x14ac:dyDescent="0.2">
      <c r="A133" s="667"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2"/>
      <c r="AY133">
        <f>COUNTA($G$134)</f>
        <v>1</v>
      </c>
    </row>
    <row r="134" spans="1:60" ht="40.5" customHeight="1" x14ac:dyDescent="0.2">
      <c r="A134" s="667"/>
      <c r="B134" s="168"/>
      <c r="C134" s="168"/>
      <c r="D134" s="168"/>
      <c r="E134" s="168"/>
      <c r="F134" s="169"/>
      <c r="G134" s="653" t="s">
        <v>797</v>
      </c>
      <c r="H134" s="654"/>
      <c r="I134" s="654"/>
      <c r="J134" s="654"/>
      <c r="K134" s="654"/>
      <c r="L134" s="654"/>
      <c r="M134" s="654"/>
      <c r="N134" s="654"/>
      <c r="O134" s="654"/>
      <c r="P134" s="657" t="s">
        <v>711</v>
      </c>
      <c r="Q134" s="658"/>
      <c r="R134" s="658"/>
      <c r="S134" s="658"/>
      <c r="T134" s="658"/>
      <c r="U134" s="658"/>
      <c r="V134" s="658"/>
      <c r="W134" s="658"/>
      <c r="X134" s="659"/>
      <c r="Y134" s="663" t="s">
        <v>52</v>
      </c>
      <c r="Z134" s="664"/>
      <c r="AA134" s="665"/>
      <c r="AB134" s="666" t="s">
        <v>708</v>
      </c>
      <c r="AC134" s="666"/>
      <c r="AD134" s="666"/>
      <c r="AE134" s="634">
        <v>1</v>
      </c>
      <c r="AF134" s="634"/>
      <c r="AG134" s="634"/>
      <c r="AH134" s="634"/>
      <c r="AI134" s="634">
        <v>1</v>
      </c>
      <c r="AJ134" s="634"/>
      <c r="AK134" s="634"/>
      <c r="AL134" s="634"/>
      <c r="AM134" s="634">
        <v>1</v>
      </c>
      <c r="AN134" s="634"/>
      <c r="AO134" s="634"/>
      <c r="AP134" s="634"/>
      <c r="AQ134" s="651" t="s">
        <v>750</v>
      </c>
      <c r="AR134" s="634"/>
      <c r="AS134" s="634"/>
      <c r="AT134" s="634"/>
      <c r="AU134" s="108" t="s">
        <v>750</v>
      </c>
      <c r="AV134" s="636"/>
      <c r="AW134" s="636"/>
      <c r="AX134" s="637"/>
      <c r="AY134">
        <f>$AY$133</f>
        <v>1</v>
      </c>
    </row>
    <row r="135" spans="1:60" ht="40.5" customHeight="1" x14ac:dyDescent="0.2">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8" t="s">
        <v>53</v>
      </c>
      <c r="Z135" s="639"/>
      <c r="AA135" s="640"/>
      <c r="AB135" s="666" t="s">
        <v>708</v>
      </c>
      <c r="AC135" s="666"/>
      <c r="AD135" s="666"/>
      <c r="AE135" s="634">
        <v>1</v>
      </c>
      <c r="AF135" s="634"/>
      <c r="AG135" s="634"/>
      <c r="AH135" s="634"/>
      <c r="AI135" s="634">
        <v>1</v>
      </c>
      <c r="AJ135" s="634"/>
      <c r="AK135" s="634"/>
      <c r="AL135" s="634"/>
      <c r="AM135" s="634">
        <v>1</v>
      </c>
      <c r="AN135" s="634"/>
      <c r="AO135" s="634"/>
      <c r="AP135" s="634"/>
      <c r="AQ135" s="634">
        <v>1</v>
      </c>
      <c r="AR135" s="634"/>
      <c r="AS135" s="634"/>
      <c r="AT135" s="634"/>
      <c r="AU135" s="635">
        <v>1</v>
      </c>
      <c r="AV135" s="636"/>
      <c r="AW135" s="636"/>
      <c r="AX135" s="637"/>
      <c r="AY135">
        <f>$AY$133</f>
        <v>1</v>
      </c>
    </row>
    <row r="136" spans="1:60" ht="50.4" customHeight="1" x14ac:dyDescent="0.2">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1</v>
      </c>
    </row>
    <row r="137" spans="1:60" ht="23.25" customHeight="1" x14ac:dyDescent="0.2">
      <c r="A137" s="682"/>
      <c r="B137" s="212"/>
      <c r="C137" s="212"/>
      <c r="D137" s="212"/>
      <c r="E137" s="212"/>
      <c r="F137" s="683"/>
      <c r="G137" s="671" t="s">
        <v>722</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t="s">
        <v>713</v>
      </c>
      <c r="AC137" s="679"/>
      <c r="AD137" s="680"/>
      <c r="AE137" s="651">
        <v>893005</v>
      </c>
      <c r="AF137" s="651"/>
      <c r="AG137" s="651"/>
      <c r="AH137" s="651"/>
      <c r="AI137" s="651">
        <v>1090368</v>
      </c>
      <c r="AJ137" s="651"/>
      <c r="AK137" s="651"/>
      <c r="AL137" s="651"/>
      <c r="AM137" s="651">
        <v>824301</v>
      </c>
      <c r="AN137" s="651"/>
      <c r="AO137" s="651"/>
      <c r="AP137" s="651"/>
      <c r="AQ137" s="108">
        <v>1330000</v>
      </c>
      <c r="AR137" s="102"/>
      <c r="AS137" s="102"/>
      <c r="AT137" s="102"/>
      <c r="AU137" s="102"/>
      <c r="AV137" s="102"/>
      <c r="AW137" s="102"/>
      <c r="AX137" s="103"/>
      <c r="AY137">
        <f>$AY$136</f>
        <v>1</v>
      </c>
    </row>
    <row r="138" spans="1:60" ht="32.25" customHeight="1" x14ac:dyDescent="0.2">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0" t="s">
        <v>714</v>
      </c>
      <c r="AC138" s="631"/>
      <c r="AD138" s="632"/>
      <c r="AE138" s="633" t="s">
        <v>723</v>
      </c>
      <c r="AF138" s="633"/>
      <c r="AG138" s="633"/>
      <c r="AH138" s="633"/>
      <c r="AI138" s="633" t="s">
        <v>724</v>
      </c>
      <c r="AJ138" s="633"/>
      <c r="AK138" s="633"/>
      <c r="AL138" s="633"/>
      <c r="AM138" s="633" t="s">
        <v>756</v>
      </c>
      <c r="AN138" s="633"/>
      <c r="AO138" s="633"/>
      <c r="AP138" s="633"/>
      <c r="AQ138" s="633" t="s">
        <v>757</v>
      </c>
      <c r="AR138" s="633"/>
      <c r="AS138" s="633"/>
      <c r="AT138" s="633"/>
      <c r="AU138" s="633"/>
      <c r="AV138" s="633"/>
      <c r="AW138" s="633"/>
      <c r="AX138" s="670"/>
      <c r="AY138">
        <f>$AY$136</f>
        <v>1</v>
      </c>
    </row>
    <row r="139" spans="1:60" ht="18.75" customHeight="1" x14ac:dyDescent="0.2">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t="s">
        <v>787</v>
      </c>
      <c r="AR140" s="526"/>
      <c r="AS140" s="142" t="s">
        <v>224</v>
      </c>
      <c r="AT140" s="143"/>
      <c r="AU140" s="141">
        <v>4</v>
      </c>
      <c r="AV140" s="141"/>
      <c r="AW140" s="123" t="s">
        <v>170</v>
      </c>
      <c r="AX140" s="144"/>
      <c r="AY140">
        <f t="shared" ref="AY140:AY145" si="5">$AY$139</f>
        <v>1</v>
      </c>
    </row>
    <row r="141" spans="1:60" ht="26.25" customHeight="1" x14ac:dyDescent="0.2">
      <c r="A141" s="616"/>
      <c r="B141" s="614"/>
      <c r="C141" s="614"/>
      <c r="D141" s="614"/>
      <c r="E141" s="614"/>
      <c r="F141" s="615"/>
      <c r="G141" s="193" t="s">
        <v>785</v>
      </c>
      <c r="H141" s="194"/>
      <c r="I141" s="194"/>
      <c r="J141" s="194"/>
      <c r="K141" s="194"/>
      <c r="L141" s="194"/>
      <c r="M141" s="194"/>
      <c r="N141" s="194"/>
      <c r="O141" s="195"/>
      <c r="P141" s="146" t="s">
        <v>786</v>
      </c>
      <c r="Q141" s="146"/>
      <c r="R141" s="146"/>
      <c r="S141" s="146"/>
      <c r="T141" s="146"/>
      <c r="U141" s="146"/>
      <c r="V141" s="146"/>
      <c r="W141" s="146"/>
      <c r="X141" s="147"/>
      <c r="Y141" s="234" t="s">
        <v>12</v>
      </c>
      <c r="Z141" s="235"/>
      <c r="AA141" s="236"/>
      <c r="AB141" s="163" t="s">
        <v>707</v>
      </c>
      <c r="AC141" s="163"/>
      <c r="AD141" s="163"/>
      <c r="AE141" s="108">
        <v>4.2</v>
      </c>
      <c r="AF141" s="102"/>
      <c r="AG141" s="102"/>
      <c r="AH141" s="102"/>
      <c r="AI141" s="108">
        <v>4</v>
      </c>
      <c r="AJ141" s="102"/>
      <c r="AK141" s="102"/>
      <c r="AL141" s="102"/>
      <c r="AM141" s="108">
        <v>4</v>
      </c>
      <c r="AN141" s="102"/>
      <c r="AO141" s="102"/>
      <c r="AP141" s="102"/>
      <c r="AQ141" s="109" t="s">
        <v>702</v>
      </c>
      <c r="AR141" s="110"/>
      <c r="AS141" s="110"/>
      <c r="AT141" s="111"/>
      <c r="AU141" s="102" t="s">
        <v>702</v>
      </c>
      <c r="AV141" s="102"/>
      <c r="AW141" s="102"/>
      <c r="AX141" s="103"/>
      <c r="AY141">
        <f t="shared" si="5"/>
        <v>1</v>
      </c>
    </row>
    <row r="142" spans="1:60" ht="26.25" customHeight="1" x14ac:dyDescent="0.2">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707</v>
      </c>
      <c r="AC142" s="107"/>
      <c r="AD142" s="107"/>
      <c r="AE142" s="108">
        <v>3.5</v>
      </c>
      <c r="AF142" s="102"/>
      <c r="AG142" s="102"/>
      <c r="AH142" s="102"/>
      <c r="AI142" s="108">
        <v>3.5</v>
      </c>
      <c r="AJ142" s="102"/>
      <c r="AK142" s="102"/>
      <c r="AL142" s="102"/>
      <c r="AM142" s="108">
        <v>3.5</v>
      </c>
      <c r="AN142" s="102"/>
      <c r="AO142" s="102"/>
      <c r="AP142" s="102"/>
      <c r="AQ142" s="109" t="s">
        <v>702</v>
      </c>
      <c r="AR142" s="110"/>
      <c r="AS142" s="110"/>
      <c r="AT142" s="111"/>
      <c r="AU142" s="102">
        <v>3.5</v>
      </c>
      <c r="AV142" s="102"/>
      <c r="AW142" s="102"/>
      <c r="AX142" s="103"/>
      <c r="AY142">
        <f t="shared" si="5"/>
        <v>1</v>
      </c>
    </row>
    <row r="143" spans="1:60" ht="26.25" customHeight="1" x14ac:dyDescent="0.2">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v>120</v>
      </c>
      <c r="AF143" s="102"/>
      <c r="AG143" s="102"/>
      <c r="AH143" s="102"/>
      <c r="AI143" s="108">
        <v>114</v>
      </c>
      <c r="AJ143" s="102"/>
      <c r="AK143" s="102"/>
      <c r="AL143" s="102"/>
      <c r="AM143" s="108">
        <v>114</v>
      </c>
      <c r="AN143" s="102"/>
      <c r="AO143" s="102"/>
      <c r="AP143" s="102"/>
      <c r="AQ143" s="109" t="s">
        <v>702</v>
      </c>
      <c r="AR143" s="110"/>
      <c r="AS143" s="110"/>
      <c r="AT143" s="111"/>
      <c r="AU143" s="102" t="s">
        <v>702</v>
      </c>
      <c r="AV143" s="102"/>
      <c r="AW143" s="102"/>
      <c r="AX143" s="103"/>
      <c r="AY143">
        <f t="shared" si="5"/>
        <v>1</v>
      </c>
    </row>
    <row r="144" spans="1:60" ht="36.6" customHeight="1" x14ac:dyDescent="0.2">
      <c r="A144" s="202" t="s">
        <v>344</v>
      </c>
      <c r="B144" s="165"/>
      <c r="C144" s="165"/>
      <c r="D144" s="165"/>
      <c r="E144" s="165"/>
      <c r="F144" s="166"/>
      <c r="G144" s="204" t="s">
        <v>789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1" t="s">
        <v>664</v>
      </c>
      <c r="B166" s="732"/>
      <c r="C166" s="732"/>
      <c r="D166" s="732"/>
      <c r="E166" s="732"/>
      <c r="F166" s="733"/>
      <c r="G166" s="737"/>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
      <c r="A167" s="667"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2"/>
      <c r="AY167">
        <f>COUNTA($G$168)</f>
        <v>0</v>
      </c>
    </row>
    <row r="168" spans="1:60" ht="23.25" hidden="1" customHeight="1" x14ac:dyDescent="0.2">
      <c r="A168" s="667"/>
      <c r="B168" s="168"/>
      <c r="C168" s="168"/>
      <c r="D168" s="168"/>
      <c r="E168" s="168"/>
      <c r="F168" s="169"/>
      <c r="G168" s="714"/>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8" t="s">
        <v>53</v>
      </c>
      <c r="Z169" s="639"/>
      <c r="AA169" s="640"/>
      <c r="AB169" s="666"/>
      <c r="AC169" s="666"/>
      <c r="AD169" s="666"/>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2">
      <c r="A171" s="682"/>
      <c r="B171" s="212"/>
      <c r="C171" s="212"/>
      <c r="D171" s="212"/>
      <c r="E171" s="212"/>
      <c r="F171" s="683"/>
      <c r="G171" s="671" t="s">
        <v>668</v>
      </c>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c r="AC171" s="679"/>
      <c r="AD171" s="680"/>
      <c r="AE171" s="651"/>
      <c r="AF171" s="651"/>
      <c r="AG171" s="651"/>
      <c r="AH171" s="651"/>
      <c r="AI171" s="651"/>
      <c r="AJ171" s="651"/>
      <c r="AK171" s="651"/>
      <c r="AL171" s="651"/>
      <c r="AM171" s="651"/>
      <c r="AN171" s="651"/>
      <c r="AO171" s="651"/>
      <c r="AP171" s="651"/>
      <c r="AQ171" s="108"/>
      <c r="AR171" s="102"/>
      <c r="AS171" s="102"/>
      <c r="AT171" s="102"/>
      <c r="AU171" s="102"/>
      <c r="AV171" s="102"/>
      <c r="AW171" s="102"/>
      <c r="AX171" s="103"/>
      <c r="AY171">
        <f>$AY$170</f>
        <v>0</v>
      </c>
    </row>
    <row r="172" spans="1:60" ht="46.5" hidden="1" customHeight="1" x14ac:dyDescent="0.2">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0"/>
      <c r="AY172">
        <f>$AY$170</f>
        <v>0</v>
      </c>
    </row>
    <row r="173" spans="1:60" ht="18.75" hidden="1" customHeight="1" x14ac:dyDescent="0.2">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2">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2">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5">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2">
      <c r="A215" s="424" t="s">
        <v>367</v>
      </c>
      <c r="B215" s="425"/>
      <c r="C215" s="428" t="s">
        <v>227</v>
      </c>
      <c r="D215" s="425"/>
      <c r="E215" s="430" t="s">
        <v>243</v>
      </c>
      <c r="F215" s="431"/>
      <c r="G215" s="432" t="s">
        <v>737</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4" t="s">
        <v>242</v>
      </c>
      <c r="F216" s="166"/>
      <c r="G216" s="145" t="s">
        <v>738</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758</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2">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759</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2">
      <c r="A218" s="426"/>
      <c r="B218" s="427"/>
      <c r="C218" s="509" t="s">
        <v>684</v>
      </c>
      <c r="D218" s="510"/>
      <c r="E218" s="164" t="s">
        <v>363</v>
      </c>
      <c r="F218" s="166"/>
      <c r="G218" s="490" t="s">
        <v>230</v>
      </c>
      <c r="H218" s="491"/>
      <c r="I218" s="491"/>
      <c r="J218" s="511" t="s">
        <v>750</v>
      </c>
      <c r="K218" s="512"/>
      <c r="L218" s="512"/>
      <c r="M218" s="512"/>
      <c r="N218" s="512"/>
      <c r="O218" s="512"/>
      <c r="P218" s="512"/>
      <c r="Q218" s="512"/>
      <c r="R218" s="512"/>
      <c r="S218" s="512"/>
      <c r="T218" s="513"/>
      <c r="U218" s="488" t="s">
        <v>750</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2">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750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5">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7" t="s">
        <v>750</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733</v>
      </c>
      <c r="AE223" s="470"/>
      <c r="AF223" s="470"/>
      <c r="AG223" s="471" t="s">
        <v>741</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733</v>
      </c>
      <c r="AE224" s="383"/>
      <c r="AF224" s="383"/>
      <c r="AG224" s="377" t="s">
        <v>742</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733</v>
      </c>
      <c r="AE225" s="420"/>
      <c r="AF225" s="420"/>
      <c r="AG225" s="405" t="s">
        <v>742</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2">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733</v>
      </c>
      <c r="AE226" s="401"/>
      <c r="AF226" s="401"/>
      <c r="AG226" s="403" t="s">
        <v>743</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2">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739</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2">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739</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740</v>
      </c>
      <c r="AE229" s="367"/>
      <c r="AF229" s="367"/>
      <c r="AG229" s="369" t="s">
        <v>744</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733</v>
      </c>
      <c r="AE230" s="383"/>
      <c r="AF230" s="383"/>
      <c r="AG230" s="377" t="s">
        <v>799</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740</v>
      </c>
      <c r="AE231" s="383"/>
      <c r="AF231" s="383"/>
      <c r="AG231" s="377" t="s">
        <v>744</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733</v>
      </c>
      <c r="AE232" s="383"/>
      <c r="AF232" s="383"/>
      <c r="AG232" s="377" t="s">
        <v>745</v>
      </c>
      <c r="AH232" s="378"/>
      <c r="AI232" s="378"/>
      <c r="AJ232" s="378"/>
      <c r="AK232" s="378"/>
      <c r="AL232" s="378"/>
      <c r="AM232" s="378"/>
      <c r="AN232" s="378"/>
      <c r="AO232" s="378"/>
      <c r="AP232" s="378"/>
      <c r="AQ232" s="378"/>
      <c r="AR232" s="378"/>
      <c r="AS232" s="378"/>
      <c r="AT232" s="378"/>
      <c r="AU232" s="378"/>
      <c r="AV232" s="378"/>
      <c r="AW232" s="378"/>
      <c r="AX232" s="379"/>
    </row>
    <row r="233" spans="1:50" ht="41.25" customHeight="1" x14ac:dyDescent="0.2">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733</v>
      </c>
      <c r="AE233" s="420"/>
      <c r="AF233" s="420"/>
      <c r="AG233" s="421" t="s">
        <v>784</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740</v>
      </c>
      <c r="AE234" s="383"/>
      <c r="AF234" s="452"/>
      <c r="AG234" s="377" t="s">
        <v>744</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2">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733</v>
      </c>
      <c r="AE235" s="413"/>
      <c r="AF235" s="414"/>
      <c r="AG235" s="415" t="s">
        <v>798</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2">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733</v>
      </c>
      <c r="AE236" s="367"/>
      <c r="AF236" s="368"/>
      <c r="AG236" s="369" t="s">
        <v>801</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740</v>
      </c>
      <c r="AE237" s="376"/>
      <c r="AF237" s="376"/>
      <c r="AG237" s="377" t="s">
        <v>744</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733</v>
      </c>
      <c r="AE238" s="383"/>
      <c r="AF238" s="383"/>
      <c r="AG238" s="377" t="s">
        <v>800</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733</v>
      </c>
      <c r="AE239" s="383"/>
      <c r="AF239" s="383"/>
      <c r="AG239" s="407" t="s">
        <v>746</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733</v>
      </c>
      <c r="AE240" s="401"/>
      <c r="AF240" s="402"/>
      <c r="AG240" s="403" t="s">
        <v>783</v>
      </c>
      <c r="AH240" s="146"/>
      <c r="AI240" s="146"/>
      <c r="AJ240" s="146"/>
      <c r="AK240" s="146"/>
      <c r="AL240" s="146"/>
      <c r="AM240" s="146"/>
      <c r="AN240" s="146"/>
      <c r="AO240" s="146"/>
      <c r="AP240" s="146"/>
      <c r="AQ240" s="146"/>
      <c r="AR240" s="146"/>
      <c r="AS240" s="146"/>
      <c r="AT240" s="146"/>
      <c r="AU240" s="146"/>
      <c r="AV240" s="146"/>
      <c r="AW240" s="146"/>
      <c r="AX240" s="404"/>
    </row>
    <row r="241" spans="1:50" ht="40.5" customHeight="1" x14ac:dyDescent="0.2">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40.5" customHeight="1" x14ac:dyDescent="0.2">
      <c r="A242" s="393"/>
      <c r="B242" s="394"/>
      <c r="C242" s="890">
        <v>2022</v>
      </c>
      <c r="D242" s="891"/>
      <c r="E242" s="386" t="s">
        <v>749</v>
      </c>
      <c r="F242" s="386"/>
      <c r="G242" s="386"/>
      <c r="H242" s="387">
        <v>21</v>
      </c>
      <c r="I242" s="387"/>
      <c r="J242" s="892">
        <v>962</v>
      </c>
      <c r="K242" s="892"/>
      <c r="L242" s="892"/>
      <c r="M242" s="387"/>
      <c r="N242" s="893"/>
      <c r="O242" s="894" t="s">
        <v>725</v>
      </c>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40.5" customHeight="1" x14ac:dyDescent="0.2">
      <c r="A243" s="393"/>
      <c r="B243" s="394"/>
      <c r="C243" s="384">
        <v>2022</v>
      </c>
      <c r="D243" s="385"/>
      <c r="E243" s="386" t="s">
        <v>749</v>
      </c>
      <c r="F243" s="386"/>
      <c r="G243" s="386"/>
      <c r="H243" s="387">
        <v>21</v>
      </c>
      <c r="I243" s="387"/>
      <c r="J243" s="388">
        <v>963</v>
      </c>
      <c r="K243" s="388"/>
      <c r="L243" s="388"/>
      <c r="M243" s="389"/>
      <c r="N243" s="390"/>
      <c r="O243" s="897" t="s">
        <v>726</v>
      </c>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2">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2">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2">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88.5" customHeight="1" x14ac:dyDescent="0.2">
      <c r="A247" s="357" t="s">
        <v>46</v>
      </c>
      <c r="B247" s="918"/>
      <c r="C247" s="316" t="s">
        <v>50</v>
      </c>
      <c r="D247" s="738"/>
      <c r="E247" s="738"/>
      <c r="F247" s="739"/>
      <c r="G247" s="921" t="s">
        <v>747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57.75" customHeight="1" thickBot="1" x14ac:dyDescent="0.25">
      <c r="A248" s="919"/>
      <c r="B248" s="920"/>
      <c r="C248" s="923" t="s">
        <v>54</v>
      </c>
      <c r="D248" s="924"/>
      <c r="E248" s="924"/>
      <c r="F248" s="925"/>
      <c r="G248" s="926" t="s">
        <v>748</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2">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40.5" customHeight="1" thickBot="1" x14ac:dyDescent="0.25">
      <c r="A250" s="911" t="s">
        <v>804</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2">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55.5" customHeight="1" thickBot="1" x14ac:dyDescent="0.25">
      <c r="A252" s="341" t="s">
        <v>133</v>
      </c>
      <c r="B252" s="342"/>
      <c r="C252" s="342"/>
      <c r="D252" s="342"/>
      <c r="E252" s="343"/>
      <c r="F252" s="917" t="s">
        <v>802</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2">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54" customHeight="1" thickBot="1" x14ac:dyDescent="0.25">
      <c r="A254" s="341" t="s">
        <v>133</v>
      </c>
      <c r="B254" s="342"/>
      <c r="C254" s="342"/>
      <c r="D254" s="342"/>
      <c r="E254" s="343"/>
      <c r="F254" s="344" t="s">
        <v>368</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50.25" customHeight="1" thickBot="1" x14ac:dyDescent="0.25">
      <c r="A256" s="350" t="s">
        <v>368</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361</v>
      </c>
      <c r="B258" s="105"/>
      <c r="C258" s="105"/>
      <c r="D258" s="106"/>
      <c r="E258" s="337" t="s">
        <v>727</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360</v>
      </c>
      <c r="B259" s="271"/>
      <c r="C259" s="271"/>
      <c r="D259" s="271"/>
      <c r="E259" s="337" t="s">
        <v>728</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359</v>
      </c>
      <c r="B260" s="271"/>
      <c r="C260" s="271"/>
      <c r="D260" s="271"/>
      <c r="E260" s="337" t="s">
        <v>729</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358</v>
      </c>
      <c r="B261" s="271"/>
      <c r="C261" s="271"/>
      <c r="D261" s="271"/>
      <c r="E261" s="337" t="s">
        <v>729</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357</v>
      </c>
      <c r="B262" s="271"/>
      <c r="C262" s="271"/>
      <c r="D262" s="271"/>
      <c r="E262" s="337" t="s">
        <v>730</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356</v>
      </c>
      <c r="B263" s="271"/>
      <c r="C263" s="271"/>
      <c r="D263" s="271"/>
      <c r="E263" s="337" t="s">
        <v>731</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355</v>
      </c>
      <c r="B264" s="271"/>
      <c r="C264" s="271"/>
      <c r="D264" s="271"/>
      <c r="E264" s="337" t="s">
        <v>732</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354</v>
      </c>
      <c r="B265" s="271"/>
      <c r="C265" s="271"/>
      <c r="D265" s="271"/>
      <c r="E265" s="337" t="s">
        <v>731</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501</v>
      </c>
      <c r="B266" s="271"/>
      <c r="C266" s="271"/>
      <c r="D266" s="271"/>
      <c r="E266" s="115" t="s">
        <v>692</v>
      </c>
      <c r="F266" s="101"/>
      <c r="G266" s="101"/>
      <c r="H266" s="92" t="str">
        <f>IF(E266="","","-")</f>
        <v>-</v>
      </c>
      <c r="I266" s="101"/>
      <c r="J266" s="101"/>
      <c r="K266" s="92" t="str">
        <f>IF(I266="","","-")</f>
        <v/>
      </c>
      <c r="L266" s="116">
        <v>882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903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749</v>
      </c>
      <c r="H268" s="101"/>
      <c r="I268" s="101"/>
      <c r="J268" s="100">
        <v>20</v>
      </c>
      <c r="K268" s="100"/>
      <c r="L268" s="116">
        <v>988</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2">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2.25" customHeight="1" x14ac:dyDescent="0.2">
      <c r="A308" s="331" t="s">
        <v>350</v>
      </c>
      <c r="B308" s="332"/>
      <c r="C308" s="332"/>
      <c r="D308" s="332"/>
      <c r="E308" s="332"/>
      <c r="F308" s="333"/>
      <c r="G308" s="312" t="s">
        <v>778</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32.2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34"/>
      <c r="B310" s="335"/>
      <c r="C310" s="335"/>
      <c r="D310" s="335"/>
      <c r="E310" s="335"/>
      <c r="F310" s="336"/>
      <c r="G310" s="302" t="s">
        <v>779</v>
      </c>
      <c r="H310" s="303"/>
      <c r="I310" s="303"/>
      <c r="J310" s="303"/>
      <c r="K310" s="304"/>
      <c r="L310" s="305" t="s">
        <v>781</v>
      </c>
      <c r="M310" s="306"/>
      <c r="N310" s="306"/>
      <c r="O310" s="306"/>
      <c r="P310" s="306"/>
      <c r="Q310" s="306"/>
      <c r="R310" s="306"/>
      <c r="S310" s="306"/>
      <c r="T310" s="306"/>
      <c r="U310" s="306"/>
      <c r="V310" s="306"/>
      <c r="W310" s="306"/>
      <c r="X310" s="307"/>
      <c r="Y310" s="308">
        <v>0.8</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2">
      <c r="A311" s="334"/>
      <c r="B311" s="335"/>
      <c r="C311" s="335"/>
      <c r="D311" s="335"/>
      <c r="E311" s="335"/>
      <c r="F311" s="336"/>
      <c r="G311" s="292" t="s">
        <v>780</v>
      </c>
      <c r="H311" s="293"/>
      <c r="I311" s="293"/>
      <c r="J311" s="293"/>
      <c r="K311" s="294"/>
      <c r="L311" s="295" t="s">
        <v>782</v>
      </c>
      <c r="M311" s="296"/>
      <c r="N311" s="296"/>
      <c r="O311" s="296"/>
      <c r="P311" s="296"/>
      <c r="Q311" s="296"/>
      <c r="R311" s="296"/>
      <c r="S311" s="296"/>
      <c r="T311" s="296"/>
      <c r="U311" s="296"/>
      <c r="V311" s="296"/>
      <c r="W311" s="296"/>
      <c r="X311" s="297"/>
      <c r="Y311" s="298">
        <v>0.4</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1.2000000000000002</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2">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2">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2">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5">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765</v>
      </c>
      <c r="D366" s="266"/>
      <c r="E366" s="266"/>
      <c r="F366" s="266"/>
      <c r="G366" s="266"/>
      <c r="H366" s="266"/>
      <c r="I366" s="266"/>
      <c r="J366" s="248">
        <v>7011301006050</v>
      </c>
      <c r="K366" s="249"/>
      <c r="L366" s="249"/>
      <c r="M366" s="249"/>
      <c r="N366" s="249"/>
      <c r="O366" s="249"/>
      <c r="P366" s="260" t="s">
        <v>766</v>
      </c>
      <c r="Q366" s="250"/>
      <c r="R366" s="250"/>
      <c r="S366" s="250"/>
      <c r="T366" s="250"/>
      <c r="U366" s="250"/>
      <c r="V366" s="250"/>
      <c r="W366" s="250"/>
      <c r="X366" s="250"/>
      <c r="Y366" s="251">
        <v>0.8</v>
      </c>
      <c r="Z366" s="252"/>
      <c r="AA366" s="252"/>
      <c r="AB366" s="253"/>
      <c r="AC366" s="237" t="s">
        <v>342</v>
      </c>
      <c r="AD366" s="238"/>
      <c r="AE366" s="238"/>
      <c r="AF366" s="238"/>
      <c r="AG366" s="238"/>
      <c r="AH366" s="268" t="s">
        <v>750</v>
      </c>
      <c r="AI366" s="269"/>
      <c r="AJ366" s="269"/>
      <c r="AK366" s="269"/>
      <c r="AL366" s="241">
        <v>100</v>
      </c>
      <c r="AM366" s="242"/>
      <c r="AN366" s="242"/>
      <c r="AO366" s="243"/>
      <c r="AP366" s="244" t="s">
        <v>750</v>
      </c>
      <c r="AQ366" s="244"/>
      <c r="AR366" s="244"/>
      <c r="AS366" s="244"/>
      <c r="AT366" s="244"/>
      <c r="AU366" s="244"/>
      <c r="AV366" s="244"/>
      <c r="AW366" s="244"/>
      <c r="AX366" s="244"/>
    </row>
    <row r="367" spans="1:51" ht="30" customHeight="1" x14ac:dyDescent="0.2">
      <c r="A367" s="245">
        <v>2</v>
      </c>
      <c r="B367" s="245">
        <v>1</v>
      </c>
      <c r="C367" s="267" t="s">
        <v>764</v>
      </c>
      <c r="D367" s="266"/>
      <c r="E367" s="266"/>
      <c r="F367" s="266"/>
      <c r="G367" s="266"/>
      <c r="H367" s="266"/>
      <c r="I367" s="266"/>
      <c r="J367" s="248">
        <v>7011301006050</v>
      </c>
      <c r="K367" s="249"/>
      <c r="L367" s="249"/>
      <c r="M367" s="249"/>
      <c r="N367" s="249"/>
      <c r="O367" s="249"/>
      <c r="P367" s="260" t="s">
        <v>767</v>
      </c>
      <c r="Q367" s="250"/>
      <c r="R367" s="250"/>
      <c r="S367" s="250"/>
      <c r="T367" s="250"/>
      <c r="U367" s="250"/>
      <c r="V367" s="250"/>
      <c r="W367" s="250"/>
      <c r="X367" s="250"/>
      <c r="Y367" s="251">
        <v>0.4</v>
      </c>
      <c r="Z367" s="252"/>
      <c r="AA367" s="252"/>
      <c r="AB367" s="253"/>
      <c r="AC367" s="237" t="s">
        <v>342</v>
      </c>
      <c r="AD367" s="238"/>
      <c r="AE367" s="238"/>
      <c r="AF367" s="238"/>
      <c r="AG367" s="238"/>
      <c r="AH367" s="268" t="s">
        <v>750</v>
      </c>
      <c r="AI367" s="269"/>
      <c r="AJ367" s="269"/>
      <c r="AK367" s="269"/>
      <c r="AL367" s="241">
        <v>100</v>
      </c>
      <c r="AM367" s="242"/>
      <c r="AN367" s="242"/>
      <c r="AO367" s="243"/>
      <c r="AP367" s="244" t="s">
        <v>750</v>
      </c>
      <c r="AQ367" s="244"/>
      <c r="AR367" s="244"/>
      <c r="AS367" s="244"/>
      <c r="AT367" s="244"/>
      <c r="AU367" s="244"/>
      <c r="AV367" s="244"/>
      <c r="AW367" s="244"/>
      <c r="AX367" s="244"/>
      <c r="AY367">
        <f>COUNTA($C$367)</f>
        <v>1</v>
      </c>
    </row>
    <row r="368" spans="1:51" ht="30" customHeight="1" x14ac:dyDescent="0.2">
      <c r="A368" s="245">
        <v>3</v>
      </c>
      <c r="B368" s="245">
        <v>1</v>
      </c>
      <c r="C368" s="267" t="s">
        <v>760</v>
      </c>
      <c r="D368" s="266"/>
      <c r="E368" s="266"/>
      <c r="F368" s="266"/>
      <c r="G368" s="266"/>
      <c r="H368" s="266"/>
      <c r="I368" s="266"/>
      <c r="J368" s="248">
        <v>3010001040339</v>
      </c>
      <c r="K368" s="249"/>
      <c r="L368" s="249"/>
      <c r="M368" s="249"/>
      <c r="N368" s="249"/>
      <c r="O368" s="249"/>
      <c r="P368" s="260" t="s">
        <v>761</v>
      </c>
      <c r="Q368" s="250"/>
      <c r="R368" s="250"/>
      <c r="S368" s="250"/>
      <c r="T368" s="250"/>
      <c r="U368" s="250"/>
      <c r="V368" s="250"/>
      <c r="W368" s="250"/>
      <c r="X368" s="250"/>
      <c r="Y368" s="251">
        <v>0.8</v>
      </c>
      <c r="Z368" s="252"/>
      <c r="AA368" s="252"/>
      <c r="AB368" s="253"/>
      <c r="AC368" s="237" t="s">
        <v>342</v>
      </c>
      <c r="AD368" s="238"/>
      <c r="AE368" s="238"/>
      <c r="AF368" s="238"/>
      <c r="AG368" s="238"/>
      <c r="AH368" s="239" t="s">
        <v>702</v>
      </c>
      <c r="AI368" s="240"/>
      <c r="AJ368" s="240"/>
      <c r="AK368" s="240"/>
      <c r="AL368" s="241">
        <v>100</v>
      </c>
      <c r="AM368" s="242"/>
      <c r="AN368" s="242"/>
      <c r="AO368" s="243"/>
      <c r="AP368" s="244" t="s">
        <v>702</v>
      </c>
      <c r="AQ368" s="244"/>
      <c r="AR368" s="244"/>
      <c r="AS368" s="244"/>
      <c r="AT368" s="244"/>
      <c r="AU368" s="244"/>
      <c r="AV368" s="244"/>
      <c r="AW368" s="244"/>
      <c r="AX368" s="244"/>
      <c r="AY368">
        <f>COUNTA($C$368)</f>
        <v>1</v>
      </c>
    </row>
    <row r="369" spans="1:51" ht="30" customHeight="1" x14ac:dyDescent="0.2">
      <c r="A369" s="245">
        <v>4</v>
      </c>
      <c r="B369" s="245">
        <v>1</v>
      </c>
      <c r="C369" s="267" t="s">
        <v>760</v>
      </c>
      <c r="D369" s="266"/>
      <c r="E369" s="266"/>
      <c r="F369" s="266"/>
      <c r="G369" s="266"/>
      <c r="H369" s="266"/>
      <c r="I369" s="266"/>
      <c r="J369" s="248">
        <v>3010001040339</v>
      </c>
      <c r="K369" s="249"/>
      <c r="L369" s="249"/>
      <c r="M369" s="249"/>
      <c r="N369" s="249"/>
      <c r="O369" s="249"/>
      <c r="P369" s="260" t="s">
        <v>762</v>
      </c>
      <c r="Q369" s="250"/>
      <c r="R369" s="250"/>
      <c r="S369" s="250"/>
      <c r="T369" s="250"/>
      <c r="U369" s="250"/>
      <c r="V369" s="250"/>
      <c r="W369" s="250"/>
      <c r="X369" s="250"/>
      <c r="Y369" s="251">
        <v>0.3</v>
      </c>
      <c r="Z369" s="252"/>
      <c r="AA369" s="252"/>
      <c r="AB369" s="253"/>
      <c r="AC369" s="237" t="s">
        <v>342</v>
      </c>
      <c r="AD369" s="238"/>
      <c r="AE369" s="238"/>
      <c r="AF369" s="238"/>
      <c r="AG369" s="238"/>
      <c r="AH369" s="239" t="s">
        <v>702</v>
      </c>
      <c r="AI369" s="240"/>
      <c r="AJ369" s="240"/>
      <c r="AK369" s="240"/>
      <c r="AL369" s="241">
        <v>100</v>
      </c>
      <c r="AM369" s="242"/>
      <c r="AN369" s="242"/>
      <c r="AO369" s="243"/>
      <c r="AP369" s="244" t="s">
        <v>702</v>
      </c>
      <c r="AQ369" s="244"/>
      <c r="AR369" s="244"/>
      <c r="AS369" s="244"/>
      <c r="AT369" s="244"/>
      <c r="AU369" s="244"/>
      <c r="AV369" s="244"/>
      <c r="AW369" s="244"/>
      <c r="AX369" s="244"/>
      <c r="AY369">
        <f>COUNTA($C$369)</f>
        <v>1</v>
      </c>
    </row>
    <row r="370" spans="1:51" ht="30" customHeight="1" x14ac:dyDescent="0.2">
      <c r="A370" s="245">
        <v>5</v>
      </c>
      <c r="B370" s="245">
        <v>1</v>
      </c>
      <c r="C370" s="267" t="s">
        <v>768</v>
      </c>
      <c r="D370" s="266"/>
      <c r="E370" s="266"/>
      <c r="F370" s="266"/>
      <c r="G370" s="266"/>
      <c r="H370" s="266"/>
      <c r="I370" s="266"/>
      <c r="J370" s="248">
        <v>5012701000933</v>
      </c>
      <c r="K370" s="249"/>
      <c r="L370" s="249"/>
      <c r="M370" s="249"/>
      <c r="N370" s="249"/>
      <c r="O370" s="249"/>
      <c r="P370" s="260" t="s">
        <v>769</v>
      </c>
      <c r="Q370" s="250"/>
      <c r="R370" s="250"/>
      <c r="S370" s="250"/>
      <c r="T370" s="250"/>
      <c r="U370" s="250"/>
      <c r="V370" s="250"/>
      <c r="W370" s="250"/>
      <c r="X370" s="250"/>
      <c r="Y370" s="251">
        <v>0.2</v>
      </c>
      <c r="Z370" s="252"/>
      <c r="AA370" s="252"/>
      <c r="AB370" s="253"/>
      <c r="AC370" s="237" t="s">
        <v>342</v>
      </c>
      <c r="AD370" s="238"/>
      <c r="AE370" s="238"/>
      <c r="AF370" s="238"/>
      <c r="AG370" s="238"/>
      <c r="AH370" s="239" t="s">
        <v>750</v>
      </c>
      <c r="AI370" s="240"/>
      <c r="AJ370" s="240"/>
      <c r="AK370" s="240"/>
      <c r="AL370" s="241">
        <v>100</v>
      </c>
      <c r="AM370" s="242"/>
      <c r="AN370" s="242"/>
      <c r="AO370" s="243"/>
      <c r="AP370" s="244" t="s">
        <v>750</v>
      </c>
      <c r="AQ370" s="244"/>
      <c r="AR370" s="244"/>
      <c r="AS370" s="244"/>
      <c r="AT370" s="244"/>
      <c r="AU370" s="244"/>
      <c r="AV370" s="244"/>
      <c r="AW370" s="244"/>
      <c r="AX370" s="244"/>
      <c r="AY370">
        <f>COUNTA($C$370)</f>
        <v>1</v>
      </c>
    </row>
    <row r="371" spans="1:51" ht="30" customHeight="1" x14ac:dyDescent="0.2">
      <c r="A371" s="245">
        <v>6</v>
      </c>
      <c r="B371" s="245">
        <v>1</v>
      </c>
      <c r="C371" s="267" t="s">
        <v>770</v>
      </c>
      <c r="D371" s="266"/>
      <c r="E371" s="266"/>
      <c r="F371" s="266"/>
      <c r="G371" s="266"/>
      <c r="H371" s="266"/>
      <c r="I371" s="266"/>
      <c r="J371" s="248">
        <v>6050001026257</v>
      </c>
      <c r="K371" s="249"/>
      <c r="L371" s="249"/>
      <c r="M371" s="249"/>
      <c r="N371" s="249"/>
      <c r="O371" s="249"/>
      <c r="P371" s="250" t="s">
        <v>767</v>
      </c>
      <c r="Q371" s="250"/>
      <c r="R371" s="250"/>
      <c r="S371" s="250"/>
      <c r="T371" s="250"/>
      <c r="U371" s="250"/>
      <c r="V371" s="250"/>
      <c r="W371" s="250"/>
      <c r="X371" s="250"/>
      <c r="Y371" s="251">
        <v>0.2</v>
      </c>
      <c r="Z371" s="252"/>
      <c r="AA371" s="252"/>
      <c r="AB371" s="253"/>
      <c r="AC371" s="237" t="s">
        <v>342</v>
      </c>
      <c r="AD371" s="238"/>
      <c r="AE371" s="238"/>
      <c r="AF371" s="238"/>
      <c r="AG371" s="238"/>
      <c r="AH371" s="239" t="s">
        <v>750</v>
      </c>
      <c r="AI371" s="240"/>
      <c r="AJ371" s="240"/>
      <c r="AK371" s="240"/>
      <c r="AL371" s="241">
        <v>100</v>
      </c>
      <c r="AM371" s="242"/>
      <c r="AN371" s="242"/>
      <c r="AO371" s="243"/>
      <c r="AP371" s="244" t="s">
        <v>750</v>
      </c>
      <c r="AQ371" s="244"/>
      <c r="AR371" s="244"/>
      <c r="AS371" s="244"/>
      <c r="AT371" s="244"/>
      <c r="AU371" s="244"/>
      <c r="AV371" s="244"/>
      <c r="AW371" s="244"/>
      <c r="AX371" s="244"/>
      <c r="AY371">
        <f>COUNTA($C$371)</f>
        <v>1</v>
      </c>
    </row>
    <row r="372" spans="1:51" ht="30" customHeight="1" x14ac:dyDescent="0.2">
      <c r="A372" s="245">
        <v>7</v>
      </c>
      <c r="B372" s="245">
        <v>1</v>
      </c>
      <c r="C372" s="267" t="s">
        <v>771</v>
      </c>
      <c r="D372" s="266"/>
      <c r="E372" s="266"/>
      <c r="F372" s="266"/>
      <c r="G372" s="266"/>
      <c r="H372" s="266"/>
      <c r="I372" s="266"/>
      <c r="J372" s="248">
        <v>2070001036729</v>
      </c>
      <c r="K372" s="249"/>
      <c r="L372" s="249"/>
      <c r="M372" s="249"/>
      <c r="N372" s="249"/>
      <c r="O372" s="249"/>
      <c r="P372" s="250" t="s">
        <v>767</v>
      </c>
      <c r="Q372" s="250"/>
      <c r="R372" s="250"/>
      <c r="S372" s="250"/>
      <c r="T372" s="250"/>
      <c r="U372" s="250"/>
      <c r="V372" s="250"/>
      <c r="W372" s="250"/>
      <c r="X372" s="250"/>
      <c r="Y372" s="251">
        <v>0.1</v>
      </c>
      <c r="Z372" s="252"/>
      <c r="AA372" s="252"/>
      <c r="AB372" s="253"/>
      <c r="AC372" s="237" t="s">
        <v>342</v>
      </c>
      <c r="AD372" s="238"/>
      <c r="AE372" s="238"/>
      <c r="AF372" s="238"/>
      <c r="AG372" s="238"/>
      <c r="AH372" s="239" t="s">
        <v>750</v>
      </c>
      <c r="AI372" s="240"/>
      <c r="AJ372" s="240"/>
      <c r="AK372" s="240"/>
      <c r="AL372" s="241">
        <v>100</v>
      </c>
      <c r="AM372" s="242"/>
      <c r="AN372" s="242"/>
      <c r="AO372" s="243"/>
      <c r="AP372" s="244" t="s">
        <v>750</v>
      </c>
      <c r="AQ372" s="244"/>
      <c r="AR372" s="244"/>
      <c r="AS372" s="244"/>
      <c r="AT372" s="244"/>
      <c r="AU372" s="244"/>
      <c r="AV372" s="244"/>
      <c r="AW372" s="244"/>
      <c r="AX372" s="244"/>
      <c r="AY372">
        <f>COUNTA($C$372)</f>
        <v>1</v>
      </c>
    </row>
    <row r="373" spans="1:51" ht="30" customHeight="1" x14ac:dyDescent="0.2">
      <c r="A373" s="245">
        <v>8</v>
      </c>
      <c r="B373" s="245">
        <v>1</v>
      </c>
      <c r="C373" s="275" t="s">
        <v>803</v>
      </c>
      <c r="D373" s="276"/>
      <c r="E373" s="276"/>
      <c r="F373" s="276"/>
      <c r="G373" s="276"/>
      <c r="H373" s="276"/>
      <c r="I373" s="277"/>
      <c r="J373" s="248">
        <v>4011101005131</v>
      </c>
      <c r="K373" s="249"/>
      <c r="L373" s="249"/>
      <c r="M373" s="249"/>
      <c r="N373" s="249"/>
      <c r="O373" s="249"/>
      <c r="P373" s="260" t="s">
        <v>777</v>
      </c>
      <c r="Q373" s="250"/>
      <c r="R373" s="250"/>
      <c r="S373" s="250"/>
      <c r="T373" s="250"/>
      <c r="U373" s="250"/>
      <c r="V373" s="250"/>
      <c r="W373" s="250"/>
      <c r="X373" s="250"/>
      <c r="Y373" s="251">
        <v>0.1</v>
      </c>
      <c r="Z373" s="252"/>
      <c r="AA373" s="252"/>
      <c r="AB373" s="253"/>
      <c r="AC373" s="237" t="s">
        <v>342</v>
      </c>
      <c r="AD373" s="238"/>
      <c r="AE373" s="238"/>
      <c r="AF373" s="238"/>
      <c r="AG373" s="238"/>
      <c r="AH373" s="239" t="s">
        <v>750</v>
      </c>
      <c r="AI373" s="240"/>
      <c r="AJ373" s="240"/>
      <c r="AK373" s="240"/>
      <c r="AL373" s="241">
        <v>100</v>
      </c>
      <c r="AM373" s="242"/>
      <c r="AN373" s="242"/>
      <c r="AO373" s="243"/>
      <c r="AP373" s="244" t="s">
        <v>750</v>
      </c>
      <c r="AQ373" s="244"/>
      <c r="AR373" s="244"/>
      <c r="AS373" s="244"/>
      <c r="AT373" s="244"/>
      <c r="AU373" s="244"/>
      <c r="AV373" s="244"/>
      <c r="AW373" s="244"/>
      <c r="AX373" s="244"/>
      <c r="AY373">
        <f>COUNTA($C$373)</f>
        <v>1</v>
      </c>
    </row>
    <row r="374" spans="1:51" ht="30" customHeight="1" x14ac:dyDescent="0.2">
      <c r="A374" s="245">
        <v>9</v>
      </c>
      <c r="B374" s="245">
        <v>1</v>
      </c>
      <c r="C374" s="275" t="s">
        <v>772</v>
      </c>
      <c r="D374" s="276"/>
      <c r="E374" s="276"/>
      <c r="F374" s="276"/>
      <c r="G374" s="276"/>
      <c r="H374" s="276"/>
      <c r="I374" s="277"/>
      <c r="J374" s="248">
        <v>9011001013213</v>
      </c>
      <c r="K374" s="249"/>
      <c r="L374" s="249"/>
      <c r="M374" s="249"/>
      <c r="N374" s="249"/>
      <c r="O374" s="249"/>
      <c r="P374" s="250" t="s">
        <v>767</v>
      </c>
      <c r="Q374" s="250"/>
      <c r="R374" s="250"/>
      <c r="S374" s="250"/>
      <c r="T374" s="250"/>
      <c r="U374" s="250"/>
      <c r="V374" s="250"/>
      <c r="W374" s="250"/>
      <c r="X374" s="250"/>
      <c r="Y374" s="251">
        <v>0.1</v>
      </c>
      <c r="Z374" s="252"/>
      <c r="AA374" s="252"/>
      <c r="AB374" s="253"/>
      <c r="AC374" s="237" t="s">
        <v>342</v>
      </c>
      <c r="AD374" s="238"/>
      <c r="AE374" s="238"/>
      <c r="AF374" s="238"/>
      <c r="AG374" s="238"/>
      <c r="AH374" s="239" t="s">
        <v>750</v>
      </c>
      <c r="AI374" s="240"/>
      <c r="AJ374" s="240"/>
      <c r="AK374" s="240"/>
      <c r="AL374" s="241">
        <v>100</v>
      </c>
      <c r="AM374" s="242"/>
      <c r="AN374" s="242"/>
      <c r="AO374" s="243"/>
      <c r="AP374" s="244" t="s">
        <v>750</v>
      </c>
      <c r="AQ374" s="244"/>
      <c r="AR374" s="244"/>
      <c r="AS374" s="244"/>
      <c r="AT374" s="244"/>
      <c r="AU374" s="244"/>
      <c r="AV374" s="244"/>
      <c r="AW374" s="244"/>
      <c r="AX374" s="244"/>
      <c r="AY374">
        <f>COUNTA($C$374)</f>
        <v>1</v>
      </c>
    </row>
    <row r="375" spans="1:51" ht="30" customHeight="1" x14ac:dyDescent="0.2">
      <c r="A375" s="245">
        <v>10</v>
      </c>
      <c r="B375" s="245">
        <v>1</v>
      </c>
      <c r="C375" s="275" t="s">
        <v>773</v>
      </c>
      <c r="D375" s="276"/>
      <c r="E375" s="276"/>
      <c r="F375" s="276"/>
      <c r="G375" s="276"/>
      <c r="H375" s="276"/>
      <c r="I375" s="277"/>
      <c r="J375" s="248">
        <v>9011405001821</v>
      </c>
      <c r="K375" s="249"/>
      <c r="L375" s="249"/>
      <c r="M375" s="249"/>
      <c r="N375" s="249"/>
      <c r="O375" s="249"/>
      <c r="P375" s="260" t="s">
        <v>767</v>
      </c>
      <c r="Q375" s="250"/>
      <c r="R375" s="250"/>
      <c r="S375" s="250"/>
      <c r="T375" s="250"/>
      <c r="U375" s="250"/>
      <c r="V375" s="250"/>
      <c r="W375" s="250"/>
      <c r="X375" s="250"/>
      <c r="Y375" s="251">
        <v>0</v>
      </c>
      <c r="Z375" s="252"/>
      <c r="AA375" s="252"/>
      <c r="AB375" s="253"/>
      <c r="AC375" s="237" t="s">
        <v>342</v>
      </c>
      <c r="AD375" s="238"/>
      <c r="AE375" s="238"/>
      <c r="AF375" s="238"/>
      <c r="AG375" s="238"/>
      <c r="AH375" s="239" t="s">
        <v>702</v>
      </c>
      <c r="AI375" s="240"/>
      <c r="AJ375" s="240"/>
      <c r="AK375" s="240"/>
      <c r="AL375" s="241">
        <v>100</v>
      </c>
      <c r="AM375" s="242"/>
      <c r="AN375" s="242"/>
      <c r="AO375" s="243"/>
      <c r="AP375" s="244" t="s">
        <v>702</v>
      </c>
      <c r="AQ375" s="244"/>
      <c r="AR375" s="244"/>
      <c r="AS375" s="244"/>
      <c r="AT375" s="244"/>
      <c r="AU375" s="244"/>
      <c r="AV375" s="244"/>
      <c r="AW375" s="244"/>
      <c r="AX375" s="244"/>
      <c r="AY375">
        <f>COUNTA($C$375)</f>
        <v>1</v>
      </c>
    </row>
    <row r="376" spans="1:51" ht="30" customHeight="1" x14ac:dyDescent="0.2">
      <c r="A376" s="245">
        <v>11</v>
      </c>
      <c r="B376" s="245">
        <v>1</v>
      </c>
      <c r="C376" s="275" t="s">
        <v>774</v>
      </c>
      <c r="D376" s="276"/>
      <c r="E376" s="276"/>
      <c r="F376" s="276"/>
      <c r="G376" s="276"/>
      <c r="H376" s="276"/>
      <c r="I376" s="277"/>
      <c r="J376" s="248" t="s">
        <v>702</v>
      </c>
      <c r="K376" s="249"/>
      <c r="L376" s="249"/>
      <c r="M376" s="249"/>
      <c r="N376" s="249"/>
      <c r="O376" s="249"/>
      <c r="P376" s="250" t="s">
        <v>776</v>
      </c>
      <c r="Q376" s="250"/>
      <c r="R376" s="250"/>
      <c r="S376" s="250"/>
      <c r="T376" s="250"/>
      <c r="U376" s="250"/>
      <c r="V376" s="250"/>
      <c r="W376" s="250"/>
      <c r="X376" s="250"/>
      <c r="Y376" s="251">
        <v>0</v>
      </c>
      <c r="Z376" s="252"/>
      <c r="AA376" s="252"/>
      <c r="AB376" s="253"/>
      <c r="AC376" s="237" t="s">
        <v>76</v>
      </c>
      <c r="AD376" s="238"/>
      <c r="AE376" s="238"/>
      <c r="AF376" s="238"/>
      <c r="AG376" s="238"/>
      <c r="AH376" s="239" t="s">
        <v>702</v>
      </c>
      <c r="AI376" s="240"/>
      <c r="AJ376" s="240"/>
      <c r="AK376" s="240"/>
      <c r="AL376" s="241" t="s">
        <v>702</v>
      </c>
      <c r="AM376" s="242"/>
      <c r="AN376" s="242"/>
      <c r="AO376" s="243"/>
      <c r="AP376" s="244" t="s">
        <v>702</v>
      </c>
      <c r="AQ376" s="244"/>
      <c r="AR376" s="244"/>
      <c r="AS376" s="244"/>
      <c r="AT376" s="244"/>
      <c r="AU376" s="244"/>
      <c r="AV376" s="244"/>
      <c r="AW376" s="244"/>
      <c r="AX376" s="244"/>
      <c r="AY376">
        <f>COUNTA($C$376)</f>
        <v>1</v>
      </c>
    </row>
    <row r="377" spans="1:51" ht="30" customHeight="1" x14ac:dyDescent="0.2">
      <c r="A377" s="245">
        <v>12</v>
      </c>
      <c r="B377" s="245">
        <v>1</v>
      </c>
      <c r="C377" s="266" t="s">
        <v>775</v>
      </c>
      <c r="D377" s="266"/>
      <c r="E377" s="266"/>
      <c r="F377" s="266"/>
      <c r="G377" s="266"/>
      <c r="H377" s="266"/>
      <c r="I377" s="266"/>
      <c r="J377" s="248" t="s">
        <v>702</v>
      </c>
      <c r="K377" s="249"/>
      <c r="L377" s="249"/>
      <c r="M377" s="249"/>
      <c r="N377" s="249"/>
      <c r="O377" s="249"/>
      <c r="P377" s="250" t="s">
        <v>776</v>
      </c>
      <c r="Q377" s="250"/>
      <c r="R377" s="250"/>
      <c r="S377" s="250"/>
      <c r="T377" s="250"/>
      <c r="U377" s="250"/>
      <c r="V377" s="250"/>
      <c r="W377" s="250"/>
      <c r="X377" s="250"/>
      <c r="Y377" s="251">
        <v>0</v>
      </c>
      <c r="Z377" s="252"/>
      <c r="AA377" s="252"/>
      <c r="AB377" s="253"/>
      <c r="AC377" s="237" t="s">
        <v>76</v>
      </c>
      <c r="AD377" s="238"/>
      <c r="AE377" s="238"/>
      <c r="AF377" s="238"/>
      <c r="AG377" s="238"/>
      <c r="AH377" s="239" t="s">
        <v>702</v>
      </c>
      <c r="AI377" s="240"/>
      <c r="AJ377" s="240"/>
      <c r="AK377" s="240"/>
      <c r="AL377" s="241" t="s">
        <v>702</v>
      </c>
      <c r="AM377" s="242"/>
      <c r="AN377" s="242"/>
      <c r="AO377" s="243"/>
      <c r="AP377" s="244" t="s">
        <v>702</v>
      </c>
      <c r="AQ377" s="244"/>
      <c r="AR377" s="244"/>
      <c r="AS377" s="244"/>
      <c r="AT377" s="244"/>
      <c r="AU377" s="244"/>
      <c r="AV377" s="244"/>
      <c r="AW377" s="244"/>
      <c r="AX377" s="244"/>
      <c r="AY377">
        <f>COUNTA($C$377)</f>
        <v>1</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750</v>
      </c>
      <c r="F631" s="247"/>
      <c r="G631" s="247"/>
      <c r="H631" s="247"/>
      <c r="I631" s="247"/>
      <c r="J631" s="248" t="s">
        <v>750</v>
      </c>
      <c r="K631" s="249"/>
      <c r="L631" s="249"/>
      <c r="M631" s="249"/>
      <c r="N631" s="249"/>
      <c r="O631" s="249"/>
      <c r="P631" s="260" t="s">
        <v>750</v>
      </c>
      <c r="Q631" s="250"/>
      <c r="R631" s="250"/>
      <c r="S631" s="250"/>
      <c r="T631" s="250"/>
      <c r="U631" s="250"/>
      <c r="V631" s="250"/>
      <c r="W631" s="250"/>
      <c r="X631" s="250"/>
      <c r="Y631" s="251" t="s">
        <v>750</v>
      </c>
      <c r="Z631" s="252"/>
      <c r="AA631" s="252"/>
      <c r="AB631" s="253"/>
      <c r="AC631" s="237"/>
      <c r="AD631" s="238"/>
      <c r="AE631" s="238"/>
      <c r="AF631" s="238"/>
      <c r="AG631" s="238"/>
      <c r="AH631" s="239" t="s">
        <v>750</v>
      </c>
      <c r="AI631" s="240"/>
      <c r="AJ631" s="240"/>
      <c r="AK631" s="240"/>
      <c r="AL631" s="241" t="s">
        <v>750</v>
      </c>
      <c r="AM631" s="242"/>
      <c r="AN631" s="242"/>
      <c r="AO631" s="243"/>
      <c r="AP631" s="244" t="s">
        <v>750</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3" max="49" man="1"/>
    <brk id="138" max="16383" man="1"/>
    <brk id="246" max="16383" man="1"/>
    <brk id="268"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733</v>
      </c>
      <c r="C2" s="13" t="str">
        <f>IF(B2="","",A2)</f>
        <v>医療分野の研究開発関連</v>
      </c>
      <c r="D2" s="13" t="str">
        <f>IF(C2="","",IF(D1&lt;&gt;"",CONCATENATE(D1,"、",C2),C2))</f>
        <v>医療分野の研究開発関連</v>
      </c>
      <c r="F2" s="12" t="s">
        <v>68</v>
      </c>
      <c r="G2" s="17" t="s">
        <v>733</v>
      </c>
      <c r="H2" s="13" t="str">
        <f>IF(G2="","",F2)</f>
        <v>一般会計</v>
      </c>
      <c r="I2" s="13" t="str">
        <f>IF(H2="","",IF(I1&lt;&gt;"",CONCATENATE(I1,"、",H2),H2))</f>
        <v>一般会計</v>
      </c>
      <c r="K2" s="14" t="s">
        <v>98</v>
      </c>
      <c r="L2" s="15"/>
      <c r="M2" s="13" t="str">
        <f>IF(L2="","",K2)</f>
        <v/>
      </c>
      <c r="N2" s="13" t="str">
        <f>IF(M2="","",IF(N1&lt;&gt;"",CONCATENATE(N1,"、",M2),M2))</f>
        <v/>
      </c>
      <c r="O2" s="13"/>
      <c r="P2" s="12" t="s">
        <v>70</v>
      </c>
      <c r="Q2" s="17" t="s">
        <v>733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733</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733</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2">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2">
      <c r="A4" s="692"/>
      <c r="B4" s="690"/>
      <c r="C4" s="690"/>
      <c r="D4" s="690"/>
      <c r="E4" s="690"/>
      <c r="F4" s="691"/>
      <c r="G4" s="193"/>
      <c r="H4" s="946"/>
      <c r="I4" s="946"/>
      <c r="J4" s="946"/>
      <c r="K4" s="946"/>
      <c r="L4" s="946"/>
      <c r="M4" s="946"/>
      <c r="N4" s="946"/>
      <c r="O4" s="947"/>
      <c r="P4" s="146"/>
      <c r="Q4" s="658"/>
      <c r="R4" s="658"/>
      <c r="S4" s="658"/>
      <c r="T4" s="658"/>
      <c r="U4" s="658"/>
      <c r="V4" s="658"/>
      <c r="W4" s="658"/>
      <c r="X4" s="659"/>
      <c r="Y4" s="932" t="s">
        <v>12</v>
      </c>
      <c r="Z4" s="933"/>
      <c r="AA4" s="934"/>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3"/>
      <c r="B6" s="694"/>
      <c r="C6" s="694"/>
      <c r="D6" s="694"/>
      <c r="E6" s="694"/>
      <c r="F6" s="695"/>
      <c r="G6" s="951"/>
      <c r="H6" s="952"/>
      <c r="I6" s="952"/>
      <c r="J6" s="952"/>
      <c r="K6" s="952"/>
      <c r="L6" s="952"/>
      <c r="M6" s="952"/>
      <c r="N6" s="952"/>
      <c r="O6" s="953"/>
      <c r="P6" s="661"/>
      <c r="Q6" s="661"/>
      <c r="R6" s="661"/>
      <c r="S6" s="661"/>
      <c r="T6" s="661"/>
      <c r="U6" s="661"/>
      <c r="V6" s="661"/>
      <c r="W6" s="661"/>
      <c r="X6" s="662"/>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2">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2">
      <c r="A11" s="692"/>
      <c r="B11" s="690"/>
      <c r="C11" s="690"/>
      <c r="D11" s="690"/>
      <c r="E11" s="690"/>
      <c r="F11" s="691"/>
      <c r="G11" s="193"/>
      <c r="H11" s="946"/>
      <c r="I11" s="946"/>
      <c r="J11" s="946"/>
      <c r="K11" s="946"/>
      <c r="L11" s="946"/>
      <c r="M11" s="946"/>
      <c r="N11" s="946"/>
      <c r="O11" s="947"/>
      <c r="P11" s="146"/>
      <c r="Q11" s="658"/>
      <c r="R11" s="658"/>
      <c r="S11" s="658"/>
      <c r="T11" s="658"/>
      <c r="U11" s="658"/>
      <c r="V11" s="658"/>
      <c r="W11" s="658"/>
      <c r="X11" s="659"/>
      <c r="Y11" s="932" t="s">
        <v>12</v>
      </c>
      <c r="Z11" s="933"/>
      <c r="AA11" s="934"/>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3"/>
      <c r="B13" s="944"/>
      <c r="C13" s="944"/>
      <c r="D13" s="944"/>
      <c r="E13" s="944"/>
      <c r="F13" s="945"/>
      <c r="G13" s="951"/>
      <c r="H13" s="952"/>
      <c r="I13" s="952"/>
      <c r="J13" s="952"/>
      <c r="K13" s="952"/>
      <c r="L13" s="952"/>
      <c r="M13" s="952"/>
      <c r="N13" s="952"/>
      <c r="O13" s="953"/>
      <c r="P13" s="661"/>
      <c r="Q13" s="661"/>
      <c r="R13" s="661"/>
      <c r="S13" s="661"/>
      <c r="T13" s="661"/>
      <c r="U13" s="661"/>
      <c r="V13" s="661"/>
      <c r="W13" s="661"/>
      <c r="X13" s="662"/>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2">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2">
      <c r="A18" s="692"/>
      <c r="B18" s="690"/>
      <c r="C18" s="690"/>
      <c r="D18" s="690"/>
      <c r="E18" s="690"/>
      <c r="F18" s="691"/>
      <c r="G18" s="193"/>
      <c r="H18" s="946"/>
      <c r="I18" s="946"/>
      <c r="J18" s="946"/>
      <c r="K18" s="946"/>
      <c r="L18" s="946"/>
      <c r="M18" s="946"/>
      <c r="N18" s="946"/>
      <c r="O18" s="947"/>
      <c r="P18" s="146"/>
      <c r="Q18" s="658"/>
      <c r="R18" s="658"/>
      <c r="S18" s="658"/>
      <c r="T18" s="658"/>
      <c r="U18" s="658"/>
      <c r="V18" s="658"/>
      <c r="W18" s="658"/>
      <c r="X18" s="659"/>
      <c r="Y18" s="932" t="s">
        <v>12</v>
      </c>
      <c r="Z18" s="933"/>
      <c r="AA18" s="934"/>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3"/>
      <c r="B20" s="944"/>
      <c r="C20" s="944"/>
      <c r="D20" s="944"/>
      <c r="E20" s="944"/>
      <c r="F20" s="945"/>
      <c r="G20" s="951"/>
      <c r="H20" s="952"/>
      <c r="I20" s="952"/>
      <c r="J20" s="952"/>
      <c r="K20" s="952"/>
      <c r="L20" s="952"/>
      <c r="M20" s="952"/>
      <c r="N20" s="952"/>
      <c r="O20" s="953"/>
      <c r="P20" s="661"/>
      <c r="Q20" s="661"/>
      <c r="R20" s="661"/>
      <c r="S20" s="661"/>
      <c r="T20" s="661"/>
      <c r="U20" s="661"/>
      <c r="V20" s="661"/>
      <c r="W20" s="661"/>
      <c r="X20" s="662"/>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2">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2">
      <c r="A25" s="692"/>
      <c r="B25" s="690"/>
      <c r="C25" s="690"/>
      <c r="D25" s="690"/>
      <c r="E25" s="690"/>
      <c r="F25" s="691"/>
      <c r="G25" s="193"/>
      <c r="H25" s="946"/>
      <c r="I25" s="946"/>
      <c r="J25" s="946"/>
      <c r="K25" s="946"/>
      <c r="L25" s="946"/>
      <c r="M25" s="946"/>
      <c r="N25" s="946"/>
      <c r="O25" s="947"/>
      <c r="P25" s="146"/>
      <c r="Q25" s="658"/>
      <c r="R25" s="658"/>
      <c r="S25" s="658"/>
      <c r="T25" s="658"/>
      <c r="U25" s="658"/>
      <c r="V25" s="658"/>
      <c r="W25" s="658"/>
      <c r="X25" s="659"/>
      <c r="Y25" s="932" t="s">
        <v>12</v>
      </c>
      <c r="Z25" s="933"/>
      <c r="AA25" s="934"/>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3"/>
      <c r="B27" s="944"/>
      <c r="C27" s="944"/>
      <c r="D27" s="944"/>
      <c r="E27" s="944"/>
      <c r="F27" s="945"/>
      <c r="G27" s="951"/>
      <c r="H27" s="952"/>
      <c r="I27" s="952"/>
      <c r="J27" s="952"/>
      <c r="K27" s="952"/>
      <c r="L27" s="952"/>
      <c r="M27" s="952"/>
      <c r="N27" s="952"/>
      <c r="O27" s="953"/>
      <c r="P27" s="661"/>
      <c r="Q27" s="661"/>
      <c r="R27" s="661"/>
      <c r="S27" s="661"/>
      <c r="T27" s="661"/>
      <c r="U27" s="661"/>
      <c r="V27" s="661"/>
      <c r="W27" s="661"/>
      <c r="X27" s="662"/>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2">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2">
      <c r="A32" s="692"/>
      <c r="B32" s="690"/>
      <c r="C32" s="690"/>
      <c r="D32" s="690"/>
      <c r="E32" s="690"/>
      <c r="F32" s="691"/>
      <c r="G32" s="193"/>
      <c r="H32" s="946"/>
      <c r="I32" s="946"/>
      <c r="J32" s="946"/>
      <c r="K32" s="946"/>
      <c r="L32" s="946"/>
      <c r="M32" s="946"/>
      <c r="N32" s="946"/>
      <c r="O32" s="947"/>
      <c r="P32" s="146"/>
      <c r="Q32" s="658"/>
      <c r="R32" s="658"/>
      <c r="S32" s="658"/>
      <c r="T32" s="658"/>
      <c r="U32" s="658"/>
      <c r="V32" s="658"/>
      <c r="W32" s="658"/>
      <c r="X32" s="659"/>
      <c r="Y32" s="932" t="s">
        <v>12</v>
      </c>
      <c r="Z32" s="933"/>
      <c r="AA32" s="934"/>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3"/>
      <c r="B34" s="944"/>
      <c r="C34" s="944"/>
      <c r="D34" s="944"/>
      <c r="E34" s="944"/>
      <c r="F34" s="945"/>
      <c r="G34" s="951"/>
      <c r="H34" s="952"/>
      <c r="I34" s="952"/>
      <c r="J34" s="952"/>
      <c r="K34" s="952"/>
      <c r="L34" s="952"/>
      <c r="M34" s="952"/>
      <c r="N34" s="952"/>
      <c r="O34" s="953"/>
      <c r="P34" s="661"/>
      <c r="Q34" s="661"/>
      <c r="R34" s="661"/>
      <c r="S34" s="661"/>
      <c r="T34" s="661"/>
      <c r="U34" s="661"/>
      <c r="V34" s="661"/>
      <c r="W34" s="661"/>
      <c r="X34" s="662"/>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2">
      <c r="A39" s="692"/>
      <c r="B39" s="690"/>
      <c r="C39" s="690"/>
      <c r="D39" s="690"/>
      <c r="E39" s="690"/>
      <c r="F39" s="691"/>
      <c r="G39" s="193"/>
      <c r="H39" s="946"/>
      <c r="I39" s="946"/>
      <c r="J39" s="946"/>
      <c r="K39" s="946"/>
      <c r="L39" s="946"/>
      <c r="M39" s="946"/>
      <c r="N39" s="946"/>
      <c r="O39" s="947"/>
      <c r="P39" s="146"/>
      <c r="Q39" s="658"/>
      <c r="R39" s="658"/>
      <c r="S39" s="658"/>
      <c r="T39" s="658"/>
      <c r="U39" s="658"/>
      <c r="V39" s="658"/>
      <c r="W39" s="658"/>
      <c r="X39" s="659"/>
      <c r="Y39" s="932" t="s">
        <v>12</v>
      </c>
      <c r="Z39" s="933"/>
      <c r="AA39" s="934"/>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3"/>
      <c r="B41" s="944"/>
      <c r="C41" s="944"/>
      <c r="D41" s="944"/>
      <c r="E41" s="944"/>
      <c r="F41" s="945"/>
      <c r="G41" s="951"/>
      <c r="H41" s="952"/>
      <c r="I41" s="952"/>
      <c r="J41" s="952"/>
      <c r="K41" s="952"/>
      <c r="L41" s="952"/>
      <c r="M41" s="952"/>
      <c r="N41" s="952"/>
      <c r="O41" s="953"/>
      <c r="P41" s="661"/>
      <c r="Q41" s="661"/>
      <c r="R41" s="661"/>
      <c r="S41" s="661"/>
      <c r="T41" s="661"/>
      <c r="U41" s="661"/>
      <c r="V41" s="661"/>
      <c r="W41" s="661"/>
      <c r="X41" s="662"/>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2">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2">
      <c r="A46" s="692"/>
      <c r="B46" s="690"/>
      <c r="C46" s="690"/>
      <c r="D46" s="690"/>
      <c r="E46" s="690"/>
      <c r="F46" s="691"/>
      <c r="G46" s="193"/>
      <c r="H46" s="946"/>
      <c r="I46" s="946"/>
      <c r="J46" s="946"/>
      <c r="K46" s="946"/>
      <c r="L46" s="946"/>
      <c r="M46" s="946"/>
      <c r="N46" s="946"/>
      <c r="O46" s="947"/>
      <c r="P46" s="146"/>
      <c r="Q46" s="658"/>
      <c r="R46" s="658"/>
      <c r="S46" s="658"/>
      <c r="T46" s="658"/>
      <c r="U46" s="658"/>
      <c r="V46" s="658"/>
      <c r="W46" s="658"/>
      <c r="X46" s="659"/>
      <c r="Y46" s="932" t="s">
        <v>12</v>
      </c>
      <c r="Z46" s="933"/>
      <c r="AA46" s="934"/>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3"/>
      <c r="B48" s="944"/>
      <c r="C48" s="944"/>
      <c r="D48" s="944"/>
      <c r="E48" s="944"/>
      <c r="F48" s="945"/>
      <c r="G48" s="951"/>
      <c r="H48" s="952"/>
      <c r="I48" s="952"/>
      <c r="J48" s="952"/>
      <c r="K48" s="952"/>
      <c r="L48" s="952"/>
      <c r="M48" s="952"/>
      <c r="N48" s="952"/>
      <c r="O48" s="953"/>
      <c r="P48" s="661"/>
      <c r="Q48" s="661"/>
      <c r="R48" s="661"/>
      <c r="S48" s="661"/>
      <c r="T48" s="661"/>
      <c r="U48" s="661"/>
      <c r="V48" s="661"/>
      <c r="W48" s="661"/>
      <c r="X48" s="662"/>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2">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2">
      <c r="A53" s="692"/>
      <c r="B53" s="690"/>
      <c r="C53" s="690"/>
      <c r="D53" s="690"/>
      <c r="E53" s="690"/>
      <c r="F53" s="691"/>
      <c r="G53" s="193"/>
      <c r="H53" s="946"/>
      <c r="I53" s="946"/>
      <c r="J53" s="946"/>
      <c r="K53" s="946"/>
      <c r="L53" s="946"/>
      <c r="M53" s="946"/>
      <c r="N53" s="946"/>
      <c r="O53" s="947"/>
      <c r="P53" s="146"/>
      <c r="Q53" s="658"/>
      <c r="R53" s="658"/>
      <c r="S53" s="658"/>
      <c r="T53" s="658"/>
      <c r="U53" s="658"/>
      <c r="V53" s="658"/>
      <c r="W53" s="658"/>
      <c r="X53" s="659"/>
      <c r="Y53" s="932" t="s">
        <v>12</v>
      </c>
      <c r="Z53" s="933"/>
      <c r="AA53" s="934"/>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3"/>
      <c r="B55" s="944"/>
      <c r="C55" s="944"/>
      <c r="D55" s="944"/>
      <c r="E55" s="944"/>
      <c r="F55" s="945"/>
      <c r="G55" s="951"/>
      <c r="H55" s="952"/>
      <c r="I55" s="952"/>
      <c r="J55" s="952"/>
      <c r="K55" s="952"/>
      <c r="L55" s="952"/>
      <c r="M55" s="952"/>
      <c r="N55" s="952"/>
      <c r="O55" s="953"/>
      <c r="P55" s="661"/>
      <c r="Q55" s="661"/>
      <c r="R55" s="661"/>
      <c r="S55" s="661"/>
      <c r="T55" s="661"/>
      <c r="U55" s="661"/>
      <c r="V55" s="661"/>
      <c r="W55" s="661"/>
      <c r="X55" s="662"/>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2">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2">
      <c r="A60" s="692"/>
      <c r="B60" s="690"/>
      <c r="C60" s="690"/>
      <c r="D60" s="690"/>
      <c r="E60" s="690"/>
      <c r="F60" s="691"/>
      <c r="G60" s="193"/>
      <c r="H60" s="946"/>
      <c r="I60" s="946"/>
      <c r="J60" s="946"/>
      <c r="K60" s="946"/>
      <c r="L60" s="946"/>
      <c r="M60" s="946"/>
      <c r="N60" s="946"/>
      <c r="O60" s="947"/>
      <c r="P60" s="146"/>
      <c r="Q60" s="658"/>
      <c r="R60" s="658"/>
      <c r="S60" s="658"/>
      <c r="T60" s="658"/>
      <c r="U60" s="658"/>
      <c r="V60" s="658"/>
      <c r="W60" s="658"/>
      <c r="X60" s="659"/>
      <c r="Y60" s="932" t="s">
        <v>12</v>
      </c>
      <c r="Z60" s="933"/>
      <c r="AA60" s="934"/>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3"/>
      <c r="B62" s="944"/>
      <c r="C62" s="944"/>
      <c r="D62" s="944"/>
      <c r="E62" s="944"/>
      <c r="F62" s="945"/>
      <c r="G62" s="951"/>
      <c r="H62" s="952"/>
      <c r="I62" s="952"/>
      <c r="J62" s="952"/>
      <c r="K62" s="952"/>
      <c r="L62" s="952"/>
      <c r="M62" s="952"/>
      <c r="N62" s="952"/>
      <c r="O62" s="953"/>
      <c r="P62" s="661"/>
      <c r="Q62" s="661"/>
      <c r="R62" s="661"/>
      <c r="S62" s="661"/>
      <c r="T62" s="661"/>
      <c r="U62" s="661"/>
      <c r="V62" s="661"/>
      <c r="W62" s="661"/>
      <c r="X62" s="662"/>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2">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2">
      <c r="A67" s="692"/>
      <c r="B67" s="690"/>
      <c r="C67" s="690"/>
      <c r="D67" s="690"/>
      <c r="E67" s="690"/>
      <c r="F67" s="691"/>
      <c r="G67" s="193"/>
      <c r="H67" s="946"/>
      <c r="I67" s="946"/>
      <c r="J67" s="946"/>
      <c r="K67" s="946"/>
      <c r="L67" s="946"/>
      <c r="M67" s="946"/>
      <c r="N67" s="946"/>
      <c r="O67" s="947"/>
      <c r="P67" s="146"/>
      <c r="Q67" s="658"/>
      <c r="R67" s="658"/>
      <c r="S67" s="658"/>
      <c r="T67" s="658"/>
      <c r="U67" s="658"/>
      <c r="V67" s="658"/>
      <c r="W67" s="658"/>
      <c r="X67" s="659"/>
      <c r="Y67" s="932" t="s">
        <v>12</v>
      </c>
      <c r="Z67" s="933"/>
      <c r="AA67" s="934"/>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3"/>
      <c r="B69" s="944"/>
      <c r="C69" s="944"/>
      <c r="D69" s="944"/>
      <c r="E69" s="944"/>
      <c r="F69" s="945"/>
      <c r="G69" s="951"/>
      <c r="H69" s="952"/>
      <c r="I69" s="952"/>
      <c r="J69" s="952"/>
      <c r="K69" s="952"/>
      <c r="L69" s="952"/>
      <c r="M69" s="952"/>
      <c r="N69" s="952"/>
      <c r="O69" s="953"/>
      <c r="P69" s="661"/>
      <c r="Q69" s="661"/>
      <c r="R69" s="661"/>
      <c r="S69" s="661"/>
      <c r="T69" s="661"/>
      <c r="U69" s="661"/>
      <c r="V69" s="661"/>
      <c r="W69" s="661"/>
      <c r="X69" s="662"/>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7" t="s">
        <v>26</v>
      </c>
      <c r="B2" s="968"/>
      <c r="C2" s="968"/>
      <c r="D2" s="968"/>
      <c r="E2" s="968"/>
      <c r="F2" s="969"/>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2">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5"/>
    <row r="55" spans="1:51" ht="30" customHeight="1" x14ac:dyDescent="0.2">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5"/>
    <row r="108" spans="1:51" ht="30" customHeight="1" x14ac:dyDescent="0.2">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5"/>
    <row r="161" spans="1:51" ht="30" customHeight="1" x14ac:dyDescent="0.2">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5"/>
    <row r="214" spans="1:51" ht="30" customHeight="1" x14ac:dyDescent="0.2">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2">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2">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2">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2">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2">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2">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2">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2">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2">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2">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2">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2">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2">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2">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2">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2">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2">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2">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2">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2">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2">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2">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2">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2">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2">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2">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2">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2">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2">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2">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2">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2">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2">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2">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2">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2">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2">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2">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2">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2">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2022-05-31T01:51:01Z</cp:lastPrinted>
  <dcterms:created xsi:type="dcterms:W3CDTF">2012-03-13T00:50:25Z</dcterms:created>
  <dcterms:modified xsi:type="dcterms:W3CDTF">2022-08-31T07:32:49Z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