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40831提出\"/>
    </mc:Choice>
  </mc:AlternateContent>
  <xr:revisionPtr revIDLastSave="0" documentId="13_ncr:1_{732CDC6C-9D53-4DAF-9022-E911C7E28F15}" xr6:coauthVersionLast="47" xr6:coauthVersionMax="47" xr10:uidLastSave="{00000000-0000-0000-0000-000000000000}"/>
  <bookViews>
    <workbookView xWindow="384" yWindow="384" windowWidth="14724" windowHeight="11304"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8" i="11" l="1"/>
  <c r="AY328" i="11"/>
  <c r="AY330" i="11"/>
  <c r="AY323" i="11"/>
  <c r="AY325" i="11"/>
  <c r="AY333" i="11"/>
  <c r="AY399" i="11"/>
  <c r="AY329" i="11"/>
  <c r="AY397" i="11"/>
  <c r="AY326" i="11"/>
  <c r="AY336" i="11"/>
  <c r="AY327" i="11"/>
  <c r="AY337" i="11"/>
  <c r="AY69" i="11"/>
  <c r="AY340" i="11"/>
  <c r="AY322" i="11"/>
  <c r="AY341" i="11"/>
  <c r="AY331"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4" i="11" s="1"/>
  <c r="AY170" i="11"/>
  <c r="AY172"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52" i="11" l="1"/>
  <c r="AY154" i="11"/>
  <c r="AY155" i="11"/>
  <c r="AY153" i="11"/>
  <c r="AY179" i="11"/>
  <c r="AY206" i="11"/>
  <c r="AY205" i="11"/>
  <c r="AY207" i="11"/>
  <c r="AY210" i="11"/>
  <c r="AY100" i="11"/>
  <c r="AY171" i="11"/>
  <c r="AY202" i="11"/>
  <c r="AY211" i="11"/>
  <c r="AY203" i="11"/>
  <c r="AY212" i="11"/>
  <c r="AY119" i="11"/>
  <c r="AY204" i="11"/>
  <c r="AY213" i="11"/>
  <c r="AY128" i="11"/>
  <c r="AY123" i="11"/>
  <c r="AY143" i="11"/>
  <c r="AY175" i="11"/>
  <c r="AY163" i="11"/>
  <c r="AY144" i="11"/>
  <c r="AY138" i="11"/>
  <c r="AY176" i="11"/>
  <c r="AY198" i="11"/>
  <c r="AY129" i="11"/>
  <c r="AY141" i="11"/>
  <c r="AY116" i="11"/>
  <c r="AY124" i="11"/>
  <c r="AY117" i="11"/>
  <c r="AY125" i="11"/>
  <c r="AY151" i="11"/>
  <c r="AY164" i="11"/>
  <c r="AY145" i="11"/>
  <c r="AY177" i="11"/>
  <c r="AY120" i="11"/>
  <c r="AY140" i="11"/>
  <c r="AY113" i="11"/>
  <c r="AY121" i="11"/>
  <c r="AY135" i="11"/>
  <c r="AY114" i="11"/>
  <c r="AY193" i="11"/>
  <c r="AY115" i="11"/>
  <c r="AY131" i="11"/>
  <c r="AY17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2" i="11" l="1"/>
  <c r="AY49" i="11"/>
  <c r="AY83" i="11"/>
  <c r="AY55" i="11"/>
  <c r="AY84" i="11"/>
  <c r="AY63" i="11"/>
  <c r="AY91" i="11"/>
  <c r="AY85" i="11"/>
  <c r="AY96" i="11"/>
  <c r="AY94" i="11"/>
  <c r="AY80" i="11"/>
  <c r="AY81" i="11"/>
  <c r="AY89" i="11"/>
  <c r="AY97" i="11"/>
  <c r="AY82"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<sst xmlns="http://schemas.openxmlformats.org/spreadsheetml/2006/main" count="1405" uniqueCount="697">
  <si>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</si>
  <si>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</si>
  <si>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</si>
  <si>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</si>
  <si>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</si>
  <si>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</si>
  <si>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</si>
  <si>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</si>
  <si>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</si>
  <si>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</si>
  <si>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</si>
  <si>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</si>
  <si>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</si>
  <si>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</si>
  <si>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</si>
  <si>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</si>
  <si>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</si>
  <si>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</si>
  <si>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</si>
  <si>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</si>
  <si>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</si>
  <si>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</si>
  <si>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</si>
  <si>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</si>
  <si>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</si>
  <si>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</si>
  <si>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</si>
  <si>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</si>
  <si>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</si>
  <si>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</si>
  <si>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</si>
  <si>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</si>
  <si>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</si>
  <si>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</si>
  <si>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</si>
  <si>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</si>
  <si>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</si>
  <si>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</si>
  <si>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</si>
  <si>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</si>
  <si>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</si>
  <si>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</si>
  <si>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</si>
  <si>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</si>
  <si>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</si>
  <si>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</si>
  <si>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</si>
  <si>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</si>
  <si>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</si>
  <si>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</si>
  <si>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</si>
  <si>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</si>
  <si>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</si>
  <si>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</si>
  <si>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</si>
  <si>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</si>
  <si>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</si>
  <si>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</si>
  <si>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</si>
  <si>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</si>
  <si>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</si>
  <si>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</si>
  <si>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</si>
  <si>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</si>
  <si>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</si>
  <si>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</si>
  <si>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</si>
  <si>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</si>
  <si>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</si>
  <si>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</si>
  <si>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</si>
  <si>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</si>
  <si>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</si>
  <si>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</si>
  <si>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</si>
  <si>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</si>
  <si>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</si>
  <si>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</si>
  <si>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</si>
  <si>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</si>
  <si>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</si>
  <si>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</si>
  <si>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</si>
  <si>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</si>
  <si>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</si>
  <si>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</si>
  <si>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</si>
  <si>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</si>
  <si>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</si>
  <si>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</si>
  <si>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</si>
  <si>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</si>
  <si>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</si>
  <si>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</si>
  <si>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</si>
  <si>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</si>
  <si>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</si>
  <si>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</si>
  <si>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</si>
  <si>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</si>
  <si>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</si>
  <si>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</si>
  <si>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</si>
  <si>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</si>
  <si>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</si>
  <si>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</si>
  <si>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</si>
  <si>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</si>
  <si>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</si>
  <si>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</si>
  <si>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</si>
  <si>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</si>
  <si>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</si>
  <si>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</si>
  <si>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</si>
  <si>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</si>
  <si>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</si>
  <si>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</si>
  <si>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</si>
  <si>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</si>
  <si>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</si>
  <si>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</si>
  <si>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</si>
  <si>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</si>
  <si>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</si>
  <si>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</si>
  <si>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</si>
  <si>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</si>
  <si>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</si>
  <si>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</si>
  <si>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</si>
  <si>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</si>
  <si>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</si>
  <si>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</si>
  <si>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</si>
  <si>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</si>
  <si>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</si>
  <si>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</si>
  <si>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</si>
  <si>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</si>
  <si>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</si>
  <si>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</si>
  <si>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</si>
  <si>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</si>
  <si>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</si>
  <si>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</si>
  <si>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</si>
  <si>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</si>
  <si>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</si>
  <si>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</si>
  <si>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</si>
  <si>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</si>
  <si>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</si>
  <si>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</si>
  <si>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</si>
  <si>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</si>
  <si>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</si>
  <si>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</si>
  <si>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</si>
  <si>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</si>
  <si>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</si>
  <si>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</si>
  <si>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</si>
  <si>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</si>
  <si>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</si>
  <si>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</si>
  <si>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</si>
  <si>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</si>
  <si>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</si>
  <si>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</si>
  <si>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</si>
  <si>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</si>
  <si>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</si>
  <si>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</si>
  <si>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</si>
  <si>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</si>
  <si>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</si>
  <si>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</si>
  <si>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</si>
  <si>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</si>
  <si>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</si>
  <si>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</si>
  <si>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</si>
  <si>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</si>
  <si>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</si>
  <si>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</si>
  <si>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</si>
  <si>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</si>
  <si>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</si>
  <si>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</si>
  <si>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</si>
  <si>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</si>
  <si>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</si>
  <si>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</si>
  <si>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</si>
  <si>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</si>
  <si>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</si>
  <si>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</si>
  <si>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</si>
  <si>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</si>
  <si>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</si>
  <si>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</si>
  <si>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</si>
  <si>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</si>
  <si>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</si>
  <si>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</si>
  <si>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</si>
  <si>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</si>
  <si>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</si>
  <si>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</si>
  <si>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</si>
  <si>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</si>
  <si>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</si>
  <si>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</si>
  <si>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</si>
  <si>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</si>
  <si>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</si>
  <si>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</si>
  <si>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</si>
  <si>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</si>
  <si>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</si>
  <si>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</si>
  <si>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</si>
  <si>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</si>
  <si>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</si>
  <si>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</si>
  <si>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</si>
  <si>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</si>
  <si>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</si>
  <si>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</si>
  <si>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</si>
  <si>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</si>
  <si>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</si>
  <si>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</si>
  <si>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</si>
  <si>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</si>
  <si>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</si>
  <si>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</si>
  <si>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</si>
  <si>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</si>
  <si>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</si>
  <si>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</si>
  <si>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</si>
  <si>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</si>
  <si>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</si>
  <si>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</si>
  <si>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</si>
  <si>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</si>
  <si>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</si>
  <si>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</si>
  <si>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</si>
  <si>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</si>
  <si>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</si>
  <si>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</si>
  <si>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</si>
  <si>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</si>
  <si>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</si>
  <si>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</si>
  <si>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</si>
  <si>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</si>
  <si>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</si>
  <si>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</si>
  <si>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</si>
  <si>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</si>
  <si>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</si>
  <si>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</si>
  <si>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</si>
  <si>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</si>
  <si>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</si>
  <si>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</si>
  <si>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</si>
  <si>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</si>
  <si>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</si>
  <si>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</si>
  <si>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</si>
  <si>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</si>
  <si>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</si>
  <si>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</si>
  <si>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</si>
  <si>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</si>
  <si>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</si>
  <si>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</si>
  <si>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</si>
  <si>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</si>
  <si>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</si>
  <si>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</si>
  <si>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</si>
  <si>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</si>
  <si>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</si>
  <si>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</si>
  <si>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</si>
  <si>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</si>
  <si>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</si>
  <si>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</si>
  <si>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</si>
  <si>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</si>
  <si>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</si>
  <si>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</si>
  <si>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</si>
  <si>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</si>
  <si>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</si>
  <si>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</si>
  <si>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</si>
  <si>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</si>
  <si>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</si>
  <si>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</si>
  <si>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</si>
  <si>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</si>
  <si>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</si>
  <si>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</si>
  <si>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</si>
  <si>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</si>
  <si>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</si>
  <si>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</si>
  <si>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</si>
  <si>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</si>
  <si>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</si>
  <si>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</si>
  <si>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</si>
  <si>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</si>
  <si>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</si>
  <si>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</si>
  <si>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</si>
  <si>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</si>
  <si>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</si>
  <si>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</si>
  <si>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</si>
  <si>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</si>
  <si>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</si>
  <si>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</si>
  <si>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</si>
  <si>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</si>
  <si>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</si>
  <si>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</si>
  <si>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</si>
  <si>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</si>
  <si>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</si>
  <si>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</si>
  <si>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</si>
  <si>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</si>
  <si>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</si>
  <si>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</si>
  <si>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</si>
  <si>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</si>
  <si>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</si>
  <si>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</si>
  <si>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</si>
  <si>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</si>
  <si>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</si>
  <si>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</si>
  <si>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</si>
  <si>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</si>
  <si>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</si>
  <si>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</si>
  <si>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</si>
  <si>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</si>
  <si>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</si>
  <si>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</si>
  <si>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</si>
  <si>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</si>
  <si>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</si>
  <si>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</si>
  <si>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</si>
  <si>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</si>
  <si>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</si>
  <si>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</si>
  <si>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</si>
  <si>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</si>
  <si>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</si>
  <si>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</si>
  <si>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</si>
  <si>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</si>
  <si>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</si>
  <si>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</si>
  <si>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</si>
  <si>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</si>
  <si>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</si>
  <si>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</si>
  <si>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</si>
  <si>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</si>
  <si>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</si>
  <si>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</si>
  <si>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</si>
  <si>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</si>
  <si>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</si>
  <si>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</si>
  <si>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</si>
  <si>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</si>
  <si>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</si>
  <si>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</si>
  <si>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</si>
  <si>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</si>
  <si>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</si>
  <si>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</si>
  <si>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</si>
  <si>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</si>
  <si>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</si>
  <si>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</si>
  <si>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</si>
  <si>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</si>
  <si>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</si>
  <si>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</si>
  <si>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</si>
  <si>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</si>
  <si>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</si>
  <si>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</si>
  <si>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</si>
  <si>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</si>
  <si>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</si>
  <si>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</si>
  <si>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</si>
  <si>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</si>
  <si>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</si>
  <si>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</si>
  <si>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</si>
  <si>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</si>
  <si>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</si>
  <si>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</si>
  <si>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</si>
  <si>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</si>
  <si>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</si>
  <si>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</si>
  <si>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</si>
  <si>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</si>
  <si>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</si>
  <si>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</si>
  <si>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</si>
  <si>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</si>
  <si>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</si>
  <si>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</si>
  <si>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</si>
  <si>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</si>
  <si>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</si>
  <si>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</si>
  <si>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</si>
  <si>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</si>
  <si>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</si>
  <si>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</si>
  <si>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</si>
  <si>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</si>
  <si>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</si>
  <si>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</si>
  <si>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</si>
  <si>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</si>
  <si>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</si>
  <si>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</si>
  <si>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</si>
  <si>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</si>
  <si>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</si>
  <si>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</si>
  <si>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</si>
  <si>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</si>
  <si>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</si>
  <si>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</si>
  <si>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</si>
  <si>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</si>
  <si>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</si>
  <si>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</si>
  <si>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</si>
  <si>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</si>
  <si>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</si>
  <si>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</si>
  <si>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</si>
  <si>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</si>
  <si>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</si>
  <si>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</si>
  <si>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</si>
  <si>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</si>
  <si>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</si>
  <si>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</si>
  <si>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</si>
  <si>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</si>
  <si>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</si>
  <si>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</si>
  <si>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</si>
  <si>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</si>
  <si>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</si>
  <si>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</si>
  <si>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</si>
  <si>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</si>
  <si>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</si>
  <si>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</si>
  <si>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</si>
  <si>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</si>
  <si>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</si>
  <si>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</si>
  <si>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</si>
  <si>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</si>
  <si>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</si>
  <si>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</si>
  <si>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</si>
  <si>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</si>
  <si>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</si>
  <si>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</si>
  <si>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</si>
  <si>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</si>
  <si>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</si>
  <si>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</si>
  <si>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</si>
  <si>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</si>
  <si>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</si>
  <si>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</si>
  <si>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</si>
  <si>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</si>
  <si>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</si>
  <si>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</si>
  <si>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</si>
  <si>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</si>
  <si>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</si>
  <si>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</si>
  <si>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</si>
  <si>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</si>
  <si>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</si>
  <si>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</si>
  <si>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</si>
  <si>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</si>
  <si>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</si>
  <si>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</si>
  <si>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</si>
  <si>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</si>
  <si>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</si>
  <si>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</si>
  <si>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</si>
  <si>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</si>
  <si>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</si>
  <si>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</si>
  <si>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</si>
  <si>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</si>
  <si>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</si>
  <si>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</si>
  <si>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</si>
  <si>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</si>
  <si>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</si>
  <si>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</si>
  <si>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</si>
  <si>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</si>
  <si>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</si>
  <si>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</si>
  <si>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</si>
  <si>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</si>
  <si>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</si>
  <si>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</si>
  <si>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</si>
  <si>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</si>
  <si>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</si>
  <si>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</si>
  <si>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</si>
  <si>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</si>
  <si>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</si>
  <si>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</si>
  <si>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</si>
  <si>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</si>
  <si>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</si>
  <si>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</si>
  <si>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</si>
  <si>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</si>
  <si>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</si>
  <si>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</si>
  <si>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</si>
  <si>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</si>
  <si>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</si>
  <si>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</si>
  <si>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</si>
  <si>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</si>
  <si>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</si>
  <si>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</si>
  <si>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</si>
  <si>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</si>
  <si>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</si>
  <si>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</si>
  <si>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</si>
  <si>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</si>
  <si>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</si>
  <si>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</si>
  <si>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</si>
  <si>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</si>
  <si>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</si>
  <si>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</si>
  <si>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</si>
  <si>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</si>
  <si>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</si>
  <si>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</si>
  <si>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</si>
  <si>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</si>
  <si>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</si>
  <si>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</si>
  <si>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</si>
  <si>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</si>
  <si>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</si>
  <si>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</si>
  <si>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</si>
  <si>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</si>
  <si>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</si>
  <si>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</si>
  <si>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</si>
  <si>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</si>
  <si>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</si>
  <si>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</si>
  <si>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</si>
  <si>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</si>
  <si>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</si>
  <si>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</si>
  <si>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</si>
  <si>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</si>
  <si>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</si>
  <si>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</si>
  <si>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</si>
  <si>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</si>
  <si>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t>
  </si>
  <si>
    <t>藤谷　正</t>
  </si>
  <si>
    <t>平成11年度</t>
  </si>
  <si>
    <t>終了予定なし</t>
  </si>
  <si>
    <t>総務部会計課</t>
  </si>
  <si>
    <t>-</t>
  </si>
  <si>
    <t>試験研究費</t>
  </si>
  <si>
    <t>外国人招へい旅費</t>
  </si>
  <si>
    <t>外来研究員等旅費</t>
  </si>
  <si>
    <t>招へい外国人滞在費</t>
  </si>
  <si>
    <t>委員等旅費</t>
  </si>
  <si>
    <t>人</t>
  </si>
  <si>
    <t>万円</t>
  </si>
  <si>
    <t>／　</t>
    <phoneticPr fontId="5"/>
  </si>
  <si>
    <t>感染症危機管理費</t>
  </si>
  <si>
    <t>570</t>
  </si>
  <si>
    <t>507</t>
  </si>
  <si>
    <t>889</t>
  </si>
  <si>
    <t>899</t>
  </si>
  <si>
    <t>868</t>
  </si>
  <si>
    <t>871</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</si>
  <si>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</si>
  <si>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</si>
  <si>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</si>
  <si>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</si>
  <si>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</si>
  <si>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</si>
  <si>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公衆衛生の向上や感染症に関する実務・研究を行うことが国立感染症研究所の任務であり、広く国民のニーズがあり、国費を投入しなければ事業目的が達成できない。</t>
    <phoneticPr fontId="5"/>
  </si>
  <si>
    <t>感染症法上の積極的疫学調査等の国の責務を踏まえて実施している事業であり、国が実施すべき事業である。</t>
    <phoneticPr fontId="5"/>
  </si>
  <si>
    <t>感染症発生時の疫学調査や実地疫学者の養成をおこなっており、国の危機管理上も優先度の高い事業である。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</si>
  <si>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</si>
  <si>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</si>
  <si>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新型コロナウイルスの影響により、予定していた招へいが取り止めになったこと等のため、外国人招へい旅費等の不用率は例年に比べ大きくなった。</t>
    <phoneticPr fontId="5"/>
  </si>
  <si>
    <t>成果実績が成果目標に達しているので見合っている。</t>
    <phoneticPr fontId="5"/>
  </si>
  <si>
    <t>感染症における唯一の国立試験研究機関として質の高い業務を行っている。</t>
    <phoneticPr fontId="5"/>
  </si>
  <si>
    <t>感染症集団事例対応において地方自治体における人材育成に寄与している。</t>
    <phoneticPr fontId="5"/>
  </si>
  <si>
    <t>当該事業は、国内において疫学専門家を養成する事業である。感染症危機管理費は、主として海外における感染症発生時に直接現地にて情報収集を行うこと、又は感染症に係る情報の普及・啓発を行う事業であるため役割が異なる。</t>
    <phoneticPr fontId="5"/>
  </si>
  <si>
    <t>https://www.mhlw.go.jp/wp/seisaku/hyouka/dl/r03_jizenbunseki/XIII-1-1.pdf</t>
    <phoneticPr fontId="5"/>
  </si>
  <si>
    <t>7頁</t>
    <rPh sb="1" eb="2">
      <t>ページ</t>
    </rPh>
    <phoneticPr fontId="5"/>
  </si>
  <si>
    <t>-</t>
    <phoneticPr fontId="5"/>
  </si>
  <si>
    <t>930万円（4年度予算額）
÷19名（在籍研修生数）</t>
    <phoneticPr fontId="5"/>
  </si>
  <si>
    <t>年あたり経費÷在籍FETP数
（2年間のプログラムのため）で単位あたりコストを算出したが、本事業は人材育成という将来に対する投資であることから、本来単純なコスト計算に適さない。また、集団発生対応の際、数週間保健所職員等と共に調査に当たることから、自治体職員への間接的な人材育成効果も大きい。本研修はOn-the-jobであり、研修の名のもとに研修員は健康危機管理の専門性の高い実務を提供している。そのため、本事業の受益者は、研修員、国民、自治体、国等様々であり、複合的な評価が本来必要である。</t>
    <phoneticPr fontId="5"/>
  </si>
  <si>
    <t>外来研究員A</t>
    <rPh sb="0" eb="2">
      <t>ガイライ</t>
    </rPh>
    <rPh sb="2" eb="5">
      <t>ケンキュウイン</t>
    </rPh>
    <phoneticPr fontId="5"/>
  </si>
  <si>
    <t>外来研究員旅費</t>
    <rPh sb="0" eb="5">
      <t>ガイライケンキュウイン</t>
    </rPh>
    <rPh sb="5" eb="7">
      <t>リョヒ</t>
    </rPh>
    <phoneticPr fontId="5"/>
  </si>
  <si>
    <t>非常勤職員A</t>
    <rPh sb="0" eb="5">
      <t>ヒジョウキンショクイン</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</si>
  <si>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</si>
  <si>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</si>
  <si>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</si>
  <si>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</si>
  <si>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</si>
  <si>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株式会社　ヤマダデンキ</t>
    <phoneticPr fontId="5"/>
  </si>
  <si>
    <t>株式会社　コジマ</t>
    <phoneticPr fontId="5"/>
  </si>
  <si>
    <t>フタバ事務器株式会社</t>
    <phoneticPr fontId="5"/>
  </si>
  <si>
    <t>賃金</t>
    <rPh sb="0" eb="2">
      <t>チンギン</t>
    </rPh>
    <phoneticPr fontId="5"/>
  </si>
  <si>
    <t>消耗品購入</t>
    <rPh sb="0" eb="5">
      <t>ショウモウヒンコウニュウ</t>
    </rPh>
    <phoneticPr fontId="5"/>
  </si>
  <si>
    <t>330万円
（3年度予算額）
÷14名（在
籍研修生数)</t>
    <phoneticPr fontId="5"/>
  </si>
  <si>
    <t>実地疫学調査専門家（Field Epidemiologist:FE)の養成: 米国CDCや世界保健機関（WHO）との協力のもと、国立感染症研究所内に世界標準となる2年間の実地疫学専門家養成コース（FETP）を設置し、On-the-job（実務研修）によるFEの育成を行う。疾病アウトブレイクへの直接対応を通して、健康危機管理対応を実践しつつ、知識・技術・実務の総合技能の修熟を図る。データの収集・分析・還元技能修得のため、感染症サーベイランスのデータ分析還元や疫学研究の立案と実施を、また、国際的な感染症危機管理技能修得のため、WHO西太平洋地域事務局での実務研修も行う。さらに、地方自治体における人材育成に寄与するため、自治体等の感染症対策関係者への講習等を行う。</t>
    <phoneticPr fontId="5"/>
  </si>
  <si>
    <t>感染症アウトブレイク等健康危機発生時に、現場で迅速な調査を適切に行う実地疫学者の数が我が国では極めて乏しい事から、現場の疫学調査等の実務研修を通し、日本の核となる専門家を養成し、国と地方が連携して積極的に疫学調査を実施するための健康危機管理体制の強化を図る。</t>
    <phoneticPr fontId="5"/>
  </si>
  <si>
    <t>国立感染症研究所内に実地疫学専門家養成コースでOn-the-job（実務研修）によるFEの育成を行う。また、国際的な感染症危機管理技能修得のため、WHO西太平洋地域事務局での実務研修も行うことにより、健康危機管理体制の強化を図る。さらに、地方自治体における人材育成に寄与するため、自治体等の感染症対策関係者への講習等を行う。</t>
    <phoneticPr fontId="5"/>
  </si>
  <si>
    <t>感染症集団発生の実地疫学調査・感染症サーベイランス活動等を通じて、健康危機管理体制の強化を図る。</t>
    <rPh sb="0" eb="7">
      <t>カンセンショウシュウダンハッセイ</t>
    </rPh>
    <rPh sb="8" eb="12">
      <t>ジッチエキガク</t>
    </rPh>
    <rPh sb="12" eb="14">
      <t>チョウサ</t>
    </rPh>
    <rPh sb="15" eb="18">
      <t>カンセンショウ</t>
    </rPh>
    <rPh sb="25" eb="27">
      <t>カツドウ</t>
    </rPh>
    <rPh sb="27" eb="28">
      <t>トウ</t>
    </rPh>
    <rPh sb="29" eb="30">
      <t>ツウ</t>
    </rPh>
    <rPh sb="33" eb="35">
      <t>ケンコウ</t>
    </rPh>
    <phoneticPr fontId="5"/>
  </si>
  <si>
    <t>多様な研修希望者のニーズに合致するプログラムを提供できるように努めているため、妥当である。</t>
    <phoneticPr fontId="5"/>
  </si>
  <si>
    <t>-</t>
    <phoneticPr fontId="5"/>
  </si>
  <si>
    <t>年あたり経費÷在籍FETP数
（2年間のプログラムのため）で単位あたりコストを算出したが、本事業は人材育成という将来に対する投資であることから、本来単純なコスト計算に適さない。また、集団発生対応の際、数週間保健所職員等と共に調査に当たることから、自治体職員への間接的な人材育成効果も大きい。本研修はOn-the-jobであり、研修の名のもとに研修員は健康危機管理の専門性の高い実務を提供している。そのため、本事業の受益者は、研修員、国民、自治体、国等様々であり、複合的な評価が本来必要である。　　　　　　　　　　　　　　</t>
    <phoneticPr fontId="5"/>
  </si>
  <si>
    <t>600万円（元年度経費）
÷11名（在籍研修生数)</t>
    <phoneticPr fontId="5"/>
  </si>
  <si>
    <t>　　　Ｘ/Ｙ</t>
    <phoneticPr fontId="5"/>
  </si>
  <si>
    <t>900万円（2年度予算額）
÷11名（在籍研修生数)</t>
    <phoneticPr fontId="5"/>
  </si>
  <si>
    <t>研修受講者について、終了割合を１００％とする。</t>
    <phoneticPr fontId="5"/>
  </si>
  <si>
    <t>研修終了者数。目標値（募集人数）は、年間若干名</t>
    <phoneticPr fontId="5"/>
  </si>
  <si>
    <t>人</t>
    <phoneticPr fontId="5"/>
  </si>
  <si>
    <t>31年度募集研修合格者数名簿</t>
    <phoneticPr fontId="5"/>
  </si>
  <si>
    <t>感染症集団発生の実地疫学調査・感染症サーベイランス活動等を通じて、健康危機管理体制の強化を図る</t>
    <phoneticPr fontId="5"/>
  </si>
  <si>
    <t>万円</t>
    <rPh sb="0" eb="1">
      <t>マン</t>
    </rPh>
    <rPh sb="1" eb="2">
      <t>エン</t>
    </rPh>
    <phoneticPr fontId="5"/>
  </si>
  <si>
    <t>新型コロナウイルスの影響により、予定していた招へいが取り止めになったこと等のため、外国人招へい旅費等の執行率は例年に比べ低くなったものの、事業の目標（研修終了者数の受講者数に占める割合80％）は達成できた。しかしながら、コロナ禍の終息後には、CDC等から専門家を招いての研修を実施することが重要であるため、現状のまま事業を継続することとしたい。多様な研修生のニーズを理解し、テーラーメードのプログラムを提供できるように各方面の調整を行う。今後とも厚生労働省との緊密な関係構築に寄与したい。自治体と連携して研修体制を強化しつつ、定常的に研修生をリクルートできるよう努めていく。</t>
    <phoneticPr fontId="5"/>
  </si>
  <si>
    <t>感染症危機管理上の必須の能力である現地で迅速に疫学調査を行うことができる専門家の数が、わが国では極めて乏しい。本事業では、感染研の担当スタッフの指導のもとに業務を実施することを通じてそのような専門家を育成する我が国で唯一のプログラムである。平成31年度には、メチシリン耐性黄色ブドウ球菌院内感染事例、バンコマイシン(VRE)院内感染事例、MDRA院内感染事例、風疹発生事例、新型コロナウイルス感染事例（計４件）について、地方自治体からの依頼に基づいて、実地疫学調査等の支援を行うことによりアウトブレイク調査に関してon-the-jobトレーニングを実施している。感染症発生動向調査については、実地疫学研究センターのスタッフの指導のもとに、地方感染症情報センターへの問い合わせなどを通じて、on-the-jobトレーニングを実施している。</t>
    <rPh sb="296" eb="298">
      <t>ジッチ</t>
    </rPh>
    <rPh sb="300" eb="302">
      <t>ケンキュウ</t>
    </rPh>
    <phoneticPr fontId="5"/>
  </si>
  <si>
    <t>感染症危機管理人材養成事業費</t>
    <phoneticPr fontId="5"/>
  </si>
  <si>
    <t>事業計画時に見込んだ内容を概ね達成できている。</t>
    <phoneticPr fontId="5"/>
  </si>
  <si>
    <t>-</t>
    <phoneticPr fontId="5"/>
  </si>
  <si>
    <t>国立感染症研究所内に実地疫学専門家養成コースでOn-the-job（実務研修）によるFEの育成を行う。また、国際的な感染症危機管理技能修得のため、WHO西太平洋地域事務局での実務研修も行うことにより、健康危機管理体制の強化を図る。さらに、地方自治体における人材育成に寄与するため、自治体等の感染症対策関係者への講習等を行う。</t>
    <phoneticPr fontId="5"/>
  </si>
  <si>
    <t>件</t>
    <rPh sb="0" eb="1">
      <t>ケン</t>
    </rPh>
    <phoneticPr fontId="5"/>
  </si>
  <si>
    <t>　　Ｘ/Ｙ</t>
    <phoneticPr fontId="5"/>
  </si>
  <si>
    <t>B.非常勤職員A</t>
    <phoneticPr fontId="5"/>
  </si>
  <si>
    <t>補助業務（賃金）</t>
    <rPh sb="0" eb="2">
      <t>ホジョ</t>
    </rPh>
    <rPh sb="2" eb="4">
      <t>ギョウム</t>
    </rPh>
    <rPh sb="5" eb="7">
      <t>チンギン</t>
    </rPh>
    <phoneticPr fontId="5"/>
  </si>
  <si>
    <t>感染症集団発生の実地疫学調査を実施。
（活動実績は調査派遣数を記載。その他は定量化困難。コロナ関連は除く。）</t>
    <rPh sb="20" eb="22">
      <t>カツドウ</t>
    </rPh>
    <rPh sb="22" eb="24">
      <t>ジッセキ</t>
    </rPh>
    <rPh sb="25" eb="29">
      <t>チョウサハケン</t>
    </rPh>
    <rPh sb="29" eb="30">
      <t>スウ</t>
    </rPh>
    <rPh sb="31" eb="33">
      <t>キサイ</t>
    </rPh>
    <rPh sb="47" eb="49">
      <t>カンレン</t>
    </rPh>
    <rPh sb="50" eb="51">
      <t>ノゾ</t>
    </rPh>
    <phoneticPr fontId="5"/>
  </si>
  <si>
    <t>感染症集団発生の実地疫学調査を実施。
（活動実績は探知追跡数を記載。その他は定量化困難。コロナ関連は除く。）</t>
    <rPh sb="20" eb="22">
      <t>カツドウ</t>
    </rPh>
    <rPh sb="22" eb="24">
      <t>ジッセキ</t>
    </rPh>
    <rPh sb="29" eb="30">
      <t>スウ</t>
    </rPh>
    <phoneticPr fontId="5"/>
  </si>
  <si>
    <t>点検対象外</t>
    <phoneticPr fontId="5"/>
  </si>
  <si>
    <t>引き続き、必要な予算額を確保し、適正な執行に努めること。</t>
    <phoneticPr fontId="5"/>
  </si>
  <si>
    <t>-</t>
    <phoneticPr fontId="5"/>
  </si>
  <si>
    <t>‒</t>
    <phoneticPr fontId="5"/>
  </si>
  <si>
    <t>株式会社竹宝商会</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</si>
</sst>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163657</xdr:colOff>
      <xdr:row>269</xdr:row>
      <xdr:rowOff>129887</xdr:rowOff>
    </xdr:from>
    <xdr:to>
      <xdr:col>36</xdr:col>
      <xdr:colOff>25748</xdr:colOff>
      <xdr:row>272</xdr:row>
      <xdr:rowOff>206474</xdr:rowOff>
    </xdr:to>
    <xdr:sp macro="" textlink="">
      <xdr:nvSpPr>
        <xdr:cNvPr id="2" name="正方形/長方形 1">
          <a:extLst>
            <a:ext uri="{FF2B5EF4-FFF2-40B4-BE49-F238E27FC236}">
              <a16:creationId xmlns:a16="http://schemas.microsoft.com/office/drawing/2014/main" id="{ECC1AE2B-C378-45A2-869B-B365FAFF39F9}"/>
            </a:ext>
          </a:extLst>
        </xdr:cNvPr>
        <xdr:cNvSpPr/>
      </xdr:nvSpPr>
      <xdr:spPr>
        <a:xfrm>
          <a:off x="3765839" y="42767251"/>
          <a:ext cx="2743836" cy="115724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2.83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感染症危機管理人材養成事業費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11</xdr:col>
      <xdr:colOff>4330</xdr:colOff>
      <xdr:row>276</xdr:row>
      <xdr:rowOff>203490</xdr:rowOff>
    </xdr:from>
    <xdr:to>
      <xdr:col>22</xdr:col>
      <xdr:colOff>40502</xdr:colOff>
      <xdr:row>280</xdr:row>
      <xdr:rowOff>148606</xdr:rowOff>
    </xdr:to>
    <xdr:sp macro="" textlink="">
      <xdr:nvSpPr>
        <xdr:cNvPr id="3" name="正方形/長方形 2">
          <a:extLst>
            <a:ext uri="{FF2B5EF4-FFF2-40B4-BE49-F238E27FC236}">
              <a16:creationId xmlns:a16="http://schemas.microsoft.com/office/drawing/2014/main" id="{402B19C2-7F3A-49E5-A586-1B908A567B39}"/>
            </a:ext>
          </a:extLst>
        </xdr:cNvPr>
        <xdr:cNvSpPr/>
      </xdr:nvSpPr>
      <xdr:spPr>
        <a:xfrm>
          <a:off x="1985530" y="45348526"/>
          <a:ext cx="2017372" cy="138598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Ａ</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 外来研究員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0.03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外来研究員旅費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3464</xdr:colOff>
      <xdr:row>276</xdr:row>
      <xdr:rowOff>184440</xdr:rowOff>
    </xdr:from>
    <xdr:to>
      <xdr:col>48</xdr:col>
      <xdr:colOff>48368</xdr:colOff>
      <xdr:row>280</xdr:row>
      <xdr:rowOff>133242</xdr:rowOff>
    </xdr:to>
    <xdr:sp macro="" textlink="">
      <xdr:nvSpPr>
        <xdr:cNvPr id="4" name="正方形/長方形 3">
          <a:extLst>
            <a:ext uri="{FF2B5EF4-FFF2-40B4-BE49-F238E27FC236}">
              <a16:creationId xmlns:a16="http://schemas.microsoft.com/office/drawing/2014/main" id="{1A7F4ECB-8619-4413-9121-5F585B4033B1}"/>
            </a:ext>
          </a:extLst>
        </xdr:cNvPr>
        <xdr:cNvSpPr/>
      </xdr:nvSpPr>
      <xdr:spPr>
        <a:xfrm>
          <a:off x="6667500" y="45329476"/>
          <a:ext cx="2026104" cy="138967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Ｂ</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en-US" sz="1100" b="0" i="0" u="none" strike="noStrike" kern="0" cap="none" spc="0" normalizeH="0" baseline="0" noProof="0">
              <a:ln>
                <a:noFill/>
              </a:ln>
              <a:solidFill>
                <a:prstClr val="black"/>
              </a:solidFill>
              <a:effectLst/>
              <a:uLnTx/>
              <a:uFillTx/>
              <a:latin typeface="+mn-lt"/>
              <a:ea typeface="+mn-ea"/>
              <a:cs typeface="+mn-cs"/>
            </a:rPr>
            <a:t>者・</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en-US" sz="1100" b="0" i="0" u="none" strike="noStrike" kern="0" cap="none" spc="0" normalizeH="0" baseline="0" noProof="0">
              <a:ln>
                <a:noFill/>
              </a:ln>
              <a:solidFill>
                <a:prstClr val="black"/>
              </a:solidFill>
              <a:effectLst/>
              <a:uLnTx/>
              <a:uFillTx/>
              <a:latin typeface="+mn-lt"/>
              <a:ea typeface="+mn-ea"/>
              <a:cs typeface="+mn-cs"/>
            </a:rPr>
            <a:t>社　</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103043</xdr:colOff>
      <xdr:row>272</xdr:row>
      <xdr:rowOff>208684</xdr:rowOff>
    </xdr:from>
    <xdr:to>
      <xdr:col>28</xdr:col>
      <xdr:colOff>113605</xdr:colOff>
      <xdr:row>274</xdr:row>
      <xdr:rowOff>268387</xdr:rowOff>
    </xdr:to>
    <xdr:cxnSp macro="">
      <xdr:nvCxnSpPr>
        <xdr:cNvPr id="5" name="直線コネクタ 4">
          <a:extLst>
            <a:ext uri="{FF2B5EF4-FFF2-40B4-BE49-F238E27FC236}">
              <a16:creationId xmlns:a16="http://schemas.microsoft.com/office/drawing/2014/main" id="{67D3E6C0-6D78-40D4-9075-73494063E746}"/>
            </a:ext>
          </a:extLst>
        </xdr:cNvPr>
        <xdr:cNvCxnSpPr/>
      </xdr:nvCxnSpPr>
      <xdr:spPr>
        <a:xfrm>
          <a:off x="5146098" y="43926702"/>
          <a:ext cx="10562" cy="77321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48491</xdr:colOff>
      <xdr:row>274</xdr:row>
      <xdr:rowOff>263236</xdr:rowOff>
    </xdr:from>
    <xdr:to>
      <xdr:col>42</xdr:col>
      <xdr:colOff>124691</xdr:colOff>
      <xdr:row>274</xdr:row>
      <xdr:rowOff>272761</xdr:rowOff>
    </xdr:to>
    <xdr:cxnSp macro="">
      <xdr:nvCxnSpPr>
        <xdr:cNvPr id="6" name="直線コネクタ 5">
          <a:extLst>
            <a:ext uri="{FF2B5EF4-FFF2-40B4-BE49-F238E27FC236}">
              <a16:creationId xmlns:a16="http://schemas.microsoft.com/office/drawing/2014/main" id="{19EC5C83-C1E0-4C4E-93BA-67BF95753BD7}"/>
            </a:ext>
          </a:extLst>
        </xdr:cNvPr>
        <xdr:cNvCxnSpPr/>
      </xdr:nvCxnSpPr>
      <xdr:spPr>
        <a:xfrm flipH="1">
          <a:off x="2930236" y="44694763"/>
          <a:ext cx="4759037" cy="95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64944</xdr:colOff>
      <xdr:row>274</xdr:row>
      <xdr:rowOff>265834</xdr:rowOff>
    </xdr:from>
    <xdr:to>
      <xdr:col>16</xdr:col>
      <xdr:colOff>76850</xdr:colOff>
      <xdr:row>276</xdr:row>
      <xdr:rowOff>187594</xdr:rowOff>
    </xdr:to>
    <xdr:cxnSp macro="">
      <xdr:nvCxnSpPr>
        <xdr:cNvPr id="7" name="直線コネクタ 6">
          <a:extLst>
            <a:ext uri="{FF2B5EF4-FFF2-40B4-BE49-F238E27FC236}">
              <a16:creationId xmlns:a16="http://schemas.microsoft.com/office/drawing/2014/main" id="{48E73C38-2F1F-47C9-8074-7E31CC0E87E0}"/>
            </a:ext>
          </a:extLst>
        </xdr:cNvPr>
        <xdr:cNvCxnSpPr/>
      </xdr:nvCxnSpPr>
      <xdr:spPr>
        <a:xfrm>
          <a:off x="2946689" y="44697361"/>
          <a:ext cx="11906" cy="63526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108239</xdr:colOff>
      <xdr:row>274</xdr:row>
      <xdr:rowOff>249382</xdr:rowOff>
    </xdr:from>
    <xdr:to>
      <xdr:col>42</xdr:col>
      <xdr:colOff>120145</xdr:colOff>
      <xdr:row>276</xdr:row>
      <xdr:rowOff>171142</xdr:rowOff>
    </xdr:to>
    <xdr:cxnSp macro="">
      <xdr:nvCxnSpPr>
        <xdr:cNvPr id="8" name="直線コネクタ 7">
          <a:extLst>
            <a:ext uri="{FF2B5EF4-FFF2-40B4-BE49-F238E27FC236}">
              <a16:creationId xmlns:a16="http://schemas.microsoft.com/office/drawing/2014/main" id="{CC8A9022-F974-4AFF-ACA2-C6E01F14697F}"/>
            </a:ext>
          </a:extLst>
        </xdr:cNvPr>
        <xdr:cNvCxnSpPr/>
      </xdr:nvCxnSpPr>
      <xdr:spPr>
        <a:xfrm>
          <a:off x="7672821" y="44680909"/>
          <a:ext cx="11906" cy="63526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78798</xdr:colOff>
      <xdr:row>274</xdr:row>
      <xdr:rowOff>185304</xdr:rowOff>
    </xdr:from>
    <xdr:to>
      <xdr:col>18</xdr:col>
      <xdr:colOff>29709</xdr:colOff>
      <xdr:row>275</xdr:row>
      <xdr:rowOff>103991</xdr:rowOff>
    </xdr:to>
    <xdr:sp macro="" textlink="">
      <xdr:nvSpPr>
        <xdr:cNvPr id="10" name="テキスト ボックス 9">
          <a:extLst>
            <a:ext uri="{FF2B5EF4-FFF2-40B4-BE49-F238E27FC236}">
              <a16:creationId xmlns:a16="http://schemas.microsoft.com/office/drawing/2014/main" id="{E4CB5E76-22EF-4651-A9D9-58C40626CB43}"/>
            </a:ext>
          </a:extLst>
        </xdr:cNvPr>
        <xdr:cNvSpPr txBox="1"/>
      </xdr:nvSpPr>
      <xdr:spPr>
        <a:xfrm rot="10800000" flipV="1">
          <a:off x="2420216" y="44616831"/>
          <a:ext cx="851457" cy="278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39</xdr:col>
      <xdr:colOff>108238</xdr:colOff>
      <xdr:row>274</xdr:row>
      <xdr:rowOff>168852</xdr:rowOff>
    </xdr:from>
    <xdr:to>
      <xdr:col>45</xdr:col>
      <xdr:colOff>76200</xdr:colOff>
      <xdr:row>275</xdr:row>
      <xdr:rowOff>85725</xdr:rowOff>
    </xdr:to>
    <xdr:sp macro="" textlink="">
      <xdr:nvSpPr>
        <xdr:cNvPr id="11" name="テキスト ボックス 10">
          <a:extLst>
            <a:ext uri="{FF2B5EF4-FFF2-40B4-BE49-F238E27FC236}">
              <a16:creationId xmlns:a16="http://schemas.microsoft.com/office/drawing/2014/main" id="{997CF6AE-7621-407C-9556-6F7C47754B70}"/>
            </a:ext>
          </a:extLst>
        </xdr:cNvPr>
        <xdr:cNvSpPr txBox="1"/>
      </xdr:nvSpPr>
      <xdr:spPr>
        <a:xfrm rot="10800000" flipV="1">
          <a:off x="7166263" y="44964927"/>
          <a:ext cx="1053812" cy="278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M242" sqref="M242:N24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630</v>
      </c>
      <c r="AK2" s="172"/>
      <c r="AL2" s="172"/>
      <c r="AM2" s="172"/>
      <c r="AN2" s="75" t="s">
        <v>284</v>
      </c>
      <c r="AO2" s="172">
        <v>21</v>
      </c>
      <c r="AP2" s="172"/>
      <c r="AQ2" s="172"/>
      <c r="AR2" s="76" t="s">
        <v>284</v>
      </c>
      <c r="AS2" s="173">
        <v>987</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682</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609</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665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664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9</v>
      </c>
      <c r="Q13" s="217"/>
      <c r="R13" s="217"/>
      <c r="S13" s="217"/>
      <c r="T13" s="217"/>
      <c r="U13" s="217"/>
      <c r="V13" s="218"/>
      <c r="W13" s="216">
        <v>9</v>
      </c>
      <c r="X13" s="217"/>
      <c r="Y13" s="217"/>
      <c r="Z13" s="217"/>
      <c r="AA13" s="217"/>
      <c r="AB13" s="217"/>
      <c r="AC13" s="218"/>
      <c r="AD13" s="216">
        <v>9</v>
      </c>
      <c r="AE13" s="217"/>
      <c r="AF13" s="217"/>
      <c r="AG13" s="217"/>
      <c r="AH13" s="217"/>
      <c r="AI13" s="217"/>
      <c r="AJ13" s="218"/>
      <c r="AK13" s="216">
        <v>9</v>
      </c>
      <c r="AL13" s="217"/>
      <c r="AM13" s="217"/>
      <c r="AN13" s="217"/>
      <c r="AO13" s="217"/>
      <c r="AP13" s="217"/>
      <c r="AQ13" s="218"/>
      <c r="AR13" s="228">
        <v>9</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647</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647</v>
      </c>
      <c r="AL15" s="217"/>
      <c r="AM15" s="217"/>
      <c r="AN15" s="217"/>
      <c r="AO15" s="217"/>
      <c r="AP15" s="217"/>
      <c r="AQ15" s="218"/>
      <c r="AR15" s="216" t="s">
        <v>694</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647</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647</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9</v>
      </c>
      <c r="Q18" s="261"/>
      <c r="R18" s="261"/>
      <c r="S18" s="261"/>
      <c r="T18" s="261"/>
      <c r="U18" s="261"/>
      <c r="V18" s="262"/>
      <c r="W18" s="260">
        <f>SUM(W13:AC17)</f>
        <v>9</v>
      </c>
      <c r="X18" s="261"/>
      <c r="Y18" s="261"/>
      <c r="Z18" s="261"/>
      <c r="AA18" s="261"/>
      <c r="AB18" s="261"/>
      <c r="AC18" s="262"/>
      <c r="AD18" s="260">
        <f>SUM(AD13:AJ17)</f>
        <v>9</v>
      </c>
      <c r="AE18" s="261"/>
      <c r="AF18" s="261"/>
      <c r="AG18" s="261"/>
      <c r="AH18" s="261"/>
      <c r="AI18" s="261"/>
      <c r="AJ18" s="262"/>
      <c r="AK18" s="260">
        <f>SUM(AK13:AQ17)</f>
        <v>9</v>
      </c>
      <c r="AL18" s="261"/>
      <c r="AM18" s="261"/>
      <c r="AN18" s="261"/>
      <c r="AO18" s="261"/>
      <c r="AP18" s="261"/>
      <c r="AQ18" s="262"/>
      <c r="AR18" s="260">
        <f>SUM(AR13:AX17)</f>
        <v>9</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6</v>
      </c>
      <c r="Q19" s="217"/>
      <c r="R19" s="217"/>
      <c r="S19" s="217"/>
      <c r="T19" s="217"/>
      <c r="U19" s="217"/>
      <c r="V19" s="218"/>
      <c r="W19" s="216">
        <v>3</v>
      </c>
      <c r="X19" s="217"/>
      <c r="Y19" s="217"/>
      <c r="Z19" s="217"/>
      <c r="AA19" s="217"/>
      <c r="AB19" s="217"/>
      <c r="AC19" s="218"/>
      <c r="AD19" s="216">
        <v>3</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0.66666666666666663</v>
      </c>
      <c r="Q20" s="292"/>
      <c r="R20" s="292"/>
      <c r="S20" s="292"/>
      <c r="T20" s="292"/>
      <c r="U20" s="292"/>
      <c r="V20" s="292"/>
      <c r="W20" s="292">
        <f>IF(W18=0, "-", SUM(W19)/W18)</f>
        <v>0.33333333333333331</v>
      </c>
      <c r="X20" s="292"/>
      <c r="Y20" s="292"/>
      <c r="Z20" s="292"/>
      <c r="AA20" s="292"/>
      <c r="AB20" s="292"/>
      <c r="AC20" s="292"/>
      <c r="AD20" s="292">
        <f>IF(AD18=0, "-", SUM(AD19)/AD18)</f>
        <v>0.33333333333333331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0.66666666666666663</v>
      </c>
      <c r="Q21" s="292"/>
      <c r="R21" s="292"/>
      <c r="S21" s="292"/>
      <c r="T21" s="292"/>
      <c r="U21" s="292"/>
      <c r="V21" s="292"/>
      <c r="W21" s="292">
        <f>IF(W19=0, "-", SUM(W19)/SUM(W13,W14))</f>
        <v>0.33333333333333331</v>
      </c>
      <c r="X21" s="292"/>
      <c r="Y21" s="292"/>
      <c r="Z21" s="292"/>
      <c r="AA21" s="292"/>
      <c r="AB21" s="292"/>
      <c r="AC21" s="292"/>
      <c r="AD21" s="292">
        <f>IF(AD19=0, "-", SUM(AD19)/SUM(AD13,AD14))</f>
        <v>0.33333333333333331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614</v>
      </c>
      <c r="H23" s="278"/>
      <c r="I23" s="278"/>
      <c r="J23" s="278"/>
      <c r="K23" s="278"/>
      <c r="L23" s="278"/>
      <c r="M23" s="278"/>
      <c r="N23" s="278"/>
      <c r="O23" s="279"/>
      <c r="P23" s="228">
        <v>3</v>
      </c>
      <c r="Q23" s="229"/>
      <c r="R23" s="229"/>
      <c r="S23" s="229"/>
      <c r="T23" s="229"/>
      <c r="U23" s="229"/>
      <c r="V23" s="280"/>
      <c r="W23" s="228">
        <v>3</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t="s">
        <v>615</v>
      </c>
      <c r="H24" s="288"/>
      <c r="I24" s="288"/>
      <c r="J24" s="288"/>
      <c r="K24" s="288"/>
      <c r="L24" s="288"/>
      <c r="M24" s="288"/>
      <c r="N24" s="288"/>
      <c r="O24" s="289"/>
      <c r="P24" s="216">
        <v>2</v>
      </c>
      <c r="Q24" s="217"/>
      <c r="R24" s="217"/>
      <c r="S24" s="217"/>
      <c r="T24" s="217"/>
      <c r="U24" s="217"/>
      <c r="V24" s="218"/>
      <c r="W24" s="216">
        <v>2</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t="s">
        <v>616</v>
      </c>
      <c r="H25" s="288"/>
      <c r="I25" s="288"/>
      <c r="J25" s="288"/>
      <c r="K25" s="288"/>
      <c r="L25" s="288"/>
      <c r="M25" s="288"/>
      <c r="N25" s="288"/>
      <c r="O25" s="289"/>
      <c r="P25" s="216">
        <v>2</v>
      </c>
      <c r="Q25" s="217"/>
      <c r="R25" s="217"/>
      <c r="S25" s="217"/>
      <c r="T25" s="217"/>
      <c r="U25" s="217"/>
      <c r="V25" s="218"/>
      <c r="W25" s="216">
        <v>2</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2">
      <c r="A26" s="303"/>
      <c r="B26" s="304"/>
      <c r="C26" s="304"/>
      <c r="D26" s="304"/>
      <c r="E26" s="304"/>
      <c r="F26" s="305"/>
      <c r="G26" s="287" t="s">
        <v>617</v>
      </c>
      <c r="H26" s="288"/>
      <c r="I26" s="288"/>
      <c r="J26" s="288"/>
      <c r="K26" s="288"/>
      <c r="L26" s="288"/>
      <c r="M26" s="288"/>
      <c r="N26" s="288"/>
      <c r="O26" s="289"/>
      <c r="P26" s="216">
        <v>2</v>
      </c>
      <c r="Q26" s="217"/>
      <c r="R26" s="217"/>
      <c r="S26" s="217"/>
      <c r="T26" s="217"/>
      <c r="U26" s="217"/>
      <c r="V26" s="218"/>
      <c r="W26" s="216">
        <v>2</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2">
      <c r="A27" s="303"/>
      <c r="B27" s="304"/>
      <c r="C27" s="304"/>
      <c r="D27" s="304"/>
      <c r="E27" s="304"/>
      <c r="F27" s="305"/>
      <c r="G27" s="287" t="s">
        <v>618</v>
      </c>
      <c r="H27" s="288"/>
      <c r="I27" s="288"/>
      <c r="J27" s="288"/>
      <c r="K27" s="288"/>
      <c r="L27" s="288"/>
      <c r="M27" s="288"/>
      <c r="N27" s="288"/>
      <c r="O27" s="289"/>
      <c r="P27" s="216">
        <v>0.1</v>
      </c>
      <c r="Q27" s="217"/>
      <c r="R27" s="217"/>
      <c r="S27" s="217"/>
      <c r="T27" s="217"/>
      <c r="U27" s="217"/>
      <c r="V27" s="218"/>
      <c r="W27" s="216">
        <v>0.1</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9</v>
      </c>
      <c r="Q29" s="331"/>
      <c r="R29" s="331"/>
      <c r="S29" s="331"/>
      <c r="T29" s="331"/>
      <c r="U29" s="331"/>
      <c r="V29" s="332"/>
      <c r="W29" s="333">
        <f>AR13</f>
        <v>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579</v>
      </c>
      <c r="B30" s="337"/>
      <c r="C30" s="337"/>
      <c r="D30" s="337"/>
      <c r="E30" s="337"/>
      <c r="F30" s="338"/>
      <c r="G30" s="339" t="s">
        <v>666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70.2" customHeight="1" x14ac:dyDescent="0.2">
      <c r="A32" s="348"/>
      <c r="B32" s="317"/>
      <c r="C32" s="317"/>
      <c r="D32" s="317"/>
      <c r="E32" s="317"/>
      <c r="F32" s="318"/>
      <c r="G32" s="357" t="s">
        <v>667</v>
      </c>
      <c r="H32" s="358"/>
      <c r="I32" s="358"/>
      <c r="J32" s="358"/>
      <c r="K32" s="358"/>
      <c r="L32" s="358"/>
      <c r="M32" s="358"/>
      <c r="N32" s="358"/>
      <c r="O32" s="358"/>
      <c r="P32" s="361" t="s">
        <v>691</v>
      </c>
      <c r="Q32" s="362"/>
      <c r="R32" s="362"/>
      <c r="S32" s="362"/>
      <c r="T32" s="362"/>
      <c r="U32" s="362"/>
      <c r="V32" s="362"/>
      <c r="W32" s="362"/>
      <c r="X32" s="363"/>
      <c r="Y32" s="367" t="s">
        <v>51</v>
      </c>
      <c r="Z32" s="368"/>
      <c r="AA32" s="369"/>
      <c r="AB32" s="370" t="s">
        <v>686</v>
      </c>
      <c r="AC32" s="371"/>
      <c r="AD32" s="371"/>
      <c r="AE32" s="372">
        <v>15</v>
      </c>
      <c r="AF32" s="372"/>
      <c r="AG32" s="372"/>
      <c r="AH32" s="372"/>
      <c r="AI32" s="372">
        <v>15</v>
      </c>
      <c r="AJ32" s="372"/>
      <c r="AK32" s="372"/>
      <c r="AL32" s="372"/>
      <c r="AM32" s="372">
        <v>20</v>
      </c>
      <c r="AN32" s="372"/>
      <c r="AO32" s="372"/>
      <c r="AP32" s="372"/>
      <c r="AQ32" s="398" t="s">
        <v>647</v>
      </c>
      <c r="AR32" s="372"/>
      <c r="AS32" s="372"/>
      <c r="AT32" s="372"/>
      <c r="AU32" s="389" t="s">
        <v>647</v>
      </c>
      <c r="AV32" s="405"/>
      <c r="AW32" s="405"/>
      <c r="AX32" s="406"/>
    </row>
    <row r="33" spans="1:51" ht="93.6"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686</v>
      </c>
      <c r="AC33" s="371"/>
      <c r="AD33" s="371"/>
      <c r="AE33" s="372">
        <v>21</v>
      </c>
      <c r="AF33" s="372"/>
      <c r="AG33" s="372"/>
      <c r="AH33" s="372"/>
      <c r="AI33" s="372">
        <v>21</v>
      </c>
      <c r="AJ33" s="372"/>
      <c r="AK33" s="372"/>
      <c r="AL33" s="372"/>
      <c r="AM33" s="372">
        <v>21</v>
      </c>
      <c r="AN33" s="372"/>
      <c r="AO33" s="372"/>
      <c r="AP33" s="372"/>
      <c r="AQ33" s="372">
        <v>21</v>
      </c>
      <c r="AR33" s="372"/>
      <c r="AS33" s="372"/>
      <c r="AT33" s="372"/>
      <c r="AU33" s="410">
        <v>21</v>
      </c>
      <c r="AV33" s="405"/>
      <c r="AW33" s="405"/>
      <c r="AX33" s="406"/>
    </row>
    <row r="34" spans="1:51" ht="23.25" customHeight="1" x14ac:dyDescent="0.2">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2">
      <c r="A35" s="441"/>
      <c r="B35" s="442"/>
      <c r="C35" s="442"/>
      <c r="D35" s="442"/>
      <c r="E35" s="442"/>
      <c r="F35" s="443"/>
      <c r="G35" s="394" t="s">
        <v>649</v>
      </c>
      <c r="H35" s="395"/>
      <c r="I35" s="395"/>
      <c r="J35" s="395"/>
      <c r="K35" s="395"/>
      <c r="L35" s="395"/>
      <c r="M35" s="395"/>
      <c r="N35" s="395"/>
      <c r="O35" s="395"/>
      <c r="P35" s="395"/>
      <c r="Q35" s="395"/>
      <c r="R35" s="395"/>
      <c r="S35" s="395"/>
      <c r="T35" s="395"/>
      <c r="U35" s="395"/>
      <c r="V35" s="395"/>
      <c r="W35" s="395"/>
      <c r="X35" s="395"/>
      <c r="Y35" s="419" t="s">
        <v>581</v>
      </c>
      <c r="Z35" s="420"/>
      <c r="AA35" s="421"/>
      <c r="AB35" s="422" t="s">
        <v>620</v>
      </c>
      <c r="AC35" s="423"/>
      <c r="AD35" s="424"/>
      <c r="AE35" s="398">
        <v>55</v>
      </c>
      <c r="AF35" s="398"/>
      <c r="AG35" s="398"/>
      <c r="AH35" s="398"/>
      <c r="AI35" s="398">
        <v>82</v>
      </c>
      <c r="AJ35" s="398"/>
      <c r="AK35" s="398"/>
      <c r="AL35" s="398"/>
      <c r="AM35" s="398">
        <v>24</v>
      </c>
      <c r="AN35" s="398"/>
      <c r="AO35" s="398"/>
      <c r="AP35" s="398"/>
      <c r="AQ35" s="389">
        <v>49</v>
      </c>
      <c r="AR35" s="373"/>
      <c r="AS35" s="373"/>
      <c r="AT35" s="373"/>
      <c r="AU35" s="373"/>
      <c r="AV35" s="373"/>
      <c r="AW35" s="373"/>
      <c r="AX35" s="374"/>
    </row>
    <row r="36" spans="1:51" ht="131.4" customHeight="1" x14ac:dyDescent="0.2">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687</v>
      </c>
      <c r="AC36" s="426"/>
      <c r="AD36" s="427"/>
      <c r="AE36" s="429" t="s">
        <v>671</v>
      </c>
      <c r="AF36" s="428"/>
      <c r="AG36" s="428"/>
      <c r="AH36" s="428"/>
      <c r="AI36" s="429" t="s">
        <v>673</v>
      </c>
      <c r="AJ36" s="428"/>
      <c r="AK36" s="428"/>
      <c r="AL36" s="428"/>
      <c r="AM36" s="429" t="s">
        <v>663</v>
      </c>
      <c r="AN36" s="428"/>
      <c r="AO36" s="428"/>
      <c r="AP36" s="428"/>
      <c r="AQ36" s="429" t="s">
        <v>648</v>
      </c>
      <c r="AR36" s="428"/>
      <c r="AS36" s="428"/>
      <c r="AT36" s="428"/>
      <c r="AU36" s="428"/>
      <c r="AV36" s="428"/>
      <c r="AW36" s="428"/>
      <c r="AX36" s="430"/>
    </row>
    <row r="37" spans="1:51" ht="18.75" customHeight="1" x14ac:dyDescent="0.2">
      <c r="A37" s="468" t="s">
        <v>236</v>
      </c>
      <c r="B37" s="469"/>
      <c r="C37" s="469"/>
      <c r="D37" s="469"/>
      <c r="E37" s="469"/>
      <c r="F37" s="470"/>
      <c r="G37" s="478" t="s">
        <v>139</v>
      </c>
      <c r="H37" s="322"/>
      <c r="I37" s="322"/>
      <c r="J37" s="322"/>
      <c r="K37" s="322"/>
      <c r="L37" s="322"/>
      <c r="M37" s="322"/>
      <c r="N37" s="322"/>
      <c r="O37" s="323"/>
      <c r="P37" s="326" t="s">
        <v>55</v>
      </c>
      <c r="Q37" s="322"/>
      <c r="R37" s="322"/>
      <c r="S37" s="322"/>
      <c r="T37" s="322"/>
      <c r="U37" s="322"/>
      <c r="V37" s="322"/>
      <c r="W37" s="322"/>
      <c r="X37" s="323"/>
      <c r="Y37" s="479"/>
      <c r="Z37" s="480"/>
      <c r="AA37" s="481"/>
      <c r="AB37" s="485" t="s">
        <v>11</v>
      </c>
      <c r="AC37" s="486"/>
      <c r="AD37" s="487"/>
      <c r="AE37" s="485" t="s">
        <v>416</v>
      </c>
      <c r="AF37" s="486"/>
      <c r="AG37" s="486"/>
      <c r="AH37" s="487"/>
      <c r="AI37" s="490" t="s">
        <v>568</v>
      </c>
      <c r="AJ37" s="490"/>
      <c r="AK37" s="490"/>
      <c r="AL37" s="485"/>
      <c r="AM37" s="490" t="s">
        <v>384</v>
      </c>
      <c r="AN37" s="490"/>
      <c r="AO37" s="490"/>
      <c r="AP37" s="485"/>
      <c r="AQ37" s="459" t="s">
        <v>174</v>
      </c>
      <c r="AR37" s="460"/>
      <c r="AS37" s="460"/>
      <c r="AT37" s="461"/>
      <c r="AU37" s="322" t="s">
        <v>128</v>
      </c>
      <c r="AV37" s="322"/>
      <c r="AW37" s="322"/>
      <c r="AX37" s="327"/>
    </row>
    <row r="38" spans="1:51" ht="18.75" customHeight="1" x14ac:dyDescent="0.2">
      <c r="A38" s="471"/>
      <c r="B38" s="472"/>
      <c r="C38" s="472"/>
      <c r="D38" s="472"/>
      <c r="E38" s="472"/>
      <c r="F38" s="473"/>
      <c r="G38" s="343"/>
      <c r="H38" s="324"/>
      <c r="I38" s="324"/>
      <c r="J38" s="324"/>
      <c r="K38" s="324"/>
      <c r="L38" s="324"/>
      <c r="M38" s="324"/>
      <c r="N38" s="324"/>
      <c r="O38" s="325"/>
      <c r="P38" s="328"/>
      <c r="Q38" s="324"/>
      <c r="R38" s="324"/>
      <c r="S38" s="324"/>
      <c r="T38" s="324"/>
      <c r="U38" s="324"/>
      <c r="V38" s="324"/>
      <c r="W38" s="324"/>
      <c r="X38" s="325"/>
      <c r="Y38" s="482"/>
      <c r="Z38" s="483"/>
      <c r="AA38" s="484"/>
      <c r="AB38" s="402"/>
      <c r="AC38" s="488"/>
      <c r="AD38" s="489"/>
      <c r="AE38" s="402"/>
      <c r="AF38" s="488"/>
      <c r="AG38" s="488"/>
      <c r="AH38" s="489"/>
      <c r="AI38" s="491"/>
      <c r="AJ38" s="491"/>
      <c r="AK38" s="491"/>
      <c r="AL38" s="402"/>
      <c r="AM38" s="491"/>
      <c r="AN38" s="491"/>
      <c r="AO38" s="491"/>
      <c r="AP38" s="402"/>
      <c r="AQ38" s="431" t="s">
        <v>613</v>
      </c>
      <c r="AR38" s="432"/>
      <c r="AS38" s="433" t="s">
        <v>175</v>
      </c>
      <c r="AT38" s="434"/>
      <c r="AU38" s="435">
        <v>4</v>
      </c>
      <c r="AV38" s="435"/>
      <c r="AW38" s="324" t="s">
        <v>166</v>
      </c>
      <c r="AX38" s="329"/>
    </row>
    <row r="39" spans="1:51" ht="23.25" customHeight="1" x14ac:dyDescent="0.2">
      <c r="A39" s="474"/>
      <c r="B39" s="472"/>
      <c r="C39" s="472"/>
      <c r="D39" s="472"/>
      <c r="E39" s="472"/>
      <c r="F39" s="473"/>
      <c r="G39" s="375" t="s">
        <v>674</v>
      </c>
      <c r="H39" s="376"/>
      <c r="I39" s="376"/>
      <c r="J39" s="376"/>
      <c r="K39" s="376"/>
      <c r="L39" s="376"/>
      <c r="M39" s="376"/>
      <c r="N39" s="376"/>
      <c r="O39" s="377"/>
      <c r="P39" s="139" t="s">
        <v>675</v>
      </c>
      <c r="Q39" s="139"/>
      <c r="R39" s="139"/>
      <c r="S39" s="139"/>
      <c r="T39" s="139"/>
      <c r="U39" s="139"/>
      <c r="V39" s="139"/>
      <c r="W39" s="139"/>
      <c r="X39" s="140"/>
      <c r="Y39" s="386" t="s">
        <v>12</v>
      </c>
      <c r="Z39" s="387"/>
      <c r="AA39" s="388"/>
      <c r="AB39" s="370" t="s">
        <v>619</v>
      </c>
      <c r="AC39" s="370"/>
      <c r="AD39" s="370"/>
      <c r="AE39" s="389">
        <v>6</v>
      </c>
      <c r="AF39" s="373"/>
      <c r="AG39" s="373"/>
      <c r="AH39" s="373"/>
      <c r="AI39" s="389">
        <v>5</v>
      </c>
      <c r="AJ39" s="373"/>
      <c r="AK39" s="373"/>
      <c r="AL39" s="373"/>
      <c r="AM39" s="389">
        <v>4</v>
      </c>
      <c r="AN39" s="373"/>
      <c r="AO39" s="373"/>
      <c r="AP39" s="373"/>
      <c r="AQ39" s="391" t="s">
        <v>613</v>
      </c>
      <c r="AR39" s="392"/>
      <c r="AS39" s="392"/>
      <c r="AT39" s="393"/>
      <c r="AU39" s="373" t="s">
        <v>613</v>
      </c>
      <c r="AV39" s="373"/>
      <c r="AW39" s="373"/>
      <c r="AX39" s="374"/>
    </row>
    <row r="40" spans="1:51" ht="23.25" customHeight="1" x14ac:dyDescent="0.2">
      <c r="A40" s="475"/>
      <c r="B40" s="476"/>
      <c r="C40" s="476"/>
      <c r="D40" s="476"/>
      <c r="E40" s="476"/>
      <c r="F40" s="477"/>
      <c r="G40" s="378"/>
      <c r="H40" s="379"/>
      <c r="I40" s="379"/>
      <c r="J40" s="379"/>
      <c r="K40" s="379"/>
      <c r="L40" s="379"/>
      <c r="M40" s="379"/>
      <c r="N40" s="379"/>
      <c r="O40" s="380"/>
      <c r="P40" s="384"/>
      <c r="Q40" s="384"/>
      <c r="R40" s="384"/>
      <c r="S40" s="384"/>
      <c r="T40" s="384"/>
      <c r="U40" s="384"/>
      <c r="V40" s="384"/>
      <c r="W40" s="384"/>
      <c r="X40" s="385"/>
      <c r="Y40" s="222" t="s">
        <v>50</v>
      </c>
      <c r="Z40" s="223"/>
      <c r="AA40" s="252"/>
      <c r="AB40" s="449" t="s">
        <v>619</v>
      </c>
      <c r="AC40" s="449"/>
      <c r="AD40" s="449"/>
      <c r="AE40" s="389">
        <v>5</v>
      </c>
      <c r="AF40" s="373"/>
      <c r="AG40" s="373"/>
      <c r="AH40" s="373"/>
      <c r="AI40" s="389">
        <v>5</v>
      </c>
      <c r="AJ40" s="373"/>
      <c r="AK40" s="373"/>
      <c r="AL40" s="373"/>
      <c r="AM40" s="389">
        <v>5</v>
      </c>
      <c r="AN40" s="373"/>
      <c r="AO40" s="373"/>
      <c r="AP40" s="373"/>
      <c r="AQ40" s="391" t="s">
        <v>613</v>
      </c>
      <c r="AR40" s="392"/>
      <c r="AS40" s="392"/>
      <c r="AT40" s="393"/>
      <c r="AU40" s="373">
        <v>8</v>
      </c>
      <c r="AV40" s="373"/>
      <c r="AW40" s="373"/>
      <c r="AX40" s="374"/>
    </row>
    <row r="41" spans="1:51" ht="23.25" customHeight="1" x14ac:dyDescent="0.2">
      <c r="A41" s="474"/>
      <c r="B41" s="472"/>
      <c r="C41" s="472"/>
      <c r="D41" s="472"/>
      <c r="E41" s="472"/>
      <c r="F41" s="473"/>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120</v>
      </c>
      <c r="AF41" s="373"/>
      <c r="AG41" s="373"/>
      <c r="AH41" s="373"/>
      <c r="AI41" s="389">
        <v>100</v>
      </c>
      <c r="AJ41" s="373"/>
      <c r="AK41" s="373"/>
      <c r="AL41" s="373"/>
      <c r="AM41" s="389">
        <v>80</v>
      </c>
      <c r="AN41" s="373"/>
      <c r="AO41" s="373"/>
      <c r="AP41" s="373"/>
      <c r="AQ41" s="391" t="s">
        <v>613</v>
      </c>
      <c r="AR41" s="392"/>
      <c r="AS41" s="392"/>
      <c r="AT41" s="393"/>
      <c r="AU41" s="373" t="s">
        <v>613</v>
      </c>
      <c r="AV41" s="373"/>
      <c r="AW41" s="373"/>
      <c r="AX41" s="374"/>
    </row>
    <row r="42" spans="1:51" ht="22.95" customHeight="1" x14ac:dyDescent="0.2">
      <c r="A42" s="462" t="s">
        <v>260</v>
      </c>
      <c r="B42" s="457"/>
      <c r="C42" s="457"/>
      <c r="D42" s="457"/>
      <c r="E42" s="457"/>
      <c r="F42" s="458"/>
      <c r="G42" s="498" t="s">
        <v>677</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5">
      <c r="A43" s="349"/>
      <c r="B43" s="320"/>
      <c r="C43" s="320"/>
      <c r="D43" s="320"/>
      <c r="E43" s="320"/>
      <c r="F43" s="321"/>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2">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2">
      <c r="A47" s="314"/>
      <c r="B47" s="316"/>
      <c r="C47" s="317"/>
      <c r="D47" s="317"/>
      <c r="E47" s="317"/>
      <c r="F47" s="318"/>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2">
      <c r="A48" s="314"/>
      <c r="B48" s="319"/>
      <c r="C48" s="320"/>
      <c r="D48" s="320"/>
      <c r="E48" s="320"/>
      <c r="F48" s="321"/>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2">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8"/>
      <c r="AD50" s="489"/>
      <c r="AE50" s="415"/>
      <c r="AF50" s="415"/>
      <c r="AG50" s="415"/>
      <c r="AH50" s="415"/>
      <c r="AI50" s="415"/>
      <c r="AJ50" s="415"/>
      <c r="AK50" s="415"/>
      <c r="AL50" s="415"/>
      <c r="AM50" s="415"/>
      <c r="AN50" s="415"/>
      <c r="AO50" s="415"/>
      <c r="AP50" s="415"/>
      <c r="AQ50" s="497"/>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0" t="s">
        <v>57</v>
      </c>
      <c r="Z51" s="891"/>
      <c r="AA51" s="892"/>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2">
      <c r="A52" s="314"/>
      <c r="B52" s="316"/>
      <c r="C52" s="317"/>
      <c r="D52" s="317"/>
      <c r="E52" s="317"/>
      <c r="F52" s="318"/>
      <c r="G52" s="893"/>
      <c r="H52" s="384"/>
      <c r="I52" s="384"/>
      <c r="J52" s="384"/>
      <c r="K52" s="384"/>
      <c r="L52" s="384"/>
      <c r="M52" s="384"/>
      <c r="N52" s="384"/>
      <c r="O52" s="385"/>
      <c r="P52" s="452"/>
      <c r="Q52" s="452"/>
      <c r="R52" s="452"/>
      <c r="S52" s="452"/>
      <c r="T52" s="452"/>
      <c r="U52" s="452"/>
      <c r="V52" s="452"/>
      <c r="W52" s="452"/>
      <c r="X52" s="453"/>
      <c r="Y52" s="894" t="s">
        <v>50</v>
      </c>
      <c r="Z52" s="786"/>
      <c r="AA52" s="787"/>
      <c r="AB52" s="449"/>
      <c r="AC52" s="449"/>
      <c r="AD52" s="449"/>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4" t="s">
        <v>13</v>
      </c>
      <c r="Z53" s="786"/>
      <c r="AA53" s="787"/>
      <c r="AB53" s="895" t="s">
        <v>14</v>
      </c>
      <c r="AC53" s="895"/>
      <c r="AD53" s="895"/>
      <c r="AE53" s="565"/>
      <c r="AF53" s="566"/>
      <c r="AG53" s="566"/>
      <c r="AH53" s="566"/>
      <c r="AI53" s="565"/>
      <c r="AJ53" s="566"/>
      <c r="AK53" s="566"/>
      <c r="AL53" s="566"/>
      <c r="AM53" s="565"/>
      <c r="AN53" s="566"/>
      <c r="AO53" s="566"/>
      <c r="AP53" s="566"/>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2">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8"/>
      <c r="AD55" s="489"/>
      <c r="AE55" s="415"/>
      <c r="AF55" s="415"/>
      <c r="AG55" s="415"/>
      <c r="AH55" s="415"/>
      <c r="AI55" s="415"/>
      <c r="AJ55" s="415"/>
      <c r="AK55" s="415"/>
      <c r="AL55" s="415"/>
      <c r="AM55" s="415"/>
      <c r="AN55" s="415"/>
      <c r="AO55" s="415"/>
      <c r="AP55" s="415"/>
      <c r="AQ55" s="497"/>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0" t="s">
        <v>57</v>
      </c>
      <c r="Z56" s="891"/>
      <c r="AA56" s="892"/>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2">
      <c r="A57" s="314"/>
      <c r="B57" s="316"/>
      <c r="C57" s="317"/>
      <c r="D57" s="317"/>
      <c r="E57" s="317"/>
      <c r="F57" s="318"/>
      <c r="G57" s="893"/>
      <c r="H57" s="384"/>
      <c r="I57" s="384"/>
      <c r="J57" s="384"/>
      <c r="K57" s="384"/>
      <c r="L57" s="384"/>
      <c r="M57" s="384"/>
      <c r="N57" s="384"/>
      <c r="O57" s="385"/>
      <c r="P57" s="452"/>
      <c r="Q57" s="452"/>
      <c r="R57" s="452"/>
      <c r="S57" s="452"/>
      <c r="T57" s="452"/>
      <c r="U57" s="452"/>
      <c r="V57" s="452"/>
      <c r="W57" s="452"/>
      <c r="X57" s="453"/>
      <c r="Y57" s="894" t="s">
        <v>50</v>
      </c>
      <c r="Z57" s="786"/>
      <c r="AA57" s="787"/>
      <c r="AB57" s="449"/>
      <c r="AC57" s="449"/>
      <c r="AD57" s="449"/>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4" t="s">
        <v>13</v>
      </c>
      <c r="Z58" s="786"/>
      <c r="AA58" s="787"/>
      <c r="AB58" s="895" t="s">
        <v>14</v>
      </c>
      <c r="AC58" s="895"/>
      <c r="AD58" s="895"/>
      <c r="AE58" s="565"/>
      <c r="AF58" s="566"/>
      <c r="AG58" s="566"/>
      <c r="AH58" s="566"/>
      <c r="AI58" s="565"/>
      <c r="AJ58" s="566"/>
      <c r="AK58" s="566"/>
      <c r="AL58" s="566"/>
      <c r="AM58" s="565"/>
      <c r="AN58" s="566"/>
      <c r="AO58" s="566"/>
      <c r="AP58" s="566"/>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2">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8"/>
      <c r="AD60" s="489"/>
      <c r="AE60" s="415"/>
      <c r="AF60" s="415"/>
      <c r="AG60" s="415"/>
      <c r="AH60" s="415"/>
      <c r="AI60" s="415"/>
      <c r="AJ60" s="415"/>
      <c r="AK60" s="415"/>
      <c r="AL60" s="415"/>
      <c r="AM60" s="415"/>
      <c r="AN60" s="415"/>
      <c r="AO60" s="415"/>
      <c r="AP60" s="415"/>
      <c r="AQ60" s="497"/>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0" t="s">
        <v>57</v>
      </c>
      <c r="Z61" s="891"/>
      <c r="AA61" s="892"/>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2">
      <c r="A62" s="314"/>
      <c r="B62" s="316"/>
      <c r="C62" s="317"/>
      <c r="D62" s="317"/>
      <c r="E62" s="317"/>
      <c r="F62" s="318"/>
      <c r="G62" s="893"/>
      <c r="H62" s="384"/>
      <c r="I62" s="384"/>
      <c r="J62" s="384"/>
      <c r="K62" s="384"/>
      <c r="L62" s="384"/>
      <c r="M62" s="384"/>
      <c r="N62" s="384"/>
      <c r="O62" s="385"/>
      <c r="P62" s="452"/>
      <c r="Q62" s="452"/>
      <c r="R62" s="452"/>
      <c r="S62" s="452"/>
      <c r="T62" s="452"/>
      <c r="U62" s="452"/>
      <c r="V62" s="452"/>
      <c r="W62" s="452"/>
      <c r="X62" s="453"/>
      <c r="Y62" s="894" t="s">
        <v>50</v>
      </c>
      <c r="Z62" s="786"/>
      <c r="AA62" s="787"/>
      <c r="AB62" s="449"/>
      <c r="AC62" s="449"/>
      <c r="AD62" s="449"/>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5">
      <c r="A63" s="315"/>
      <c r="B63" s="883"/>
      <c r="C63" s="884"/>
      <c r="D63" s="884"/>
      <c r="E63" s="884"/>
      <c r="F63" s="885"/>
      <c r="G63" s="141"/>
      <c r="H63" s="142"/>
      <c r="I63" s="142"/>
      <c r="J63" s="142"/>
      <c r="K63" s="142"/>
      <c r="L63" s="142"/>
      <c r="M63" s="142"/>
      <c r="N63" s="142"/>
      <c r="O63" s="143"/>
      <c r="P63" s="454"/>
      <c r="Q63" s="454"/>
      <c r="R63" s="454"/>
      <c r="S63" s="454"/>
      <c r="T63" s="454"/>
      <c r="U63" s="454"/>
      <c r="V63" s="454"/>
      <c r="W63" s="454"/>
      <c r="X63" s="455"/>
      <c r="Y63" s="894" t="s">
        <v>13</v>
      </c>
      <c r="Z63" s="786"/>
      <c r="AA63" s="787"/>
      <c r="AB63" s="895" t="s">
        <v>14</v>
      </c>
      <c r="AC63" s="895"/>
      <c r="AD63" s="895"/>
      <c r="AE63" s="565"/>
      <c r="AF63" s="566"/>
      <c r="AG63" s="566"/>
      <c r="AH63" s="566"/>
      <c r="AI63" s="565"/>
      <c r="AJ63" s="566"/>
      <c r="AK63" s="566"/>
      <c r="AL63" s="566"/>
      <c r="AM63" s="565"/>
      <c r="AN63" s="566"/>
      <c r="AO63" s="566"/>
      <c r="AP63" s="566"/>
      <c r="AQ63" s="391"/>
      <c r="AR63" s="392"/>
      <c r="AS63" s="392"/>
      <c r="AT63" s="393"/>
      <c r="AU63" s="373"/>
      <c r="AV63" s="373"/>
      <c r="AW63" s="373"/>
      <c r="AX63" s="374"/>
      <c r="AY63">
        <f>$AY$59</f>
        <v>0</v>
      </c>
      <c r="AZ63" s="10"/>
      <c r="BA63" s="10"/>
      <c r="BB63" s="10"/>
      <c r="BC63" s="10"/>
      <c r="BD63" s="10"/>
      <c r="BE63" s="10"/>
      <c r="BF63" s="10"/>
      <c r="BG63" s="10"/>
      <c r="BH63" s="10"/>
    </row>
    <row r="64" spans="1:60" ht="47.25" customHeight="1" x14ac:dyDescent="0.2">
      <c r="A64" s="336" t="s">
        <v>579</v>
      </c>
      <c r="B64" s="337"/>
      <c r="C64" s="337"/>
      <c r="D64" s="337"/>
      <c r="E64" s="337"/>
      <c r="F64" s="338"/>
      <c r="G64" s="339" t="s">
        <v>685</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67.95" customHeight="1" x14ac:dyDescent="0.2">
      <c r="A66" s="348"/>
      <c r="B66" s="317"/>
      <c r="C66" s="317"/>
      <c r="D66" s="317"/>
      <c r="E66" s="317"/>
      <c r="F66" s="318"/>
      <c r="G66" s="357" t="s">
        <v>678</v>
      </c>
      <c r="H66" s="358"/>
      <c r="I66" s="358"/>
      <c r="J66" s="358"/>
      <c r="K66" s="358"/>
      <c r="L66" s="358"/>
      <c r="M66" s="358"/>
      <c r="N66" s="358"/>
      <c r="O66" s="358"/>
      <c r="P66" s="361" t="s">
        <v>690</v>
      </c>
      <c r="Q66" s="362"/>
      <c r="R66" s="362"/>
      <c r="S66" s="362"/>
      <c r="T66" s="362"/>
      <c r="U66" s="362"/>
      <c r="V66" s="362"/>
      <c r="W66" s="362"/>
      <c r="X66" s="363"/>
      <c r="Y66" s="367" t="s">
        <v>51</v>
      </c>
      <c r="Z66" s="368"/>
      <c r="AA66" s="369"/>
      <c r="AB66" s="370" t="s">
        <v>686</v>
      </c>
      <c r="AC66" s="371"/>
      <c r="AD66" s="371"/>
      <c r="AE66" s="372">
        <v>9</v>
      </c>
      <c r="AF66" s="372"/>
      <c r="AG66" s="372"/>
      <c r="AH66" s="372"/>
      <c r="AI66" s="372">
        <v>9</v>
      </c>
      <c r="AJ66" s="372"/>
      <c r="AK66" s="372"/>
      <c r="AL66" s="372"/>
      <c r="AM66" s="372">
        <v>5</v>
      </c>
      <c r="AN66" s="372"/>
      <c r="AO66" s="372"/>
      <c r="AP66" s="372"/>
      <c r="AQ66" s="398" t="s">
        <v>284</v>
      </c>
      <c r="AR66" s="372"/>
      <c r="AS66" s="372"/>
      <c r="AT66" s="372"/>
      <c r="AU66" s="389" t="s">
        <v>284</v>
      </c>
      <c r="AV66" s="405"/>
      <c r="AW66" s="405"/>
      <c r="AX66" s="406"/>
      <c r="AY66">
        <f>$AY$65</f>
        <v>1</v>
      </c>
    </row>
    <row r="67" spans="1:51" ht="95.4"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686</v>
      </c>
      <c r="AC67" s="371"/>
      <c r="AD67" s="371"/>
      <c r="AE67" s="372">
        <v>7</v>
      </c>
      <c r="AF67" s="372"/>
      <c r="AG67" s="372"/>
      <c r="AH67" s="372"/>
      <c r="AI67" s="372">
        <v>7</v>
      </c>
      <c r="AJ67" s="372"/>
      <c r="AK67" s="372"/>
      <c r="AL67" s="372"/>
      <c r="AM67" s="372">
        <v>7</v>
      </c>
      <c r="AN67" s="372"/>
      <c r="AO67" s="372"/>
      <c r="AP67" s="372"/>
      <c r="AQ67" s="372">
        <v>7</v>
      </c>
      <c r="AR67" s="372"/>
      <c r="AS67" s="372"/>
      <c r="AT67" s="372"/>
      <c r="AU67" s="410">
        <v>7</v>
      </c>
      <c r="AV67" s="405"/>
      <c r="AW67" s="405"/>
      <c r="AX67" s="406"/>
      <c r="AY67">
        <f>$AY$65</f>
        <v>1</v>
      </c>
    </row>
    <row r="68" spans="1:51" ht="23.25" hidden="1" customHeight="1" x14ac:dyDescent="0.2">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2">
      <c r="A69" s="441"/>
      <c r="B69" s="442"/>
      <c r="C69" s="442"/>
      <c r="D69" s="442"/>
      <c r="E69" s="442"/>
      <c r="F69" s="443"/>
      <c r="G69" s="394" t="s">
        <v>621</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2">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2">
      <c r="A71" s="504" t="s">
        <v>236</v>
      </c>
      <c r="B71" s="505"/>
      <c r="C71" s="505"/>
      <c r="D71" s="505"/>
      <c r="E71" s="505"/>
      <c r="F71" s="506"/>
      <c r="G71" s="478" t="s">
        <v>139</v>
      </c>
      <c r="H71" s="322"/>
      <c r="I71" s="322"/>
      <c r="J71" s="322"/>
      <c r="K71" s="322"/>
      <c r="L71" s="322"/>
      <c r="M71" s="322"/>
      <c r="N71" s="322"/>
      <c r="O71" s="323"/>
      <c r="P71" s="326" t="s">
        <v>55</v>
      </c>
      <c r="Q71" s="322"/>
      <c r="R71" s="322"/>
      <c r="S71" s="322"/>
      <c r="T71" s="322"/>
      <c r="U71" s="322"/>
      <c r="V71" s="322"/>
      <c r="W71" s="322"/>
      <c r="X71" s="323"/>
      <c r="Y71" s="479"/>
      <c r="Z71" s="480"/>
      <c r="AA71" s="481"/>
      <c r="AB71" s="485" t="s">
        <v>11</v>
      </c>
      <c r="AC71" s="486"/>
      <c r="AD71" s="487"/>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0</v>
      </c>
    </row>
    <row r="72" spans="1:51" ht="18.75" hidden="1" customHeight="1" x14ac:dyDescent="0.2">
      <c r="A72" s="507"/>
      <c r="B72" s="508"/>
      <c r="C72" s="508"/>
      <c r="D72" s="508"/>
      <c r="E72" s="508"/>
      <c r="F72" s="509"/>
      <c r="G72" s="343"/>
      <c r="H72" s="324"/>
      <c r="I72" s="324"/>
      <c r="J72" s="324"/>
      <c r="K72" s="324"/>
      <c r="L72" s="324"/>
      <c r="M72" s="324"/>
      <c r="N72" s="324"/>
      <c r="O72" s="325"/>
      <c r="P72" s="328"/>
      <c r="Q72" s="324"/>
      <c r="R72" s="324"/>
      <c r="S72" s="324"/>
      <c r="T72" s="324"/>
      <c r="U72" s="324"/>
      <c r="V72" s="324"/>
      <c r="W72" s="324"/>
      <c r="X72" s="325"/>
      <c r="Y72" s="482"/>
      <c r="Z72" s="483"/>
      <c r="AA72" s="484"/>
      <c r="AB72" s="402"/>
      <c r="AC72" s="488"/>
      <c r="AD72" s="489"/>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2">
      <c r="A73" s="510"/>
      <c r="B73" s="508"/>
      <c r="C73" s="508"/>
      <c r="D73" s="508"/>
      <c r="E73" s="508"/>
      <c r="F73" s="509"/>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2">
      <c r="A74" s="511"/>
      <c r="B74" s="512"/>
      <c r="C74" s="512"/>
      <c r="D74" s="512"/>
      <c r="E74" s="512"/>
      <c r="F74" s="513"/>
      <c r="G74" s="378"/>
      <c r="H74" s="379"/>
      <c r="I74" s="379"/>
      <c r="J74" s="379"/>
      <c r="K74" s="379"/>
      <c r="L74" s="379"/>
      <c r="M74" s="379"/>
      <c r="N74" s="379"/>
      <c r="O74" s="380"/>
      <c r="P74" s="384"/>
      <c r="Q74" s="384"/>
      <c r="R74" s="384"/>
      <c r="S74" s="384"/>
      <c r="T74" s="384"/>
      <c r="U74" s="384"/>
      <c r="V74" s="384"/>
      <c r="W74" s="384"/>
      <c r="X74" s="385"/>
      <c r="Y74" s="222" t="s">
        <v>50</v>
      </c>
      <c r="Z74" s="223"/>
      <c r="AA74" s="252"/>
      <c r="AB74" s="449"/>
      <c r="AC74" s="449"/>
      <c r="AD74" s="449"/>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2">
      <c r="A75" s="510"/>
      <c r="B75" s="508"/>
      <c r="C75" s="508"/>
      <c r="D75" s="508"/>
      <c r="E75" s="508"/>
      <c r="F75" s="509"/>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2">
      <c r="A76" s="462" t="s">
        <v>260</v>
      </c>
      <c r="B76" s="457"/>
      <c r="C76" s="457"/>
      <c r="D76" s="457"/>
      <c r="E76" s="457"/>
      <c r="F76" s="458"/>
      <c r="G76" s="498"/>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0</v>
      </c>
    </row>
    <row r="77" spans="1:51" ht="23.25" hidden="1" customHeight="1" x14ac:dyDescent="0.2">
      <c r="A77" s="349"/>
      <c r="B77" s="320"/>
      <c r="C77" s="320"/>
      <c r="D77" s="320"/>
      <c r="E77" s="320"/>
      <c r="F77" s="321"/>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0</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2">
      <c r="A81" s="314"/>
      <c r="B81" s="316"/>
      <c r="C81" s="317"/>
      <c r="D81" s="317"/>
      <c r="E81" s="317"/>
      <c r="F81" s="318"/>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2">
      <c r="A82" s="314"/>
      <c r="B82" s="319"/>
      <c r="C82" s="320"/>
      <c r="D82" s="320"/>
      <c r="E82" s="320"/>
      <c r="F82" s="321"/>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2">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8"/>
      <c r="AD84" s="489"/>
      <c r="AE84" s="415"/>
      <c r="AF84" s="415"/>
      <c r="AG84" s="415"/>
      <c r="AH84" s="415"/>
      <c r="AI84" s="415"/>
      <c r="AJ84" s="415"/>
      <c r="AK84" s="415"/>
      <c r="AL84" s="415"/>
      <c r="AM84" s="415"/>
      <c r="AN84" s="415"/>
      <c r="AO84" s="415"/>
      <c r="AP84" s="415"/>
      <c r="AQ84" s="497"/>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0" t="s">
        <v>57</v>
      </c>
      <c r="Z85" s="891"/>
      <c r="AA85" s="892"/>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2">
      <c r="A86" s="314"/>
      <c r="B86" s="316"/>
      <c r="C86" s="317"/>
      <c r="D86" s="317"/>
      <c r="E86" s="317"/>
      <c r="F86" s="318"/>
      <c r="G86" s="893"/>
      <c r="H86" s="384"/>
      <c r="I86" s="384"/>
      <c r="J86" s="384"/>
      <c r="K86" s="384"/>
      <c r="L86" s="384"/>
      <c r="M86" s="384"/>
      <c r="N86" s="384"/>
      <c r="O86" s="385"/>
      <c r="P86" s="452"/>
      <c r="Q86" s="452"/>
      <c r="R86" s="452"/>
      <c r="S86" s="452"/>
      <c r="T86" s="452"/>
      <c r="U86" s="452"/>
      <c r="V86" s="452"/>
      <c r="W86" s="452"/>
      <c r="X86" s="453"/>
      <c r="Y86" s="894" t="s">
        <v>50</v>
      </c>
      <c r="Z86" s="786"/>
      <c r="AA86" s="787"/>
      <c r="AB86" s="449"/>
      <c r="AC86" s="449"/>
      <c r="AD86" s="449"/>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4" t="s">
        <v>13</v>
      </c>
      <c r="Z87" s="786"/>
      <c r="AA87" s="787"/>
      <c r="AB87" s="895" t="s">
        <v>14</v>
      </c>
      <c r="AC87" s="895"/>
      <c r="AD87" s="895"/>
      <c r="AE87" s="565"/>
      <c r="AF87" s="566"/>
      <c r="AG87" s="566"/>
      <c r="AH87" s="566"/>
      <c r="AI87" s="565"/>
      <c r="AJ87" s="566"/>
      <c r="AK87" s="566"/>
      <c r="AL87" s="566"/>
      <c r="AM87" s="565"/>
      <c r="AN87" s="566"/>
      <c r="AO87" s="566"/>
      <c r="AP87" s="566"/>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2">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8"/>
      <c r="AD89" s="489"/>
      <c r="AE89" s="415"/>
      <c r="AF89" s="415"/>
      <c r="AG89" s="415"/>
      <c r="AH89" s="415"/>
      <c r="AI89" s="415"/>
      <c r="AJ89" s="415"/>
      <c r="AK89" s="415"/>
      <c r="AL89" s="415"/>
      <c r="AM89" s="415"/>
      <c r="AN89" s="415"/>
      <c r="AO89" s="415"/>
      <c r="AP89" s="415"/>
      <c r="AQ89" s="497"/>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0" t="s">
        <v>57</v>
      </c>
      <c r="Z90" s="891"/>
      <c r="AA90" s="892"/>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2">
      <c r="A91" s="314"/>
      <c r="B91" s="316"/>
      <c r="C91" s="317"/>
      <c r="D91" s="317"/>
      <c r="E91" s="317"/>
      <c r="F91" s="318"/>
      <c r="G91" s="893"/>
      <c r="H91" s="384"/>
      <c r="I91" s="384"/>
      <c r="J91" s="384"/>
      <c r="K91" s="384"/>
      <c r="L91" s="384"/>
      <c r="M91" s="384"/>
      <c r="N91" s="384"/>
      <c r="O91" s="385"/>
      <c r="P91" s="452"/>
      <c r="Q91" s="452"/>
      <c r="R91" s="452"/>
      <c r="S91" s="452"/>
      <c r="T91" s="452"/>
      <c r="U91" s="452"/>
      <c r="V91" s="452"/>
      <c r="W91" s="452"/>
      <c r="X91" s="453"/>
      <c r="Y91" s="894" t="s">
        <v>50</v>
      </c>
      <c r="Z91" s="786"/>
      <c r="AA91" s="787"/>
      <c r="AB91" s="449"/>
      <c r="AC91" s="449"/>
      <c r="AD91" s="449"/>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4" t="s">
        <v>13</v>
      </c>
      <c r="Z92" s="786"/>
      <c r="AA92" s="787"/>
      <c r="AB92" s="895" t="s">
        <v>14</v>
      </c>
      <c r="AC92" s="895"/>
      <c r="AD92" s="895"/>
      <c r="AE92" s="565"/>
      <c r="AF92" s="566"/>
      <c r="AG92" s="566"/>
      <c r="AH92" s="566"/>
      <c r="AI92" s="565"/>
      <c r="AJ92" s="566"/>
      <c r="AK92" s="566"/>
      <c r="AL92" s="566"/>
      <c r="AM92" s="565"/>
      <c r="AN92" s="566"/>
      <c r="AO92" s="566"/>
      <c r="AP92" s="566"/>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8"/>
      <c r="AD94" s="489"/>
      <c r="AE94" s="415"/>
      <c r="AF94" s="415"/>
      <c r="AG94" s="415"/>
      <c r="AH94" s="415"/>
      <c r="AI94" s="415"/>
      <c r="AJ94" s="415"/>
      <c r="AK94" s="415"/>
      <c r="AL94" s="415"/>
      <c r="AM94" s="415"/>
      <c r="AN94" s="415"/>
      <c r="AO94" s="415"/>
      <c r="AP94" s="415"/>
      <c r="AQ94" s="497"/>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0" t="s">
        <v>57</v>
      </c>
      <c r="Z95" s="891"/>
      <c r="AA95" s="892"/>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2">
      <c r="A96" s="314"/>
      <c r="B96" s="316"/>
      <c r="C96" s="317"/>
      <c r="D96" s="317"/>
      <c r="E96" s="317"/>
      <c r="F96" s="318"/>
      <c r="G96" s="893"/>
      <c r="H96" s="384"/>
      <c r="I96" s="384"/>
      <c r="J96" s="384"/>
      <c r="K96" s="384"/>
      <c r="L96" s="384"/>
      <c r="M96" s="384"/>
      <c r="N96" s="384"/>
      <c r="O96" s="385"/>
      <c r="P96" s="452"/>
      <c r="Q96" s="452"/>
      <c r="R96" s="452"/>
      <c r="S96" s="452"/>
      <c r="T96" s="452"/>
      <c r="U96" s="452"/>
      <c r="V96" s="452"/>
      <c r="W96" s="452"/>
      <c r="X96" s="453"/>
      <c r="Y96" s="894" t="s">
        <v>50</v>
      </c>
      <c r="Z96" s="786"/>
      <c r="AA96" s="787"/>
      <c r="AB96" s="449"/>
      <c r="AC96" s="449"/>
      <c r="AD96" s="449"/>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5">
      <c r="A97" s="315"/>
      <c r="B97" s="883"/>
      <c r="C97" s="884"/>
      <c r="D97" s="884"/>
      <c r="E97" s="884"/>
      <c r="F97" s="885"/>
      <c r="G97" s="141"/>
      <c r="H97" s="142"/>
      <c r="I97" s="142"/>
      <c r="J97" s="142"/>
      <c r="K97" s="142"/>
      <c r="L97" s="142"/>
      <c r="M97" s="142"/>
      <c r="N97" s="142"/>
      <c r="O97" s="143"/>
      <c r="P97" s="454"/>
      <c r="Q97" s="454"/>
      <c r="R97" s="454"/>
      <c r="S97" s="454"/>
      <c r="T97" s="454"/>
      <c r="U97" s="454"/>
      <c r="V97" s="454"/>
      <c r="W97" s="454"/>
      <c r="X97" s="455"/>
      <c r="Y97" s="894" t="s">
        <v>13</v>
      </c>
      <c r="Z97" s="786"/>
      <c r="AA97" s="787"/>
      <c r="AB97" s="895" t="s">
        <v>14</v>
      </c>
      <c r="AC97" s="895"/>
      <c r="AD97" s="895"/>
      <c r="AE97" s="565"/>
      <c r="AF97" s="566"/>
      <c r="AG97" s="566"/>
      <c r="AH97" s="566"/>
      <c r="AI97" s="565"/>
      <c r="AJ97" s="566"/>
      <c r="AK97" s="566"/>
      <c r="AL97" s="566"/>
      <c r="AM97" s="565"/>
      <c r="AN97" s="566"/>
      <c r="AO97" s="566"/>
      <c r="AP97" s="566"/>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2">
      <c r="A100" s="348"/>
      <c r="B100" s="317"/>
      <c r="C100" s="317"/>
      <c r="D100" s="317"/>
      <c r="E100" s="317"/>
      <c r="F100" s="318"/>
      <c r="G100" s="436"/>
      <c r="H100" s="358"/>
      <c r="I100" s="358"/>
      <c r="J100" s="358"/>
      <c r="K100" s="358"/>
      <c r="L100" s="358"/>
      <c r="M100" s="358"/>
      <c r="N100" s="358"/>
      <c r="O100" s="358"/>
      <c r="P100" s="437"/>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0"/>
      <c r="AV101" s="405"/>
      <c r="AW101" s="405"/>
      <c r="AX101" s="406"/>
      <c r="AY101">
        <f>$AY$99</f>
        <v>0</v>
      </c>
    </row>
    <row r="102" spans="1:60" ht="23.25" customHeight="1" x14ac:dyDescent="0.2">
      <c r="A102" s="462" t="s">
        <v>581</v>
      </c>
      <c r="B102" s="341"/>
      <c r="C102" s="341"/>
      <c r="D102" s="341"/>
      <c r="E102" s="341"/>
      <c r="F102" s="463"/>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1</v>
      </c>
    </row>
    <row r="103" spans="1:60" ht="23.25" customHeight="1" x14ac:dyDescent="0.2">
      <c r="A103" s="464"/>
      <c r="B103" s="322"/>
      <c r="C103" s="322"/>
      <c r="D103" s="322"/>
      <c r="E103" s="322"/>
      <c r="F103" s="465"/>
      <c r="G103" s="394" t="s">
        <v>670</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t="s">
        <v>679</v>
      </c>
      <c r="AC103" s="423"/>
      <c r="AD103" s="424"/>
      <c r="AE103" s="398">
        <v>55</v>
      </c>
      <c r="AF103" s="398"/>
      <c r="AG103" s="398"/>
      <c r="AH103" s="398"/>
      <c r="AI103" s="398">
        <v>82</v>
      </c>
      <c r="AJ103" s="398"/>
      <c r="AK103" s="398"/>
      <c r="AL103" s="398"/>
      <c r="AM103" s="398">
        <v>24</v>
      </c>
      <c r="AN103" s="398"/>
      <c r="AO103" s="398"/>
      <c r="AP103" s="398"/>
      <c r="AQ103" s="389">
        <v>49</v>
      </c>
      <c r="AR103" s="373"/>
      <c r="AS103" s="373"/>
      <c r="AT103" s="373"/>
      <c r="AU103" s="373"/>
      <c r="AV103" s="373"/>
      <c r="AW103" s="373"/>
      <c r="AX103" s="374"/>
      <c r="AY103">
        <f>$AY$102</f>
        <v>1</v>
      </c>
    </row>
    <row r="104" spans="1:60" ht="126" customHeight="1" x14ac:dyDescent="0.2">
      <c r="A104" s="466"/>
      <c r="B104" s="324"/>
      <c r="C104" s="324"/>
      <c r="D104" s="324"/>
      <c r="E104" s="324"/>
      <c r="F104" s="467"/>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672</v>
      </c>
      <c r="AC104" s="426"/>
      <c r="AD104" s="427"/>
      <c r="AE104" s="429" t="s">
        <v>671</v>
      </c>
      <c r="AF104" s="428"/>
      <c r="AG104" s="428"/>
      <c r="AH104" s="428"/>
      <c r="AI104" s="429" t="s">
        <v>673</v>
      </c>
      <c r="AJ104" s="428"/>
      <c r="AK104" s="428"/>
      <c r="AL104" s="428"/>
      <c r="AM104" s="429" t="s">
        <v>663</v>
      </c>
      <c r="AN104" s="428"/>
      <c r="AO104" s="428"/>
      <c r="AP104" s="428"/>
      <c r="AQ104" s="429" t="s">
        <v>648</v>
      </c>
      <c r="AR104" s="428"/>
      <c r="AS104" s="428"/>
      <c r="AT104" s="428"/>
      <c r="AU104" s="428"/>
      <c r="AV104" s="428"/>
      <c r="AW104" s="428"/>
      <c r="AX104" s="430"/>
      <c r="AY104">
        <f>$AY$102</f>
        <v>1</v>
      </c>
    </row>
    <row r="105" spans="1:60" ht="18.75" customHeight="1" x14ac:dyDescent="0.2">
      <c r="A105" s="504" t="s">
        <v>236</v>
      </c>
      <c r="B105" s="505"/>
      <c r="C105" s="505"/>
      <c r="D105" s="505"/>
      <c r="E105" s="505"/>
      <c r="F105" s="506"/>
      <c r="G105" s="478" t="s">
        <v>139</v>
      </c>
      <c r="H105" s="322"/>
      <c r="I105" s="322"/>
      <c r="J105" s="322"/>
      <c r="K105" s="322"/>
      <c r="L105" s="322"/>
      <c r="M105" s="322"/>
      <c r="N105" s="322"/>
      <c r="O105" s="323"/>
      <c r="P105" s="326" t="s">
        <v>55</v>
      </c>
      <c r="Q105" s="322"/>
      <c r="R105" s="322"/>
      <c r="S105" s="322"/>
      <c r="T105" s="322"/>
      <c r="U105" s="322"/>
      <c r="V105" s="322"/>
      <c r="W105" s="322"/>
      <c r="X105" s="323"/>
      <c r="Y105" s="479"/>
      <c r="Z105" s="480"/>
      <c r="AA105" s="481"/>
      <c r="AB105" s="485" t="s">
        <v>11</v>
      </c>
      <c r="AC105" s="486"/>
      <c r="AD105" s="487"/>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1</v>
      </c>
    </row>
    <row r="106" spans="1:60" ht="18.75" customHeight="1" x14ac:dyDescent="0.2">
      <c r="A106" s="507"/>
      <c r="B106" s="508"/>
      <c r="C106" s="508"/>
      <c r="D106" s="508"/>
      <c r="E106" s="508"/>
      <c r="F106" s="509"/>
      <c r="G106" s="343"/>
      <c r="H106" s="324"/>
      <c r="I106" s="324"/>
      <c r="J106" s="324"/>
      <c r="K106" s="324"/>
      <c r="L106" s="324"/>
      <c r="M106" s="324"/>
      <c r="N106" s="324"/>
      <c r="O106" s="325"/>
      <c r="P106" s="328"/>
      <c r="Q106" s="324"/>
      <c r="R106" s="324"/>
      <c r="S106" s="324"/>
      <c r="T106" s="324"/>
      <c r="U106" s="324"/>
      <c r="V106" s="324"/>
      <c r="W106" s="324"/>
      <c r="X106" s="325"/>
      <c r="Y106" s="482"/>
      <c r="Z106" s="483"/>
      <c r="AA106" s="484"/>
      <c r="AB106" s="402"/>
      <c r="AC106" s="488"/>
      <c r="AD106" s="489"/>
      <c r="AE106" s="415"/>
      <c r="AF106" s="415"/>
      <c r="AG106" s="415"/>
      <c r="AH106" s="415"/>
      <c r="AI106" s="415"/>
      <c r="AJ106" s="415"/>
      <c r="AK106" s="415"/>
      <c r="AL106" s="415"/>
      <c r="AM106" s="415"/>
      <c r="AN106" s="415"/>
      <c r="AO106" s="415"/>
      <c r="AP106" s="415"/>
      <c r="AQ106" s="431" t="s">
        <v>684</v>
      </c>
      <c r="AR106" s="432"/>
      <c r="AS106" s="433" t="s">
        <v>175</v>
      </c>
      <c r="AT106" s="434"/>
      <c r="AU106" s="435">
        <v>4</v>
      </c>
      <c r="AV106" s="435"/>
      <c r="AW106" s="324" t="s">
        <v>166</v>
      </c>
      <c r="AX106" s="329"/>
      <c r="AY106">
        <f t="shared" ref="AY106:AY111" si="3">$AY$105</f>
        <v>1</v>
      </c>
    </row>
    <row r="107" spans="1:60" ht="23.25" customHeight="1" x14ac:dyDescent="0.2">
      <c r="A107" s="510"/>
      <c r="B107" s="508"/>
      <c r="C107" s="508"/>
      <c r="D107" s="508"/>
      <c r="E107" s="508"/>
      <c r="F107" s="509"/>
      <c r="G107" s="375" t="s">
        <v>674</v>
      </c>
      <c r="H107" s="376"/>
      <c r="I107" s="376"/>
      <c r="J107" s="376"/>
      <c r="K107" s="376"/>
      <c r="L107" s="376"/>
      <c r="M107" s="376"/>
      <c r="N107" s="376"/>
      <c r="O107" s="377"/>
      <c r="P107" s="139" t="s">
        <v>675</v>
      </c>
      <c r="Q107" s="139"/>
      <c r="R107" s="139"/>
      <c r="S107" s="139"/>
      <c r="T107" s="139"/>
      <c r="U107" s="139"/>
      <c r="V107" s="139"/>
      <c r="W107" s="139"/>
      <c r="X107" s="140"/>
      <c r="Y107" s="386" t="s">
        <v>12</v>
      </c>
      <c r="Z107" s="387"/>
      <c r="AA107" s="388"/>
      <c r="AB107" s="370" t="s">
        <v>676</v>
      </c>
      <c r="AC107" s="370"/>
      <c r="AD107" s="370"/>
      <c r="AE107" s="389">
        <v>6</v>
      </c>
      <c r="AF107" s="373"/>
      <c r="AG107" s="373"/>
      <c r="AH107" s="373"/>
      <c r="AI107" s="389">
        <v>5</v>
      </c>
      <c r="AJ107" s="373"/>
      <c r="AK107" s="373"/>
      <c r="AL107" s="373"/>
      <c r="AM107" s="389">
        <v>4</v>
      </c>
      <c r="AN107" s="373"/>
      <c r="AO107" s="373"/>
      <c r="AP107" s="373"/>
      <c r="AQ107" s="391" t="s">
        <v>284</v>
      </c>
      <c r="AR107" s="392"/>
      <c r="AS107" s="392"/>
      <c r="AT107" s="393"/>
      <c r="AU107" s="373" t="s">
        <v>284</v>
      </c>
      <c r="AV107" s="373"/>
      <c r="AW107" s="373"/>
      <c r="AX107" s="374"/>
      <c r="AY107">
        <f t="shared" si="3"/>
        <v>1</v>
      </c>
    </row>
    <row r="108" spans="1:60" ht="23.25" customHeight="1" x14ac:dyDescent="0.2">
      <c r="A108" s="511"/>
      <c r="B108" s="512"/>
      <c r="C108" s="512"/>
      <c r="D108" s="512"/>
      <c r="E108" s="512"/>
      <c r="F108" s="513"/>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9" t="s">
        <v>676</v>
      </c>
      <c r="AC108" s="449"/>
      <c r="AD108" s="449"/>
      <c r="AE108" s="389">
        <v>5</v>
      </c>
      <c r="AF108" s="373"/>
      <c r="AG108" s="373"/>
      <c r="AH108" s="373"/>
      <c r="AI108" s="389">
        <v>5</v>
      </c>
      <c r="AJ108" s="373"/>
      <c r="AK108" s="373"/>
      <c r="AL108" s="373"/>
      <c r="AM108" s="389">
        <v>5</v>
      </c>
      <c r="AN108" s="373"/>
      <c r="AO108" s="373"/>
      <c r="AP108" s="373"/>
      <c r="AQ108" s="391" t="s">
        <v>284</v>
      </c>
      <c r="AR108" s="392"/>
      <c r="AS108" s="392"/>
      <c r="AT108" s="393"/>
      <c r="AU108" s="373">
        <v>8</v>
      </c>
      <c r="AV108" s="373"/>
      <c r="AW108" s="373"/>
      <c r="AX108" s="374"/>
      <c r="AY108">
        <f t="shared" si="3"/>
        <v>1</v>
      </c>
    </row>
    <row r="109" spans="1:60" ht="23.25" customHeight="1" x14ac:dyDescent="0.2">
      <c r="A109" s="510"/>
      <c r="B109" s="508"/>
      <c r="C109" s="508"/>
      <c r="D109" s="508"/>
      <c r="E109" s="508"/>
      <c r="F109" s="509"/>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v>120</v>
      </c>
      <c r="AF109" s="373"/>
      <c r="AG109" s="373"/>
      <c r="AH109" s="373"/>
      <c r="AI109" s="389">
        <v>100</v>
      </c>
      <c r="AJ109" s="373"/>
      <c r="AK109" s="373"/>
      <c r="AL109" s="373"/>
      <c r="AM109" s="389">
        <v>80</v>
      </c>
      <c r="AN109" s="373"/>
      <c r="AO109" s="373"/>
      <c r="AP109" s="373"/>
      <c r="AQ109" s="391" t="s">
        <v>284</v>
      </c>
      <c r="AR109" s="392"/>
      <c r="AS109" s="392"/>
      <c r="AT109" s="393"/>
      <c r="AU109" s="373" t="s">
        <v>284</v>
      </c>
      <c r="AV109" s="373"/>
      <c r="AW109" s="373"/>
      <c r="AX109" s="374"/>
      <c r="AY109">
        <f t="shared" si="3"/>
        <v>1</v>
      </c>
    </row>
    <row r="110" spans="1:60" ht="34.200000000000003" customHeight="1" x14ac:dyDescent="0.2">
      <c r="A110" s="462" t="s">
        <v>260</v>
      </c>
      <c r="B110" s="457"/>
      <c r="C110" s="457"/>
      <c r="D110" s="457"/>
      <c r="E110" s="457"/>
      <c r="F110" s="458"/>
      <c r="G110" s="498" t="s">
        <v>677</v>
      </c>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1</v>
      </c>
    </row>
    <row r="111" spans="1:60" ht="23.25" customHeight="1" thickBot="1" x14ac:dyDescent="0.25">
      <c r="A111" s="349"/>
      <c r="B111" s="320"/>
      <c r="C111" s="320"/>
      <c r="D111" s="320"/>
      <c r="E111" s="320"/>
      <c r="F111" s="321"/>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1</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2">
      <c r="A115" s="314"/>
      <c r="B115" s="316"/>
      <c r="C115" s="317"/>
      <c r="D115" s="317"/>
      <c r="E115" s="317"/>
      <c r="F115" s="318"/>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2">
      <c r="A116" s="314"/>
      <c r="B116" s="319"/>
      <c r="C116" s="320"/>
      <c r="D116" s="320"/>
      <c r="E116" s="320"/>
      <c r="F116" s="321"/>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2">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8"/>
      <c r="AD118" s="489"/>
      <c r="AE118" s="415"/>
      <c r="AF118" s="415"/>
      <c r="AG118" s="415"/>
      <c r="AH118" s="415"/>
      <c r="AI118" s="415"/>
      <c r="AJ118" s="415"/>
      <c r="AK118" s="415"/>
      <c r="AL118" s="415"/>
      <c r="AM118" s="415"/>
      <c r="AN118" s="415"/>
      <c r="AO118" s="415"/>
      <c r="AP118" s="415"/>
      <c r="AQ118" s="497"/>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0" t="s">
        <v>57</v>
      </c>
      <c r="Z119" s="891"/>
      <c r="AA119" s="892"/>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2">
      <c r="A120" s="314"/>
      <c r="B120" s="316"/>
      <c r="C120" s="317"/>
      <c r="D120" s="317"/>
      <c r="E120" s="317"/>
      <c r="F120" s="318"/>
      <c r="G120" s="893"/>
      <c r="H120" s="384"/>
      <c r="I120" s="384"/>
      <c r="J120" s="384"/>
      <c r="K120" s="384"/>
      <c r="L120" s="384"/>
      <c r="M120" s="384"/>
      <c r="N120" s="384"/>
      <c r="O120" s="385"/>
      <c r="P120" s="452"/>
      <c r="Q120" s="452"/>
      <c r="R120" s="452"/>
      <c r="S120" s="452"/>
      <c r="T120" s="452"/>
      <c r="U120" s="452"/>
      <c r="V120" s="452"/>
      <c r="W120" s="452"/>
      <c r="X120" s="453"/>
      <c r="Y120" s="894" t="s">
        <v>50</v>
      </c>
      <c r="Z120" s="786"/>
      <c r="AA120" s="787"/>
      <c r="AB120" s="449"/>
      <c r="AC120" s="449"/>
      <c r="AD120" s="449"/>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4" t="s">
        <v>13</v>
      </c>
      <c r="Z121" s="786"/>
      <c r="AA121" s="787"/>
      <c r="AB121" s="895" t="s">
        <v>14</v>
      </c>
      <c r="AC121" s="895"/>
      <c r="AD121" s="895"/>
      <c r="AE121" s="565"/>
      <c r="AF121" s="566"/>
      <c r="AG121" s="566"/>
      <c r="AH121" s="566"/>
      <c r="AI121" s="565"/>
      <c r="AJ121" s="566"/>
      <c r="AK121" s="566"/>
      <c r="AL121" s="566"/>
      <c r="AM121" s="565"/>
      <c r="AN121" s="566"/>
      <c r="AO121" s="566"/>
      <c r="AP121" s="566"/>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2">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8"/>
      <c r="AD123" s="489"/>
      <c r="AE123" s="415"/>
      <c r="AF123" s="415"/>
      <c r="AG123" s="415"/>
      <c r="AH123" s="415"/>
      <c r="AI123" s="415"/>
      <c r="AJ123" s="415"/>
      <c r="AK123" s="415"/>
      <c r="AL123" s="415"/>
      <c r="AM123" s="415"/>
      <c r="AN123" s="415"/>
      <c r="AO123" s="415"/>
      <c r="AP123" s="415"/>
      <c r="AQ123" s="497"/>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0" t="s">
        <v>57</v>
      </c>
      <c r="Z124" s="891"/>
      <c r="AA124" s="892"/>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2">
      <c r="A125" s="314"/>
      <c r="B125" s="316"/>
      <c r="C125" s="317"/>
      <c r="D125" s="317"/>
      <c r="E125" s="317"/>
      <c r="F125" s="318"/>
      <c r="G125" s="893"/>
      <c r="H125" s="384"/>
      <c r="I125" s="384"/>
      <c r="J125" s="384"/>
      <c r="K125" s="384"/>
      <c r="L125" s="384"/>
      <c r="M125" s="384"/>
      <c r="N125" s="384"/>
      <c r="O125" s="385"/>
      <c r="P125" s="452"/>
      <c r="Q125" s="452"/>
      <c r="R125" s="452"/>
      <c r="S125" s="452"/>
      <c r="T125" s="452"/>
      <c r="U125" s="452"/>
      <c r="V125" s="452"/>
      <c r="W125" s="452"/>
      <c r="X125" s="453"/>
      <c r="Y125" s="894" t="s">
        <v>50</v>
      </c>
      <c r="Z125" s="786"/>
      <c r="AA125" s="787"/>
      <c r="AB125" s="449"/>
      <c r="AC125" s="449"/>
      <c r="AD125" s="449"/>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4" t="s">
        <v>13</v>
      </c>
      <c r="Z126" s="786"/>
      <c r="AA126" s="787"/>
      <c r="AB126" s="895" t="s">
        <v>14</v>
      </c>
      <c r="AC126" s="895"/>
      <c r="AD126" s="895"/>
      <c r="AE126" s="565"/>
      <c r="AF126" s="566"/>
      <c r="AG126" s="566"/>
      <c r="AH126" s="566"/>
      <c r="AI126" s="565"/>
      <c r="AJ126" s="566"/>
      <c r="AK126" s="566"/>
      <c r="AL126" s="566"/>
      <c r="AM126" s="565"/>
      <c r="AN126" s="566"/>
      <c r="AO126" s="566"/>
      <c r="AP126" s="566"/>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2">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8"/>
      <c r="AD128" s="489"/>
      <c r="AE128" s="415"/>
      <c r="AF128" s="415"/>
      <c r="AG128" s="415"/>
      <c r="AH128" s="415"/>
      <c r="AI128" s="415"/>
      <c r="AJ128" s="415"/>
      <c r="AK128" s="415"/>
      <c r="AL128" s="415"/>
      <c r="AM128" s="415"/>
      <c r="AN128" s="415"/>
      <c r="AO128" s="415"/>
      <c r="AP128" s="415"/>
      <c r="AQ128" s="497"/>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0" t="s">
        <v>57</v>
      </c>
      <c r="Z129" s="891"/>
      <c r="AA129" s="892"/>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2">
      <c r="A130" s="314"/>
      <c r="B130" s="316"/>
      <c r="C130" s="317"/>
      <c r="D130" s="317"/>
      <c r="E130" s="317"/>
      <c r="F130" s="318"/>
      <c r="G130" s="893"/>
      <c r="H130" s="384"/>
      <c r="I130" s="384"/>
      <c r="J130" s="384"/>
      <c r="K130" s="384"/>
      <c r="L130" s="384"/>
      <c r="M130" s="384"/>
      <c r="N130" s="384"/>
      <c r="O130" s="385"/>
      <c r="P130" s="452"/>
      <c r="Q130" s="452"/>
      <c r="R130" s="452"/>
      <c r="S130" s="452"/>
      <c r="T130" s="452"/>
      <c r="U130" s="452"/>
      <c r="V130" s="452"/>
      <c r="W130" s="452"/>
      <c r="X130" s="453"/>
      <c r="Y130" s="894" t="s">
        <v>50</v>
      </c>
      <c r="Z130" s="786"/>
      <c r="AA130" s="787"/>
      <c r="AB130" s="449"/>
      <c r="AC130" s="449"/>
      <c r="AD130" s="449"/>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5">
      <c r="A131" s="315"/>
      <c r="B131" s="883"/>
      <c r="C131" s="884"/>
      <c r="D131" s="884"/>
      <c r="E131" s="884"/>
      <c r="F131" s="885"/>
      <c r="G131" s="141"/>
      <c r="H131" s="142"/>
      <c r="I131" s="142"/>
      <c r="J131" s="142"/>
      <c r="K131" s="142"/>
      <c r="L131" s="142"/>
      <c r="M131" s="142"/>
      <c r="N131" s="142"/>
      <c r="O131" s="143"/>
      <c r="P131" s="454"/>
      <c r="Q131" s="454"/>
      <c r="R131" s="454"/>
      <c r="S131" s="454"/>
      <c r="T131" s="454"/>
      <c r="U131" s="454"/>
      <c r="V131" s="454"/>
      <c r="W131" s="454"/>
      <c r="X131" s="455"/>
      <c r="Y131" s="894" t="s">
        <v>13</v>
      </c>
      <c r="Z131" s="786"/>
      <c r="AA131" s="787"/>
      <c r="AB131" s="895" t="s">
        <v>14</v>
      </c>
      <c r="AC131" s="895"/>
      <c r="AD131" s="895"/>
      <c r="AE131" s="565"/>
      <c r="AF131" s="566"/>
      <c r="AG131" s="566"/>
      <c r="AH131" s="566"/>
      <c r="AI131" s="565"/>
      <c r="AJ131" s="566"/>
      <c r="AK131" s="566"/>
      <c r="AL131" s="566"/>
      <c r="AM131" s="565"/>
      <c r="AN131" s="566"/>
      <c r="AO131" s="566"/>
      <c r="AP131" s="566"/>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2">
      <c r="A134" s="348"/>
      <c r="B134" s="317"/>
      <c r="C134" s="317"/>
      <c r="D134" s="317"/>
      <c r="E134" s="317"/>
      <c r="F134" s="318"/>
      <c r="G134" s="436"/>
      <c r="H134" s="358"/>
      <c r="I134" s="358"/>
      <c r="J134" s="358"/>
      <c r="K134" s="358"/>
      <c r="L134" s="358"/>
      <c r="M134" s="358"/>
      <c r="N134" s="358"/>
      <c r="O134" s="358"/>
      <c r="P134" s="437"/>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0"/>
      <c r="AV135" s="405"/>
      <c r="AW135" s="405"/>
      <c r="AX135" s="406"/>
      <c r="AY135">
        <f>$AY$133</f>
        <v>0</v>
      </c>
    </row>
    <row r="136" spans="1:60" ht="23.25" hidden="1" customHeight="1" x14ac:dyDescent="0.2">
      <c r="A136" s="462" t="s">
        <v>581</v>
      </c>
      <c r="B136" s="341"/>
      <c r="C136" s="341"/>
      <c r="D136" s="341"/>
      <c r="E136" s="341"/>
      <c r="F136" s="463"/>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4"/>
      <c r="B137" s="322"/>
      <c r="C137" s="322"/>
      <c r="D137" s="322"/>
      <c r="E137" s="322"/>
      <c r="F137" s="465"/>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2">
      <c r="A138" s="466"/>
      <c r="B138" s="324"/>
      <c r="C138" s="324"/>
      <c r="D138" s="324"/>
      <c r="E138" s="324"/>
      <c r="F138" s="467"/>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2">
      <c r="A139" s="504" t="s">
        <v>236</v>
      </c>
      <c r="B139" s="505"/>
      <c r="C139" s="505"/>
      <c r="D139" s="505"/>
      <c r="E139" s="505"/>
      <c r="F139" s="506"/>
      <c r="G139" s="478" t="s">
        <v>139</v>
      </c>
      <c r="H139" s="322"/>
      <c r="I139" s="322"/>
      <c r="J139" s="322"/>
      <c r="K139" s="322"/>
      <c r="L139" s="322"/>
      <c r="M139" s="322"/>
      <c r="N139" s="322"/>
      <c r="O139" s="323"/>
      <c r="P139" s="326" t="s">
        <v>55</v>
      </c>
      <c r="Q139" s="322"/>
      <c r="R139" s="322"/>
      <c r="S139" s="322"/>
      <c r="T139" s="322"/>
      <c r="U139" s="322"/>
      <c r="V139" s="322"/>
      <c r="W139" s="322"/>
      <c r="X139" s="323"/>
      <c r="Y139" s="479"/>
      <c r="Z139" s="480"/>
      <c r="AA139" s="481"/>
      <c r="AB139" s="485" t="s">
        <v>11</v>
      </c>
      <c r="AC139" s="486"/>
      <c r="AD139" s="487"/>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2">
      <c r="A140" s="507"/>
      <c r="B140" s="508"/>
      <c r="C140" s="508"/>
      <c r="D140" s="508"/>
      <c r="E140" s="508"/>
      <c r="F140" s="509"/>
      <c r="G140" s="343"/>
      <c r="H140" s="324"/>
      <c r="I140" s="324"/>
      <c r="J140" s="324"/>
      <c r="K140" s="324"/>
      <c r="L140" s="324"/>
      <c r="M140" s="324"/>
      <c r="N140" s="324"/>
      <c r="O140" s="325"/>
      <c r="P140" s="328"/>
      <c r="Q140" s="324"/>
      <c r="R140" s="324"/>
      <c r="S140" s="324"/>
      <c r="T140" s="324"/>
      <c r="U140" s="324"/>
      <c r="V140" s="324"/>
      <c r="W140" s="324"/>
      <c r="X140" s="325"/>
      <c r="Y140" s="482"/>
      <c r="Z140" s="483"/>
      <c r="AA140" s="484"/>
      <c r="AB140" s="402"/>
      <c r="AC140" s="488"/>
      <c r="AD140" s="489"/>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2">
      <c r="A141" s="510"/>
      <c r="B141" s="508"/>
      <c r="C141" s="508"/>
      <c r="D141" s="508"/>
      <c r="E141" s="508"/>
      <c r="F141" s="509"/>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2">
      <c r="A142" s="511"/>
      <c r="B142" s="512"/>
      <c r="C142" s="512"/>
      <c r="D142" s="512"/>
      <c r="E142" s="512"/>
      <c r="F142" s="513"/>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9"/>
      <c r="AC142" s="449"/>
      <c r="AD142" s="449"/>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2">
      <c r="A143" s="510"/>
      <c r="B143" s="508"/>
      <c r="C143" s="508"/>
      <c r="D143" s="508"/>
      <c r="E143" s="508"/>
      <c r="F143" s="509"/>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2">
      <c r="A144" s="462" t="s">
        <v>260</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2">
      <c r="A145" s="349"/>
      <c r="B145" s="320"/>
      <c r="C145" s="320"/>
      <c r="D145" s="320"/>
      <c r="E145" s="320"/>
      <c r="F145" s="321"/>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2">
      <c r="A149" s="314"/>
      <c r="B149" s="316"/>
      <c r="C149" s="317"/>
      <c r="D149" s="317"/>
      <c r="E149" s="317"/>
      <c r="F149" s="318"/>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2">
      <c r="A150" s="314"/>
      <c r="B150" s="319"/>
      <c r="C150" s="320"/>
      <c r="D150" s="320"/>
      <c r="E150" s="320"/>
      <c r="F150" s="321"/>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2">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8"/>
      <c r="AD152" s="489"/>
      <c r="AE152" s="415"/>
      <c r="AF152" s="415"/>
      <c r="AG152" s="415"/>
      <c r="AH152" s="415"/>
      <c r="AI152" s="415"/>
      <c r="AJ152" s="415"/>
      <c r="AK152" s="415"/>
      <c r="AL152" s="415"/>
      <c r="AM152" s="415"/>
      <c r="AN152" s="415"/>
      <c r="AO152" s="415"/>
      <c r="AP152" s="415"/>
      <c r="AQ152" s="497"/>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0" t="s">
        <v>57</v>
      </c>
      <c r="Z153" s="891"/>
      <c r="AA153" s="892"/>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2">
      <c r="A154" s="314"/>
      <c r="B154" s="316"/>
      <c r="C154" s="317"/>
      <c r="D154" s="317"/>
      <c r="E154" s="317"/>
      <c r="F154" s="318"/>
      <c r="G154" s="893"/>
      <c r="H154" s="384"/>
      <c r="I154" s="384"/>
      <c r="J154" s="384"/>
      <c r="K154" s="384"/>
      <c r="L154" s="384"/>
      <c r="M154" s="384"/>
      <c r="N154" s="384"/>
      <c r="O154" s="385"/>
      <c r="P154" s="452"/>
      <c r="Q154" s="452"/>
      <c r="R154" s="452"/>
      <c r="S154" s="452"/>
      <c r="T154" s="452"/>
      <c r="U154" s="452"/>
      <c r="V154" s="452"/>
      <c r="W154" s="452"/>
      <c r="X154" s="453"/>
      <c r="Y154" s="894" t="s">
        <v>50</v>
      </c>
      <c r="Z154" s="786"/>
      <c r="AA154" s="787"/>
      <c r="AB154" s="449"/>
      <c r="AC154" s="449"/>
      <c r="AD154" s="449"/>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4" t="s">
        <v>13</v>
      </c>
      <c r="Z155" s="786"/>
      <c r="AA155" s="787"/>
      <c r="AB155" s="895" t="s">
        <v>14</v>
      </c>
      <c r="AC155" s="895"/>
      <c r="AD155" s="895"/>
      <c r="AE155" s="565"/>
      <c r="AF155" s="566"/>
      <c r="AG155" s="566"/>
      <c r="AH155" s="566"/>
      <c r="AI155" s="565"/>
      <c r="AJ155" s="566"/>
      <c r="AK155" s="566"/>
      <c r="AL155" s="566"/>
      <c r="AM155" s="565"/>
      <c r="AN155" s="566"/>
      <c r="AO155" s="566"/>
      <c r="AP155" s="566"/>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2">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8"/>
      <c r="AD157" s="489"/>
      <c r="AE157" s="415"/>
      <c r="AF157" s="415"/>
      <c r="AG157" s="415"/>
      <c r="AH157" s="415"/>
      <c r="AI157" s="415"/>
      <c r="AJ157" s="415"/>
      <c r="AK157" s="415"/>
      <c r="AL157" s="415"/>
      <c r="AM157" s="415"/>
      <c r="AN157" s="415"/>
      <c r="AO157" s="415"/>
      <c r="AP157" s="415"/>
      <c r="AQ157" s="497"/>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0" t="s">
        <v>57</v>
      </c>
      <c r="Z158" s="891"/>
      <c r="AA158" s="892"/>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2">
      <c r="A159" s="314"/>
      <c r="B159" s="316"/>
      <c r="C159" s="317"/>
      <c r="D159" s="317"/>
      <c r="E159" s="317"/>
      <c r="F159" s="318"/>
      <c r="G159" s="893"/>
      <c r="H159" s="384"/>
      <c r="I159" s="384"/>
      <c r="J159" s="384"/>
      <c r="K159" s="384"/>
      <c r="L159" s="384"/>
      <c r="M159" s="384"/>
      <c r="N159" s="384"/>
      <c r="O159" s="385"/>
      <c r="P159" s="452"/>
      <c r="Q159" s="452"/>
      <c r="R159" s="452"/>
      <c r="S159" s="452"/>
      <c r="T159" s="452"/>
      <c r="U159" s="452"/>
      <c r="V159" s="452"/>
      <c r="W159" s="452"/>
      <c r="X159" s="453"/>
      <c r="Y159" s="894" t="s">
        <v>50</v>
      </c>
      <c r="Z159" s="786"/>
      <c r="AA159" s="787"/>
      <c r="AB159" s="449"/>
      <c r="AC159" s="449"/>
      <c r="AD159" s="449"/>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4" t="s">
        <v>13</v>
      </c>
      <c r="Z160" s="786"/>
      <c r="AA160" s="787"/>
      <c r="AB160" s="895" t="s">
        <v>14</v>
      </c>
      <c r="AC160" s="895"/>
      <c r="AD160" s="895"/>
      <c r="AE160" s="565"/>
      <c r="AF160" s="566"/>
      <c r="AG160" s="566"/>
      <c r="AH160" s="566"/>
      <c r="AI160" s="565"/>
      <c r="AJ160" s="566"/>
      <c r="AK160" s="566"/>
      <c r="AL160" s="566"/>
      <c r="AM160" s="565"/>
      <c r="AN160" s="566"/>
      <c r="AO160" s="566"/>
      <c r="AP160" s="566"/>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2">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8"/>
      <c r="AD162" s="489"/>
      <c r="AE162" s="415"/>
      <c r="AF162" s="415"/>
      <c r="AG162" s="415"/>
      <c r="AH162" s="415"/>
      <c r="AI162" s="415"/>
      <c r="AJ162" s="415"/>
      <c r="AK162" s="415"/>
      <c r="AL162" s="415"/>
      <c r="AM162" s="415"/>
      <c r="AN162" s="415"/>
      <c r="AO162" s="415"/>
      <c r="AP162" s="415"/>
      <c r="AQ162" s="497"/>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0" t="s">
        <v>57</v>
      </c>
      <c r="Z163" s="891"/>
      <c r="AA163" s="892"/>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2">
      <c r="A164" s="314"/>
      <c r="B164" s="316"/>
      <c r="C164" s="317"/>
      <c r="D164" s="317"/>
      <c r="E164" s="317"/>
      <c r="F164" s="318"/>
      <c r="G164" s="893"/>
      <c r="H164" s="384"/>
      <c r="I164" s="384"/>
      <c r="J164" s="384"/>
      <c r="K164" s="384"/>
      <c r="L164" s="384"/>
      <c r="M164" s="384"/>
      <c r="N164" s="384"/>
      <c r="O164" s="385"/>
      <c r="P164" s="452"/>
      <c r="Q164" s="452"/>
      <c r="R164" s="452"/>
      <c r="S164" s="452"/>
      <c r="T164" s="452"/>
      <c r="U164" s="452"/>
      <c r="V164" s="452"/>
      <c r="W164" s="452"/>
      <c r="X164" s="453"/>
      <c r="Y164" s="894" t="s">
        <v>50</v>
      </c>
      <c r="Z164" s="786"/>
      <c r="AA164" s="787"/>
      <c r="AB164" s="449"/>
      <c r="AC164" s="449"/>
      <c r="AD164" s="449"/>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5">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2">
      <c r="A168" s="348"/>
      <c r="B168" s="317"/>
      <c r="C168" s="317"/>
      <c r="D168" s="317"/>
      <c r="E168" s="317"/>
      <c r="F168" s="318"/>
      <c r="G168" s="436"/>
      <c r="H168" s="358"/>
      <c r="I168" s="358"/>
      <c r="J168" s="358"/>
      <c r="K168" s="358"/>
      <c r="L168" s="358"/>
      <c r="M168" s="358"/>
      <c r="N168" s="358"/>
      <c r="O168" s="358"/>
      <c r="P168" s="437"/>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0"/>
      <c r="AV169" s="405"/>
      <c r="AW169" s="405"/>
      <c r="AX169" s="406"/>
      <c r="AY169">
        <f>$AY$167</f>
        <v>0</v>
      </c>
    </row>
    <row r="170" spans="1:60" ht="23.25" hidden="1" customHeight="1" x14ac:dyDescent="0.2">
      <c r="A170" s="462" t="s">
        <v>581</v>
      </c>
      <c r="B170" s="341"/>
      <c r="C170" s="341"/>
      <c r="D170" s="341"/>
      <c r="E170" s="341"/>
      <c r="F170" s="463"/>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4"/>
      <c r="B171" s="322"/>
      <c r="C171" s="322"/>
      <c r="D171" s="322"/>
      <c r="E171" s="322"/>
      <c r="F171" s="465"/>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2">
      <c r="A172" s="466"/>
      <c r="B172" s="324"/>
      <c r="C172" s="324"/>
      <c r="D172" s="324"/>
      <c r="E172" s="324"/>
      <c r="F172" s="467"/>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2">
      <c r="A173" s="504" t="s">
        <v>236</v>
      </c>
      <c r="B173" s="505"/>
      <c r="C173" s="505"/>
      <c r="D173" s="505"/>
      <c r="E173" s="505"/>
      <c r="F173" s="506"/>
      <c r="G173" s="478" t="s">
        <v>139</v>
      </c>
      <c r="H173" s="322"/>
      <c r="I173" s="322"/>
      <c r="J173" s="322"/>
      <c r="K173" s="322"/>
      <c r="L173" s="322"/>
      <c r="M173" s="322"/>
      <c r="N173" s="322"/>
      <c r="O173" s="323"/>
      <c r="P173" s="326" t="s">
        <v>55</v>
      </c>
      <c r="Q173" s="322"/>
      <c r="R173" s="322"/>
      <c r="S173" s="322"/>
      <c r="T173" s="322"/>
      <c r="U173" s="322"/>
      <c r="V173" s="322"/>
      <c r="W173" s="322"/>
      <c r="X173" s="323"/>
      <c r="Y173" s="479"/>
      <c r="Z173" s="480"/>
      <c r="AA173" s="481"/>
      <c r="AB173" s="485" t="s">
        <v>11</v>
      </c>
      <c r="AC173" s="486"/>
      <c r="AD173" s="487"/>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2">
      <c r="A174" s="507"/>
      <c r="B174" s="508"/>
      <c r="C174" s="508"/>
      <c r="D174" s="508"/>
      <c r="E174" s="508"/>
      <c r="F174" s="509"/>
      <c r="G174" s="343"/>
      <c r="H174" s="324"/>
      <c r="I174" s="324"/>
      <c r="J174" s="324"/>
      <c r="K174" s="324"/>
      <c r="L174" s="324"/>
      <c r="M174" s="324"/>
      <c r="N174" s="324"/>
      <c r="O174" s="325"/>
      <c r="P174" s="328"/>
      <c r="Q174" s="324"/>
      <c r="R174" s="324"/>
      <c r="S174" s="324"/>
      <c r="T174" s="324"/>
      <c r="U174" s="324"/>
      <c r="V174" s="324"/>
      <c r="W174" s="324"/>
      <c r="X174" s="325"/>
      <c r="Y174" s="482"/>
      <c r="Z174" s="483"/>
      <c r="AA174" s="484"/>
      <c r="AB174" s="402"/>
      <c r="AC174" s="488"/>
      <c r="AD174" s="489"/>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2">
      <c r="A175" s="510"/>
      <c r="B175" s="508"/>
      <c r="C175" s="508"/>
      <c r="D175" s="508"/>
      <c r="E175" s="508"/>
      <c r="F175" s="509"/>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2">
      <c r="A176" s="511"/>
      <c r="B176" s="512"/>
      <c r="C176" s="512"/>
      <c r="D176" s="512"/>
      <c r="E176" s="512"/>
      <c r="F176" s="513"/>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9"/>
      <c r="AC176" s="449"/>
      <c r="AD176" s="449"/>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2">
      <c r="A177" s="510"/>
      <c r="B177" s="508"/>
      <c r="C177" s="508"/>
      <c r="D177" s="508"/>
      <c r="E177" s="508"/>
      <c r="F177" s="509"/>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2">
      <c r="A178" s="462" t="s">
        <v>260</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2">
      <c r="A179" s="349"/>
      <c r="B179" s="320"/>
      <c r="C179" s="320"/>
      <c r="D179" s="320"/>
      <c r="E179" s="320"/>
      <c r="F179" s="321"/>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2">
      <c r="A183" s="314"/>
      <c r="B183" s="316"/>
      <c r="C183" s="317"/>
      <c r="D183" s="317"/>
      <c r="E183" s="317"/>
      <c r="F183" s="318"/>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2">
      <c r="A184" s="314"/>
      <c r="B184" s="319"/>
      <c r="C184" s="320"/>
      <c r="D184" s="320"/>
      <c r="E184" s="320"/>
      <c r="F184" s="321"/>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2">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8"/>
      <c r="AD186" s="489"/>
      <c r="AE186" s="415"/>
      <c r="AF186" s="415"/>
      <c r="AG186" s="415"/>
      <c r="AH186" s="415"/>
      <c r="AI186" s="415"/>
      <c r="AJ186" s="415"/>
      <c r="AK186" s="415"/>
      <c r="AL186" s="415"/>
      <c r="AM186" s="415"/>
      <c r="AN186" s="415"/>
      <c r="AO186" s="415"/>
      <c r="AP186" s="415"/>
      <c r="AQ186" s="497"/>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0" t="s">
        <v>57</v>
      </c>
      <c r="Z187" s="891"/>
      <c r="AA187" s="892"/>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2">
      <c r="A188" s="314"/>
      <c r="B188" s="316"/>
      <c r="C188" s="317"/>
      <c r="D188" s="317"/>
      <c r="E188" s="317"/>
      <c r="F188" s="318"/>
      <c r="G188" s="893"/>
      <c r="H188" s="384"/>
      <c r="I188" s="384"/>
      <c r="J188" s="384"/>
      <c r="K188" s="384"/>
      <c r="L188" s="384"/>
      <c r="M188" s="384"/>
      <c r="N188" s="384"/>
      <c r="O188" s="385"/>
      <c r="P188" s="452"/>
      <c r="Q188" s="452"/>
      <c r="R188" s="452"/>
      <c r="S188" s="452"/>
      <c r="T188" s="452"/>
      <c r="U188" s="452"/>
      <c r="V188" s="452"/>
      <c r="W188" s="452"/>
      <c r="X188" s="453"/>
      <c r="Y188" s="894" t="s">
        <v>50</v>
      </c>
      <c r="Z188" s="786"/>
      <c r="AA188" s="787"/>
      <c r="AB188" s="449"/>
      <c r="AC188" s="449"/>
      <c r="AD188" s="449"/>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4" t="s">
        <v>13</v>
      </c>
      <c r="Z189" s="786"/>
      <c r="AA189" s="787"/>
      <c r="AB189" s="895" t="s">
        <v>14</v>
      </c>
      <c r="AC189" s="895"/>
      <c r="AD189" s="895"/>
      <c r="AE189" s="565"/>
      <c r="AF189" s="566"/>
      <c r="AG189" s="566"/>
      <c r="AH189" s="566"/>
      <c r="AI189" s="565"/>
      <c r="AJ189" s="566"/>
      <c r="AK189" s="566"/>
      <c r="AL189" s="566"/>
      <c r="AM189" s="565"/>
      <c r="AN189" s="566"/>
      <c r="AO189" s="566"/>
      <c r="AP189" s="566"/>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2">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8"/>
      <c r="AD191" s="489"/>
      <c r="AE191" s="415"/>
      <c r="AF191" s="415"/>
      <c r="AG191" s="415"/>
      <c r="AH191" s="415"/>
      <c r="AI191" s="415"/>
      <c r="AJ191" s="415"/>
      <c r="AK191" s="415"/>
      <c r="AL191" s="415"/>
      <c r="AM191" s="415"/>
      <c r="AN191" s="415"/>
      <c r="AO191" s="415"/>
      <c r="AP191" s="415"/>
      <c r="AQ191" s="497"/>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0" t="s">
        <v>57</v>
      </c>
      <c r="Z192" s="891"/>
      <c r="AA192" s="892"/>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2">
      <c r="A193" s="314"/>
      <c r="B193" s="316"/>
      <c r="C193" s="317"/>
      <c r="D193" s="317"/>
      <c r="E193" s="317"/>
      <c r="F193" s="318"/>
      <c r="G193" s="893"/>
      <c r="H193" s="384"/>
      <c r="I193" s="384"/>
      <c r="J193" s="384"/>
      <c r="K193" s="384"/>
      <c r="L193" s="384"/>
      <c r="M193" s="384"/>
      <c r="N193" s="384"/>
      <c r="O193" s="385"/>
      <c r="P193" s="452"/>
      <c r="Q193" s="452"/>
      <c r="R193" s="452"/>
      <c r="S193" s="452"/>
      <c r="T193" s="452"/>
      <c r="U193" s="452"/>
      <c r="V193" s="452"/>
      <c r="W193" s="452"/>
      <c r="X193" s="453"/>
      <c r="Y193" s="894" t="s">
        <v>50</v>
      </c>
      <c r="Z193" s="786"/>
      <c r="AA193" s="787"/>
      <c r="AB193" s="449"/>
      <c r="AC193" s="449"/>
      <c r="AD193" s="449"/>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4" t="s">
        <v>13</v>
      </c>
      <c r="Z194" s="786"/>
      <c r="AA194" s="787"/>
      <c r="AB194" s="895" t="s">
        <v>14</v>
      </c>
      <c r="AC194" s="895"/>
      <c r="AD194" s="895"/>
      <c r="AE194" s="565"/>
      <c r="AF194" s="566"/>
      <c r="AG194" s="566"/>
      <c r="AH194" s="566"/>
      <c r="AI194" s="565"/>
      <c r="AJ194" s="566"/>
      <c r="AK194" s="566"/>
      <c r="AL194" s="566"/>
      <c r="AM194" s="565"/>
      <c r="AN194" s="566"/>
      <c r="AO194" s="566"/>
      <c r="AP194" s="566"/>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2">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8"/>
      <c r="AD196" s="489"/>
      <c r="AE196" s="415"/>
      <c r="AF196" s="415"/>
      <c r="AG196" s="415"/>
      <c r="AH196" s="415"/>
      <c r="AI196" s="415"/>
      <c r="AJ196" s="415"/>
      <c r="AK196" s="415"/>
      <c r="AL196" s="415"/>
      <c r="AM196" s="415"/>
      <c r="AN196" s="415"/>
      <c r="AO196" s="415"/>
      <c r="AP196" s="415"/>
      <c r="AQ196" s="497"/>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0" t="s">
        <v>57</v>
      </c>
      <c r="Z197" s="891"/>
      <c r="AA197" s="892"/>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2">
      <c r="A198" s="314"/>
      <c r="B198" s="316"/>
      <c r="C198" s="317"/>
      <c r="D198" s="317"/>
      <c r="E198" s="317"/>
      <c r="F198" s="318"/>
      <c r="G198" s="893"/>
      <c r="H198" s="384"/>
      <c r="I198" s="384"/>
      <c r="J198" s="384"/>
      <c r="K198" s="384"/>
      <c r="L198" s="384"/>
      <c r="M198" s="384"/>
      <c r="N198" s="384"/>
      <c r="O198" s="385"/>
      <c r="P198" s="452"/>
      <c r="Q198" s="452"/>
      <c r="R198" s="452"/>
      <c r="S198" s="452"/>
      <c r="T198" s="452"/>
      <c r="U198" s="452"/>
      <c r="V198" s="452"/>
      <c r="W198" s="452"/>
      <c r="X198" s="453"/>
      <c r="Y198" s="894" t="s">
        <v>50</v>
      </c>
      <c r="Z198" s="786"/>
      <c r="AA198" s="787"/>
      <c r="AB198" s="449"/>
      <c r="AC198" s="449"/>
      <c r="AD198" s="449"/>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5">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2">
      <c r="A200" s="582" t="s">
        <v>237</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233</v>
      </c>
      <c r="X200" s="556"/>
      <c r="Y200" s="559"/>
      <c r="Z200" s="559"/>
      <c r="AA200" s="560"/>
      <c r="AB200" s="553" t="s">
        <v>11</v>
      </c>
      <c r="AC200" s="550"/>
      <c r="AD200" s="551"/>
      <c r="AE200" s="415" t="s">
        <v>416</v>
      </c>
      <c r="AF200" s="415"/>
      <c r="AG200" s="415"/>
      <c r="AH200" s="415"/>
      <c r="AI200" s="415" t="s">
        <v>568</v>
      </c>
      <c r="AJ200" s="415"/>
      <c r="AK200" s="415"/>
      <c r="AL200" s="415"/>
      <c r="AM200" s="415" t="s">
        <v>384</v>
      </c>
      <c r="AN200" s="415"/>
      <c r="AO200" s="415"/>
      <c r="AP200" s="415"/>
      <c r="AQ200" s="492" t="s">
        <v>174</v>
      </c>
      <c r="AR200" s="493"/>
      <c r="AS200" s="493"/>
      <c r="AT200" s="494"/>
      <c r="AU200" s="544" t="s">
        <v>128</v>
      </c>
      <c r="AV200" s="544"/>
      <c r="AW200" s="544"/>
      <c r="AX200" s="545"/>
      <c r="AY200">
        <f>COUNTA($H$202)</f>
        <v>0</v>
      </c>
    </row>
    <row r="201" spans="1:60" ht="18.75" hidden="1" customHeight="1" x14ac:dyDescent="0.2">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1"/>
      <c r="AR201" s="432"/>
      <c r="AS201" s="433" t="s">
        <v>175</v>
      </c>
      <c r="AT201" s="434"/>
      <c r="AU201" s="435"/>
      <c r="AV201" s="435"/>
      <c r="AW201" s="546" t="s">
        <v>166</v>
      </c>
      <c r="AX201" s="547"/>
      <c r="AY201">
        <f t="shared" ref="AY201:AY207" si="10">$AY$200</f>
        <v>0</v>
      </c>
    </row>
    <row r="202" spans="1:60" ht="23.25" hidden="1" customHeight="1" x14ac:dyDescent="0.2">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250</v>
      </c>
      <c r="AC202" s="543"/>
      <c r="AD202" s="543"/>
      <c r="AE202" s="389"/>
      <c r="AF202" s="373"/>
      <c r="AG202" s="373"/>
      <c r="AH202" s="373"/>
      <c r="AI202" s="389"/>
      <c r="AJ202" s="373"/>
      <c r="AK202" s="373"/>
      <c r="AL202" s="373"/>
      <c r="AM202" s="389"/>
      <c r="AN202" s="373"/>
      <c r="AO202" s="373"/>
      <c r="AP202" s="373"/>
      <c r="AQ202" s="389"/>
      <c r="AR202" s="373"/>
      <c r="AS202" s="373"/>
      <c r="AT202" s="563"/>
      <c r="AU202" s="373"/>
      <c r="AV202" s="373"/>
      <c r="AW202" s="373"/>
      <c r="AX202" s="374"/>
      <c r="AY202">
        <f t="shared" si="10"/>
        <v>0</v>
      </c>
    </row>
    <row r="203" spans="1:60" ht="23.25" hidden="1" customHeight="1" x14ac:dyDescent="0.2">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250</v>
      </c>
      <c r="AC203" s="586"/>
      <c r="AD203" s="586"/>
      <c r="AE203" s="389"/>
      <c r="AF203" s="373"/>
      <c r="AG203" s="373"/>
      <c r="AH203" s="373"/>
      <c r="AI203" s="389"/>
      <c r="AJ203" s="373"/>
      <c r="AK203" s="373"/>
      <c r="AL203" s="373"/>
      <c r="AM203" s="389"/>
      <c r="AN203" s="373"/>
      <c r="AO203" s="373"/>
      <c r="AP203" s="373"/>
      <c r="AQ203" s="389"/>
      <c r="AR203" s="373"/>
      <c r="AS203" s="373"/>
      <c r="AT203" s="563"/>
      <c r="AU203" s="373"/>
      <c r="AV203" s="373"/>
      <c r="AW203" s="373"/>
      <c r="AX203" s="374"/>
      <c r="AY203">
        <f t="shared" si="10"/>
        <v>0</v>
      </c>
    </row>
    <row r="204" spans="1:60" ht="23.25" hidden="1" customHeight="1" x14ac:dyDescent="0.2">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251</v>
      </c>
      <c r="AC204" s="564"/>
      <c r="AD204" s="564"/>
      <c r="AE204" s="565"/>
      <c r="AF204" s="566"/>
      <c r="AG204" s="566"/>
      <c r="AH204" s="566"/>
      <c r="AI204" s="565"/>
      <c r="AJ204" s="566"/>
      <c r="AK204" s="566"/>
      <c r="AL204" s="566"/>
      <c r="AM204" s="565"/>
      <c r="AN204" s="566"/>
      <c r="AO204" s="566"/>
      <c r="AP204" s="566"/>
      <c r="AQ204" s="389"/>
      <c r="AR204" s="373"/>
      <c r="AS204" s="373"/>
      <c r="AT204" s="563"/>
      <c r="AU204" s="373"/>
      <c r="AV204" s="373"/>
      <c r="AW204" s="373"/>
      <c r="AX204" s="374"/>
      <c r="AY204">
        <f t="shared" si="10"/>
        <v>0</v>
      </c>
    </row>
    <row r="205" spans="1:60" ht="23.25" hidden="1" customHeight="1" x14ac:dyDescent="0.2">
      <c r="A205" s="567" t="s">
        <v>240</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249</v>
      </c>
      <c r="X205" s="577"/>
      <c r="Y205" s="541" t="s">
        <v>12</v>
      </c>
      <c r="Z205" s="541"/>
      <c r="AA205" s="542"/>
      <c r="AB205" s="543" t="s">
        <v>250</v>
      </c>
      <c r="AC205" s="543"/>
      <c r="AD205" s="543"/>
      <c r="AE205" s="389"/>
      <c r="AF205" s="373"/>
      <c r="AG205" s="373"/>
      <c r="AH205" s="373"/>
      <c r="AI205" s="389"/>
      <c r="AJ205" s="373"/>
      <c r="AK205" s="373"/>
      <c r="AL205" s="373"/>
      <c r="AM205" s="389"/>
      <c r="AN205" s="373"/>
      <c r="AO205" s="373"/>
      <c r="AP205" s="373"/>
      <c r="AQ205" s="389"/>
      <c r="AR205" s="373"/>
      <c r="AS205" s="373"/>
      <c r="AT205" s="563"/>
      <c r="AU205" s="373"/>
      <c r="AV205" s="373"/>
      <c r="AW205" s="373"/>
      <c r="AX205" s="374"/>
      <c r="AY205">
        <f t="shared" si="10"/>
        <v>0</v>
      </c>
    </row>
    <row r="206" spans="1:60" ht="23.25" hidden="1" customHeight="1" x14ac:dyDescent="0.2">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250</v>
      </c>
      <c r="AC206" s="586"/>
      <c r="AD206" s="586"/>
      <c r="AE206" s="389"/>
      <c r="AF206" s="373"/>
      <c r="AG206" s="373"/>
      <c r="AH206" s="373"/>
      <c r="AI206" s="389"/>
      <c r="AJ206" s="373"/>
      <c r="AK206" s="373"/>
      <c r="AL206" s="373"/>
      <c r="AM206" s="389"/>
      <c r="AN206" s="373"/>
      <c r="AO206" s="373"/>
      <c r="AP206" s="373"/>
      <c r="AQ206" s="389"/>
      <c r="AR206" s="373"/>
      <c r="AS206" s="373"/>
      <c r="AT206" s="563"/>
      <c r="AU206" s="373"/>
      <c r="AV206" s="373"/>
      <c r="AW206" s="373"/>
      <c r="AX206" s="374"/>
      <c r="AY206">
        <f t="shared" si="10"/>
        <v>0</v>
      </c>
    </row>
    <row r="207" spans="1:60" ht="23.25" hidden="1" customHeight="1" x14ac:dyDescent="0.2">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251</v>
      </c>
      <c r="AC207" s="564"/>
      <c r="AD207" s="564"/>
      <c r="AE207" s="565"/>
      <c r="AF207" s="566"/>
      <c r="AG207" s="566"/>
      <c r="AH207" s="566"/>
      <c r="AI207" s="565"/>
      <c r="AJ207" s="566"/>
      <c r="AK207" s="566"/>
      <c r="AL207" s="566"/>
      <c r="AM207" s="565"/>
      <c r="AN207" s="566"/>
      <c r="AO207" s="566"/>
      <c r="AP207" s="585"/>
      <c r="AQ207" s="389"/>
      <c r="AR207" s="373"/>
      <c r="AS207" s="373"/>
      <c r="AT207" s="563"/>
      <c r="AU207" s="373"/>
      <c r="AV207" s="373"/>
      <c r="AW207" s="373"/>
      <c r="AX207" s="374"/>
      <c r="AY207">
        <f t="shared" si="10"/>
        <v>0</v>
      </c>
    </row>
    <row r="208" spans="1:60" ht="18.75" hidden="1" customHeight="1" x14ac:dyDescent="0.2">
      <c r="A208" s="591" t="s">
        <v>237</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416</v>
      </c>
      <c r="AF208" s="136"/>
      <c r="AG208" s="136"/>
      <c r="AH208" s="136"/>
      <c r="AI208" s="415" t="s">
        <v>568</v>
      </c>
      <c r="AJ208" s="415"/>
      <c r="AK208" s="415"/>
      <c r="AL208" s="415"/>
      <c r="AM208" s="415" t="s">
        <v>384</v>
      </c>
      <c r="AN208" s="415"/>
      <c r="AO208" s="415"/>
      <c r="AP208" s="415"/>
      <c r="AQ208" s="492" t="s">
        <v>174</v>
      </c>
      <c r="AR208" s="493"/>
      <c r="AS208" s="493"/>
      <c r="AT208" s="494"/>
      <c r="AU208" s="587" t="s">
        <v>128</v>
      </c>
      <c r="AV208" s="588"/>
      <c r="AW208" s="588"/>
      <c r="AX208" s="589"/>
      <c r="AY208">
        <f>COUNTA($H$210)</f>
        <v>0</v>
      </c>
    </row>
    <row r="209" spans="1:51" ht="18.75" hidden="1" customHeight="1" x14ac:dyDescent="0.2">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90"/>
      <c r="AY209">
        <f>$AY$208</f>
        <v>0</v>
      </c>
    </row>
    <row r="210" spans="1:51" ht="23.25" hidden="1" customHeight="1" x14ac:dyDescent="0.2">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2">
      <c r="A211" s="567"/>
      <c r="B211" s="568"/>
      <c r="C211" s="568"/>
      <c r="D211" s="568"/>
      <c r="E211" s="568"/>
      <c r="F211" s="569"/>
      <c r="G211" s="604"/>
      <c r="H211" s="384"/>
      <c r="I211" s="384"/>
      <c r="J211" s="384"/>
      <c r="K211" s="384"/>
      <c r="L211" s="384"/>
      <c r="M211" s="384"/>
      <c r="N211" s="384"/>
      <c r="O211" s="385"/>
      <c r="P211" s="384"/>
      <c r="Q211" s="384"/>
      <c r="R211" s="384"/>
      <c r="S211" s="384"/>
      <c r="T211" s="384"/>
      <c r="U211" s="384"/>
      <c r="V211" s="384"/>
      <c r="W211" s="384"/>
      <c r="X211" s="385"/>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2">
      <c r="A212" s="567"/>
      <c r="B212" s="568"/>
      <c r="C212" s="568"/>
      <c r="D212" s="568"/>
      <c r="E212" s="568"/>
      <c r="F212" s="569"/>
      <c r="G212" s="605"/>
      <c r="H212" s="142"/>
      <c r="I212" s="142"/>
      <c r="J212" s="142"/>
      <c r="K212" s="142"/>
      <c r="L212" s="142"/>
      <c r="M212" s="142"/>
      <c r="N212" s="142"/>
      <c r="O212" s="143"/>
      <c r="P212" s="384"/>
      <c r="Q212" s="384"/>
      <c r="R212" s="384"/>
      <c r="S212" s="384"/>
      <c r="T212" s="384"/>
      <c r="U212" s="384"/>
      <c r="V212" s="384"/>
      <c r="W212" s="384"/>
      <c r="X212" s="385"/>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3"/>
      <c r="AV212" s="373"/>
      <c r="AW212" s="373"/>
      <c r="AX212" s="374"/>
      <c r="AY212">
        <f>$AY$208</f>
        <v>0</v>
      </c>
    </row>
    <row r="213" spans="1:51" ht="69.75" hidden="1" customHeight="1" x14ac:dyDescent="0.2">
      <c r="A213" s="646" t="s">
        <v>263</v>
      </c>
      <c r="B213" s="647"/>
      <c r="C213" s="647"/>
      <c r="D213" s="647"/>
      <c r="E213" s="571" t="s">
        <v>225</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5">
      <c r="A214" s="504" t="s">
        <v>576</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232</v>
      </c>
      <c r="AP214" s="663"/>
      <c r="AQ214" s="663"/>
      <c r="AR214" s="81" t="s">
        <v>231</v>
      </c>
      <c r="AS214" s="662"/>
      <c r="AT214" s="663"/>
      <c r="AU214" s="663"/>
      <c r="AV214" s="663"/>
      <c r="AW214" s="663"/>
      <c r="AX214" s="664"/>
      <c r="AY214">
        <f>COUNTIF($AR$214,"☑")</f>
        <v>0</v>
      </c>
    </row>
    <row r="215" spans="1:51" ht="45" customHeight="1" x14ac:dyDescent="0.2">
      <c r="A215" s="652" t="s">
        <v>283</v>
      </c>
      <c r="B215" s="653"/>
      <c r="C215" s="655" t="s">
        <v>178</v>
      </c>
      <c r="D215" s="653"/>
      <c r="E215" s="656" t="s">
        <v>194</v>
      </c>
      <c r="F215" s="657"/>
      <c r="G215" s="658" t="s">
        <v>631</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2">
      <c r="A216" s="654"/>
      <c r="B216" s="642"/>
      <c r="C216" s="641"/>
      <c r="D216" s="642"/>
      <c r="E216" s="456" t="s">
        <v>193</v>
      </c>
      <c r="F216" s="458"/>
      <c r="G216" s="138" t="s">
        <v>632</v>
      </c>
      <c r="H216" s="139"/>
      <c r="I216" s="139"/>
      <c r="J216" s="139"/>
      <c r="K216" s="139"/>
      <c r="L216" s="139"/>
      <c r="M216" s="139"/>
      <c r="N216" s="139"/>
      <c r="O216" s="139"/>
      <c r="P216" s="139"/>
      <c r="Q216" s="139"/>
      <c r="R216" s="139"/>
      <c r="S216" s="139"/>
      <c r="T216" s="139"/>
      <c r="U216" s="139"/>
      <c r="V216" s="140"/>
      <c r="W216" s="630" t="s">
        <v>586</v>
      </c>
      <c r="X216" s="631"/>
      <c r="Y216" s="631"/>
      <c r="Z216" s="631"/>
      <c r="AA216" s="632"/>
      <c r="AB216" s="633" t="s">
        <v>645</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2">
      <c r="A217" s="654"/>
      <c r="B217" s="642"/>
      <c r="C217" s="641"/>
      <c r="D217" s="642"/>
      <c r="E217" s="319"/>
      <c r="F217" s="321"/>
      <c r="G217" s="141"/>
      <c r="H217" s="142"/>
      <c r="I217" s="142"/>
      <c r="J217" s="142"/>
      <c r="K217" s="142"/>
      <c r="L217" s="142"/>
      <c r="M217" s="142"/>
      <c r="N217" s="142"/>
      <c r="O217" s="142"/>
      <c r="P217" s="142"/>
      <c r="Q217" s="142"/>
      <c r="R217" s="142"/>
      <c r="S217" s="142"/>
      <c r="T217" s="142"/>
      <c r="U217" s="142"/>
      <c r="V217" s="143"/>
      <c r="W217" s="636" t="s">
        <v>587</v>
      </c>
      <c r="X217" s="637"/>
      <c r="Y217" s="637"/>
      <c r="Z217" s="637"/>
      <c r="AA217" s="638"/>
      <c r="AB217" s="633" t="s">
        <v>646</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2">
      <c r="A218" s="654"/>
      <c r="B218" s="642"/>
      <c r="C218" s="639" t="s">
        <v>599</v>
      </c>
      <c r="D218" s="640"/>
      <c r="E218" s="456" t="s">
        <v>279</v>
      </c>
      <c r="F218" s="458"/>
      <c r="G218" s="620" t="s">
        <v>181</v>
      </c>
      <c r="H218" s="621"/>
      <c r="I218" s="621"/>
      <c r="J218" s="643" t="s">
        <v>613</v>
      </c>
      <c r="K218" s="644"/>
      <c r="L218" s="644"/>
      <c r="M218" s="644"/>
      <c r="N218" s="644"/>
      <c r="O218" s="644"/>
      <c r="P218" s="644"/>
      <c r="Q218" s="644"/>
      <c r="R218" s="644"/>
      <c r="S218" s="644"/>
      <c r="T218" s="645"/>
      <c r="U218" s="618" t="s">
        <v>284</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2">
      <c r="A219" s="654"/>
      <c r="B219" s="642"/>
      <c r="C219" s="641"/>
      <c r="D219" s="642"/>
      <c r="E219" s="316"/>
      <c r="F219" s="318"/>
      <c r="G219" s="620" t="s">
        <v>600</v>
      </c>
      <c r="H219" s="621"/>
      <c r="I219" s="621"/>
      <c r="J219" s="621"/>
      <c r="K219" s="621"/>
      <c r="L219" s="621"/>
      <c r="M219" s="621"/>
      <c r="N219" s="621"/>
      <c r="O219" s="621"/>
      <c r="P219" s="621"/>
      <c r="Q219" s="621"/>
      <c r="R219" s="621"/>
      <c r="S219" s="621"/>
      <c r="T219" s="621"/>
      <c r="U219" s="617" t="s">
        <v>284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5">
      <c r="A220" s="654"/>
      <c r="B220" s="642"/>
      <c r="C220" s="641"/>
      <c r="D220" s="642"/>
      <c r="E220" s="319"/>
      <c r="F220" s="321"/>
      <c r="G220" s="620" t="s">
        <v>587</v>
      </c>
      <c r="H220" s="621"/>
      <c r="I220" s="621"/>
      <c r="J220" s="621"/>
      <c r="K220" s="621"/>
      <c r="L220" s="621"/>
      <c r="M220" s="621"/>
      <c r="N220" s="621"/>
      <c r="O220" s="621"/>
      <c r="P220" s="621"/>
      <c r="Q220" s="621"/>
      <c r="R220" s="621"/>
      <c r="S220" s="621"/>
      <c r="T220" s="621"/>
      <c r="U220" s="144" t="s">
        <v>284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2">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0.950000000000003" customHeight="1" x14ac:dyDescent="0.2">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629</v>
      </c>
      <c r="AE223" s="707"/>
      <c r="AF223" s="707"/>
      <c r="AG223" s="708" t="s">
        <v>635</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2">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629</v>
      </c>
      <c r="AE224" s="688"/>
      <c r="AF224" s="688"/>
      <c r="AG224" s="714" t="s">
        <v>636</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2">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629</v>
      </c>
      <c r="AE225" s="721"/>
      <c r="AF225" s="721"/>
      <c r="AG225" s="678" t="s">
        <v>637</v>
      </c>
      <c r="AH225" s="384"/>
      <c r="AI225" s="384"/>
      <c r="AJ225" s="384"/>
      <c r="AK225" s="384"/>
      <c r="AL225" s="384"/>
      <c r="AM225" s="384"/>
      <c r="AN225" s="384"/>
      <c r="AO225" s="384"/>
      <c r="AP225" s="384"/>
      <c r="AQ225" s="384"/>
      <c r="AR225" s="384"/>
      <c r="AS225" s="384"/>
      <c r="AT225" s="384"/>
      <c r="AU225" s="384"/>
      <c r="AV225" s="384"/>
      <c r="AW225" s="384"/>
      <c r="AX225" s="679"/>
    </row>
    <row r="226" spans="1:50" ht="27" customHeight="1" x14ac:dyDescent="0.2">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629</v>
      </c>
      <c r="AE226" s="676"/>
      <c r="AF226" s="676"/>
      <c r="AG226" s="361" t="s">
        <v>638</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2">
      <c r="A227" s="666"/>
      <c r="B227" s="667"/>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633</v>
      </c>
      <c r="AE227" s="688"/>
      <c r="AF227" s="689"/>
      <c r="AG227" s="678"/>
      <c r="AH227" s="384"/>
      <c r="AI227" s="384"/>
      <c r="AJ227" s="384"/>
      <c r="AK227" s="384"/>
      <c r="AL227" s="384"/>
      <c r="AM227" s="384"/>
      <c r="AN227" s="384"/>
      <c r="AO227" s="384"/>
      <c r="AP227" s="384"/>
      <c r="AQ227" s="384"/>
      <c r="AR227" s="384"/>
      <c r="AS227" s="384"/>
      <c r="AT227" s="384"/>
      <c r="AU227" s="384"/>
      <c r="AV227" s="384"/>
      <c r="AW227" s="384"/>
      <c r="AX227" s="679"/>
    </row>
    <row r="228" spans="1:50" ht="26.25" customHeight="1" x14ac:dyDescent="0.2">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633</v>
      </c>
      <c r="AE228" s="694"/>
      <c r="AF228" s="694"/>
      <c r="AG228" s="678"/>
      <c r="AH228" s="384"/>
      <c r="AI228" s="384"/>
      <c r="AJ228" s="384"/>
      <c r="AK228" s="384"/>
      <c r="AL228" s="384"/>
      <c r="AM228" s="384"/>
      <c r="AN228" s="384"/>
      <c r="AO228" s="384"/>
      <c r="AP228" s="384"/>
      <c r="AQ228" s="384"/>
      <c r="AR228" s="384"/>
      <c r="AS228" s="384"/>
      <c r="AT228" s="384"/>
      <c r="AU228" s="384"/>
      <c r="AV228" s="384"/>
      <c r="AW228" s="384"/>
      <c r="AX228" s="679"/>
    </row>
    <row r="229" spans="1:50" ht="26.25" customHeight="1" x14ac:dyDescent="0.2">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634</v>
      </c>
      <c r="AE229" s="740"/>
      <c r="AF229" s="740"/>
      <c r="AG229" s="741" t="s">
        <v>284</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2">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629</v>
      </c>
      <c r="AE230" s="688"/>
      <c r="AF230" s="688"/>
      <c r="AG230" s="714" t="s">
        <v>668</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2">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634</v>
      </c>
      <c r="AE231" s="688"/>
      <c r="AF231" s="688"/>
      <c r="AG231" s="714" t="s">
        <v>284</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2">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629</v>
      </c>
      <c r="AE232" s="688"/>
      <c r="AF232" s="688"/>
      <c r="AG232" s="714" t="s">
        <v>639</v>
      </c>
      <c r="AH232" s="715"/>
      <c r="AI232" s="715"/>
      <c r="AJ232" s="715"/>
      <c r="AK232" s="715"/>
      <c r="AL232" s="715"/>
      <c r="AM232" s="715"/>
      <c r="AN232" s="715"/>
      <c r="AO232" s="715"/>
      <c r="AP232" s="715"/>
      <c r="AQ232" s="715"/>
      <c r="AR232" s="715"/>
      <c r="AS232" s="715"/>
      <c r="AT232" s="715"/>
      <c r="AU232" s="715"/>
      <c r="AV232" s="715"/>
      <c r="AW232" s="715"/>
      <c r="AX232" s="716"/>
    </row>
    <row r="233" spans="1:50" ht="45" customHeight="1" x14ac:dyDescent="0.2">
      <c r="A233" s="666"/>
      <c r="B233" s="668"/>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629</v>
      </c>
      <c r="AE233" s="721"/>
      <c r="AF233" s="721"/>
      <c r="AG233" s="736" t="s">
        <v>640</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2">
      <c r="A234" s="666"/>
      <c r="B234" s="668"/>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634</v>
      </c>
      <c r="AE234" s="688"/>
      <c r="AF234" s="689"/>
      <c r="AG234" s="714" t="s">
        <v>284</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2">
      <c r="A235" s="669"/>
      <c r="B235" s="670"/>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634</v>
      </c>
      <c r="AE235" s="729"/>
      <c r="AF235" s="730"/>
      <c r="AG235" s="731" t="s">
        <v>284</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2">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629</v>
      </c>
      <c r="AE236" s="740"/>
      <c r="AF236" s="750"/>
      <c r="AG236" s="741" t="s">
        <v>641</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2">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629</v>
      </c>
      <c r="AE237" s="755"/>
      <c r="AF237" s="755"/>
      <c r="AG237" s="714" t="s">
        <v>642</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2">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629</v>
      </c>
      <c r="AE238" s="688"/>
      <c r="AF238" s="688"/>
      <c r="AG238" s="714" t="s">
        <v>683</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2">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629</v>
      </c>
      <c r="AE239" s="688"/>
      <c r="AF239" s="688"/>
      <c r="AG239" s="744" t="s">
        <v>643</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2">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t="s">
        <v>629</v>
      </c>
      <c r="AE240" s="676"/>
      <c r="AF240" s="767"/>
      <c r="AG240" s="361" t="s">
        <v>644</v>
      </c>
      <c r="AH240" s="139"/>
      <c r="AI240" s="139"/>
      <c r="AJ240" s="139"/>
      <c r="AK240" s="139"/>
      <c r="AL240" s="139"/>
      <c r="AM240" s="139"/>
      <c r="AN240" s="139"/>
      <c r="AO240" s="139"/>
      <c r="AP240" s="139"/>
      <c r="AQ240" s="139"/>
      <c r="AR240" s="139"/>
      <c r="AS240" s="139"/>
      <c r="AT240" s="139"/>
      <c r="AU240" s="139"/>
      <c r="AV240" s="139"/>
      <c r="AW240" s="139"/>
      <c r="AX240" s="677"/>
    </row>
    <row r="241" spans="1:50" ht="19.649999999999999" customHeight="1" x14ac:dyDescent="0.2">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4"/>
      <c r="AI241" s="384"/>
      <c r="AJ241" s="384"/>
      <c r="AK241" s="384"/>
      <c r="AL241" s="384"/>
      <c r="AM241" s="384"/>
      <c r="AN241" s="384"/>
      <c r="AO241" s="384"/>
      <c r="AP241" s="384"/>
      <c r="AQ241" s="384"/>
      <c r="AR241" s="384"/>
      <c r="AS241" s="384"/>
      <c r="AT241" s="384"/>
      <c r="AU241" s="384"/>
      <c r="AV241" s="384"/>
      <c r="AW241" s="384"/>
      <c r="AX241" s="679"/>
    </row>
    <row r="242" spans="1:50" ht="24.75" customHeight="1" x14ac:dyDescent="0.2">
      <c r="A242" s="761"/>
      <c r="B242" s="762"/>
      <c r="C242" s="86">
        <v>2022</v>
      </c>
      <c r="D242" s="87"/>
      <c r="E242" s="88" t="s">
        <v>607</v>
      </c>
      <c r="F242" s="88"/>
      <c r="G242" s="88"/>
      <c r="H242" s="89">
        <v>21</v>
      </c>
      <c r="I242" s="89"/>
      <c r="J242" s="90">
        <v>179</v>
      </c>
      <c r="K242" s="90"/>
      <c r="L242" s="90"/>
      <c r="M242" s="89"/>
      <c r="N242" s="91"/>
      <c r="O242" s="92" t="s">
        <v>622</v>
      </c>
      <c r="P242" s="93"/>
      <c r="Q242" s="93"/>
      <c r="R242" s="93"/>
      <c r="S242" s="93"/>
      <c r="T242" s="93"/>
      <c r="U242" s="93"/>
      <c r="V242" s="93"/>
      <c r="W242" s="93"/>
      <c r="X242" s="93"/>
      <c r="Y242" s="93"/>
      <c r="Z242" s="93"/>
      <c r="AA242" s="93"/>
      <c r="AB242" s="93"/>
      <c r="AC242" s="93"/>
      <c r="AD242" s="93"/>
      <c r="AE242" s="93"/>
      <c r="AF242" s="94"/>
      <c r="AG242" s="678"/>
      <c r="AH242" s="384"/>
      <c r="AI242" s="384"/>
      <c r="AJ242" s="384"/>
      <c r="AK242" s="384"/>
      <c r="AL242" s="384"/>
      <c r="AM242" s="384"/>
      <c r="AN242" s="384"/>
      <c r="AO242" s="384"/>
      <c r="AP242" s="384"/>
      <c r="AQ242" s="384"/>
      <c r="AR242" s="384"/>
      <c r="AS242" s="384"/>
      <c r="AT242" s="384"/>
      <c r="AU242" s="384"/>
      <c r="AV242" s="384"/>
      <c r="AW242" s="384"/>
      <c r="AX242" s="679"/>
    </row>
    <row r="243" spans="1:50" ht="24.75" customHeight="1" x14ac:dyDescent="0.2">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4"/>
      <c r="AI243" s="384"/>
      <c r="AJ243" s="384"/>
      <c r="AK243" s="384"/>
      <c r="AL243" s="384"/>
      <c r="AM243" s="384"/>
      <c r="AN243" s="384"/>
      <c r="AO243" s="384"/>
      <c r="AP243" s="384"/>
      <c r="AQ243" s="384"/>
      <c r="AR243" s="384"/>
      <c r="AS243" s="384"/>
      <c r="AT243" s="384"/>
      <c r="AU243" s="384"/>
      <c r="AV243" s="384"/>
      <c r="AW243" s="384"/>
      <c r="AX243" s="679"/>
    </row>
    <row r="244" spans="1:50" ht="24.75" customHeight="1" x14ac:dyDescent="0.2">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4"/>
      <c r="AI244" s="384"/>
      <c r="AJ244" s="384"/>
      <c r="AK244" s="384"/>
      <c r="AL244" s="384"/>
      <c r="AM244" s="384"/>
      <c r="AN244" s="384"/>
      <c r="AO244" s="384"/>
      <c r="AP244" s="384"/>
      <c r="AQ244" s="384"/>
      <c r="AR244" s="384"/>
      <c r="AS244" s="384"/>
      <c r="AT244" s="384"/>
      <c r="AU244" s="384"/>
      <c r="AV244" s="384"/>
      <c r="AW244" s="384"/>
      <c r="AX244" s="679"/>
    </row>
    <row r="245" spans="1:50" ht="24.75" customHeight="1" x14ac:dyDescent="0.2">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4"/>
      <c r="AI245" s="384"/>
      <c r="AJ245" s="384"/>
      <c r="AK245" s="384"/>
      <c r="AL245" s="384"/>
      <c r="AM245" s="384"/>
      <c r="AN245" s="384"/>
      <c r="AO245" s="384"/>
      <c r="AP245" s="384"/>
      <c r="AQ245" s="384"/>
      <c r="AR245" s="384"/>
      <c r="AS245" s="384"/>
      <c r="AT245" s="384"/>
      <c r="AU245" s="384"/>
      <c r="AV245" s="384"/>
      <c r="AW245" s="384"/>
      <c r="AX245" s="679"/>
    </row>
    <row r="246" spans="1:50" ht="24.75" customHeight="1" x14ac:dyDescent="0.2">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82.95" customHeight="1" x14ac:dyDescent="0.2">
      <c r="A247" s="122" t="s">
        <v>45</v>
      </c>
      <c r="B247" s="123"/>
      <c r="C247" s="126" t="s">
        <v>49</v>
      </c>
      <c r="D247" s="127"/>
      <c r="E247" s="127"/>
      <c r="F247" s="128"/>
      <c r="G247" s="129" t="s">
        <v>681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88.95" customHeight="1" thickBot="1" x14ac:dyDescent="0.25">
      <c r="A248" s="124"/>
      <c r="B248" s="125"/>
      <c r="C248" s="131" t="s">
        <v>53</v>
      </c>
      <c r="D248" s="132"/>
      <c r="E248" s="132"/>
      <c r="F248" s="133"/>
      <c r="G248" s="134" t="s">
        <v>680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692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693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75" t="s">
        <v>695</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2">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5">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2">
      <c r="A258" s="785" t="s">
        <v>277</v>
      </c>
      <c r="B258" s="786"/>
      <c r="C258" s="786"/>
      <c r="D258" s="787"/>
      <c r="E258" s="771" t="s">
        <v>623</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2">
      <c r="A259" s="136" t="s">
        <v>276</v>
      </c>
      <c r="B259" s="136"/>
      <c r="C259" s="136"/>
      <c r="D259" s="136"/>
      <c r="E259" s="771" t="s">
        <v>624</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2">
      <c r="A260" s="136" t="s">
        <v>275</v>
      </c>
      <c r="B260" s="136"/>
      <c r="C260" s="136"/>
      <c r="D260" s="136"/>
      <c r="E260" s="771" t="s">
        <v>625</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2">
      <c r="A261" s="136" t="s">
        <v>274</v>
      </c>
      <c r="B261" s="136"/>
      <c r="C261" s="136"/>
      <c r="D261" s="136"/>
      <c r="E261" s="771" t="s">
        <v>625</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2">
      <c r="A262" s="136" t="s">
        <v>273</v>
      </c>
      <c r="B262" s="136"/>
      <c r="C262" s="136"/>
      <c r="D262" s="136"/>
      <c r="E262" s="771" t="s">
        <v>626</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2">
      <c r="A263" s="136" t="s">
        <v>272</v>
      </c>
      <c r="B263" s="136"/>
      <c r="C263" s="136"/>
      <c r="D263" s="136"/>
      <c r="E263" s="771" t="s">
        <v>627</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2">
      <c r="A264" s="136" t="s">
        <v>271</v>
      </c>
      <c r="B264" s="136"/>
      <c r="C264" s="136"/>
      <c r="D264" s="136"/>
      <c r="E264" s="771" t="s">
        <v>628</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2">
      <c r="A265" s="136" t="s">
        <v>270</v>
      </c>
      <c r="B265" s="136"/>
      <c r="C265" s="136"/>
      <c r="D265" s="136"/>
      <c r="E265" s="771" t="s">
        <v>627</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2">
      <c r="A266" s="136" t="s">
        <v>416</v>
      </c>
      <c r="B266" s="136"/>
      <c r="C266" s="136"/>
      <c r="D266" s="136"/>
      <c r="E266" s="790" t="s">
        <v>607</v>
      </c>
      <c r="F266" s="791"/>
      <c r="G266" s="791"/>
      <c r="H266" s="77" t="str">
        <f>IF(E266="","","-")</f>
        <v>-</v>
      </c>
      <c r="I266" s="791"/>
      <c r="J266" s="791"/>
      <c r="K266" s="77" t="str">
        <f>IF(I266="","","-")</f>
        <v/>
      </c>
      <c r="L266" s="106">
        <v>879</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2">
      <c r="A267" s="136" t="s">
        <v>596</v>
      </c>
      <c r="B267" s="136"/>
      <c r="C267" s="136"/>
      <c r="D267" s="136"/>
      <c r="E267" s="790" t="s">
        <v>607</v>
      </c>
      <c r="F267" s="791"/>
      <c r="G267" s="791"/>
      <c r="H267" s="77"/>
      <c r="I267" s="791"/>
      <c r="J267" s="791"/>
      <c r="K267" s="77"/>
      <c r="L267" s="106">
        <v>900</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2">
      <c r="A268" s="136" t="s">
        <v>384</v>
      </c>
      <c r="B268" s="136"/>
      <c r="C268" s="136"/>
      <c r="D268" s="136"/>
      <c r="E268" s="793">
        <v>2021</v>
      </c>
      <c r="F268" s="137"/>
      <c r="G268" s="791" t="s">
        <v>630</v>
      </c>
      <c r="H268" s="791"/>
      <c r="I268" s="791"/>
      <c r="J268" s="137">
        <v>20</v>
      </c>
      <c r="K268" s="137"/>
      <c r="L268" s="106">
        <v>985</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thickBot="1" x14ac:dyDescent="0.2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2.95" hidden="1" customHeight="1" thickBot="1" x14ac:dyDescent="0.2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2.4" customHeight="1" x14ac:dyDescent="0.2">
      <c r="A308" s="797" t="s">
        <v>266</v>
      </c>
      <c r="B308" s="798"/>
      <c r="C308" s="798"/>
      <c r="D308" s="798"/>
      <c r="E308" s="798"/>
      <c r="F308" s="799"/>
      <c r="G308" s="803" t="s">
        <v>243</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688</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34.5" customHeight="1" x14ac:dyDescent="0.2">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40.5" customHeight="1" x14ac:dyDescent="0.2">
      <c r="A310" s="800"/>
      <c r="B310" s="801"/>
      <c r="C310" s="801"/>
      <c r="D310" s="801"/>
      <c r="E310" s="801"/>
      <c r="F310" s="802"/>
      <c r="G310" s="824"/>
      <c r="H310" s="825"/>
      <c r="I310" s="825"/>
      <c r="J310" s="825"/>
      <c r="K310" s="826"/>
      <c r="L310" s="827"/>
      <c r="M310" s="828"/>
      <c r="N310" s="828"/>
      <c r="O310" s="828"/>
      <c r="P310" s="828"/>
      <c r="Q310" s="828"/>
      <c r="R310" s="828"/>
      <c r="S310" s="828"/>
      <c r="T310" s="828"/>
      <c r="U310" s="828"/>
      <c r="V310" s="828"/>
      <c r="W310" s="828"/>
      <c r="X310" s="829"/>
      <c r="Y310" s="830">
        <v>0.02</v>
      </c>
      <c r="Z310" s="831"/>
      <c r="AA310" s="831"/>
      <c r="AB310" s="832"/>
      <c r="AC310" s="824" t="s">
        <v>661</v>
      </c>
      <c r="AD310" s="825"/>
      <c r="AE310" s="825"/>
      <c r="AF310" s="825"/>
      <c r="AG310" s="826"/>
      <c r="AH310" s="827" t="s">
        <v>689</v>
      </c>
      <c r="AI310" s="828"/>
      <c r="AJ310" s="828"/>
      <c r="AK310" s="828"/>
      <c r="AL310" s="828"/>
      <c r="AM310" s="828"/>
      <c r="AN310" s="828"/>
      <c r="AO310" s="828"/>
      <c r="AP310" s="828"/>
      <c r="AQ310" s="828"/>
      <c r="AR310" s="828"/>
      <c r="AS310" s="828"/>
      <c r="AT310" s="829"/>
      <c r="AU310" s="830">
        <v>1.6</v>
      </c>
      <c r="AV310" s="831"/>
      <c r="AW310" s="831"/>
      <c r="AX310" s="833"/>
    </row>
    <row r="311" spans="1:50" ht="24.75" hidden="1" customHeight="1" x14ac:dyDescent="0.2">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2">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2">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2">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2">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2">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2">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2">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2">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8.5" customHeigh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0.02</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1.6</v>
      </c>
      <c r="AV320" s="840"/>
      <c r="AW320" s="840"/>
      <c r="AX320" s="842"/>
    </row>
    <row r="321" spans="1:51" ht="24.75" hidden="1" customHeight="1" x14ac:dyDescent="0.2">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2">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2">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2">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2">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2">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2">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2">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2">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2">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2">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2">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5">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2">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2">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2">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2">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2">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2">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2">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2">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2">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2">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2">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2">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5">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2">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2">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2">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2">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2">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2">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2">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2">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2">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2">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2">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2">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2">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14.25" hidden="1" customHeight="1" thickBot="1" x14ac:dyDescent="0.25">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7.9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2">
      <c r="A366" s="859">
        <v>1</v>
      </c>
      <c r="B366" s="859">
        <v>1</v>
      </c>
      <c r="C366" s="860" t="s">
        <v>650</v>
      </c>
      <c r="D366" s="861"/>
      <c r="E366" s="861"/>
      <c r="F366" s="861"/>
      <c r="G366" s="861"/>
      <c r="H366" s="861"/>
      <c r="I366" s="861"/>
      <c r="J366" s="862" t="s">
        <v>284</v>
      </c>
      <c r="K366" s="863"/>
      <c r="L366" s="863"/>
      <c r="M366" s="863"/>
      <c r="N366" s="863"/>
      <c r="O366" s="863"/>
      <c r="P366" s="864" t="s">
        <v>651</v>
      </c>
      <c r="Q366" s="865"/>
      <c r="R366" s="865"/>
      <c r="S366" s="865"/>
      <c r="T366" s="865"/>
      <c r="U366" s="865"/>
      <c r="V366" s="865"/>
      <c r="W366" s="865"/>
      <c r="X366" s="865"/>
      <c r="Y366" s="866">
        <v>0.02</v>
      </c>
      <c r="Z366" s="867"/>
      <c r="AA366" s="867"/>
      <c r="AB366" s="868"/>
      <c r="AC366" s="869" t="s">
        <v>75</v>
      </c>
      <c r="AD366" s="870"/>
      <c r="AE366" s="870"/>
      <c r="AF366" s="870"/>
      <c r="AG366" s="870"/>
      <c r="AH366" s="853" t="s">
        <v>284</v>
      </c>
      <c r="AI366" s="854"/>
      <c r="AJ366" s="854"/>
      <c r="AK366" s="854"/>
      <c r="AL366" s="855" t="s">
        <v>284</v>
      </c>
      <c r="AM366" s="856"/>
      <c r="AN366" s="856"/>
      <c r="AO366" s="857"/>
      <c r="AP366" s="858" t="s">
        <v>284</v>
      </c>
      <c r="AQ366" s="858"/>
      <c r="AR366" s="858"/>
      <c r="AS366" s="858"/>
      <c r="AT366" s="858"/>
      <c r="AU366" s="858"/>
      <c r="AV366" s="858"/>
      <c r="AW366" s="858"/>
      <c r="AX366" s="858"/>
    </row>
    <row r="367" spans="1:51" ht="30" hidden="1" customHeight="1" x14ac:dyDescent="0.2">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2">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2">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2">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2">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2">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2">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2">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2">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2">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2">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2">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2">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2">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2">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2">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2">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2">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2">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2">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2">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2">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2">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2">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2">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2">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2">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2">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2">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2">
      <c r="A399" s="859">
        <v>1</v>
      </c>
      <c r="B399" s="859">
        <v>1</v>
      </c>
      <c r="C399" s="860" t="s">
        <v>652</v>
      </c>
      <c r="D399" s="861"/>
      <c r="E399" s="861"/>
      <c r="F399" s="861"/>
      <c r="G399" s="861"/>
      <c r="H399" s="861"/>
      <c r="I399" s="861"/>
      <c r="J399" s="862" t="s">
        <v>284</v>
      </c>
      <c r="K399" s="863"/>
      <c r="L399" s="863"/>
      <c r="M399" s="863"/>
      <c r="N399" s="863"/>
      <c r="O399" s="863"/>
      <c r="P399" s="864" t="s">
        <v>689</v>
      </c>
      <c r="Q399" s="865"/>
      <c r="R399" s="865"/>
      <c r="S399" s="865"/>
      <c r="T399" s="865"/>
      <c r="U399" s="865"/>
      <c r="V399" s="865"/>
      <c r="W399" s="865"/>
      <c r="X399" s="865"/>
      <c r="Y399" s="866">
        <v>1.6</v>
      </c>
      <c r="Z399" s="867"/>
      <c r="AA399" s="867"/>
      <c r="AB399" s="868"/>
      <c r="AC399" s="869" t="s">
        <v>75</v>
      </c>
      <c r="AD399" s="870"/>
      <c r="AE399" s="870"/>
      <c r="AF399" s="870"/>
      <c r="AG399" s="870"/>
      <c r="AH399" s="853" t="s">
        <v>284</v>
      </c>
      <c r="AI399" s="854"/>
      <c r="AJ399" s="854"/>
      <c r="AK399" s="854"/>
      <c r="AL399" s="853" t="s">
        <v>284</v>
      </c>
      <c r="AM399" s="854"/>
      <c r="AN399" s="854"/>
      <c r="AO399" s="854"/>
      <c r="AP399" s="858" t="s">
        <v>284</v>
      </c>
      <c r="AQ399" s="858"/>
      <c r="AR399" s="858"/>
      <c r="AS399" s="858"/>
      <c r="AT399" s="858"/>
      <c r="AU399" s="858"/>
      <c r="AV399" s="858"/>
      <c r="AW399" s="858"/>
      <c r="AX399" s="858"/>
      <c r="AY399">
        <f>$AY$396</f>
        <v>1</v>
      </c>
    </row>
    <row r="400" spans="1:51" ht="30" customHeight="1" x14ac:dyDescent="0.2">
      <c r="A400" s="859">
        <v>2</v>
      </c>
      <c r="B400" s="859">
        <v>1</v>
      </c>
      <c r="C400" s="860" t="s">
        <v>658</v>
      </c>
      <c r="D400" s="861"/>
      <c r="E400" s="861"/>
      <c r="F400" s="861"/>
      <c r="G400" s="861"/>
      <c r="H400" s="861"/>
      <c r="I400" s="861"/>
      <c r="J400" s="862">
        <v>2070001036729</v>
      </c>
      <c r="K400" s="863"/>
      <c r="L400" s="863"/>
      <c r="M400" s="863"/>
      <c r="N400" s="863"/>
      <c r="O400" s="863"/>
      <c r="P400" s="864" t="s">
        <v>662</v>
      </c>
      <c r="Q400" s="865"/>
      <c r="R400" s="865"/>
      <c r="S400" s="865"/>
      <c r="T400" s="865"/>
      <c r="U400" s="865"/>
      <c r="V400" s="865"/>
      <c r="W400" s="865"/>
      <c r="X400" s="865"/>
      <c r="Y400" s="866">
        <v>0.2</v>
      </c>
      <c r="Z400" s="867"/>
      <c r="AA400" s="867"/>
      <c r="AB400" s="868"/>
      <c r="AC400" s="869" t="s">
        <v>258</v>
      </c>
      <c r="AD400" s="870"/>
      <c r="AE400" s="870"/>
      <c r="AF400" s="870"/>
      <c r="AG400" s="870"/>
      <c r="AH400" s="853" t="s">
        <v>284</v>
      </c>
      <c r="AI400" s="854"/>
      <c r="AJ400" s="854"/>
      <c r="AK400" s="854"/>
      <c r="AL400" s="855" t="s">
        <v>284</v>
      </c>
      <c r="AM400" s="856"/>
      <c r="AN400" s="856"/>
      <c r="AO400" s="857"/>
      <c r="AP400" s="858" t="s">
        <v>284</v>
      </c>
      <c r="AQ400" s="858"/>
      <c r="AR400" s="858"/>
      <c r="AS400" s="858"/>
      <c r="AT400" s="858"/>
      <c r="AU400" s="858"/>
      <c r="AV400" s="858"/>
      <c r="AW400" s="858"/>
      <c r="AX400" s="858"/>
      <c r="AY400">
        <f>COUNTA($C$400)</f>
        <v>1</v>
      </c>
    </row>
    <row r="401" spans="1:51" ht="30" customHeight="1" x14ac:dyDescent="0.2">
      <c r="A401" s="859">
        <v>3</v>
      </c>
      <c r="B401" s="859">
        <v>1</v>
      </c>
      <c r="C401" s="860" t="s">
        <v>659</v>
      </c>
      <c r="D401" s="861"/>
      <c r="E401" s="861"/>
      <c r="F401" s="861"/>
      <c r="G401" s="861"/>
      <c r="H401" s="861"/>
      <c r="I401" s="861"/>
      <c r="J401" s="862">
        <v>2060001001667</v>
      </c>
      <c r="K401" s="863"/>
      <c r="L401" s="863"/>
      <c r="M401" s="863"/>
      <c r="N401" s="863"/>
      <c r="O401" s="863"/>
      <c r="P401" s="864" t="s">
        <v>662</v>
      </c>
      <c r="Q401" s="865"/>
      <c r="R401" s="865"/>
      <c r="S401" s="865"/>
      <c r="T401" s="865"/>
      <c r="U401" s="865"/>
      <c r="V401" s="865"/>
      <c r="W401" s="865"/>
      <c r="X401" s="865"/>
      <c r="Y401" s="866">
        <v>0.2</v>
      </c>
      <c r="Z401" s="867"/>
      <c r="AA401" s="867"/>
      <c r="AB401" s="868"/>
      <c r="AC401" s="869" t="s">
        <v>258</v>
      </c>
      <c r="AD401" s="870"/>
      <c r="AE401" s="870"/>
      <c r="AF401" s="870"/>
      <c r="AG401" s="870"/>
      <c r="AH401" s="871" t="s">
        <v>284</v>
      </c>
      <c r="AI401" s="872"/>
      <c r="AJ401" s="872"/>
      <c r="AK401" s="872"/>
      <c r="AL401" s="871" t="s">
        <v>284</v>
      </c>
      <c r="AM401" s="872"/>
      <c r="AN401" s="872"/>
      <c r="AO401" s="872"/>
      <c r="AP401" s="858" t="s">
        <v>284</v>
      </c>
      <c r="AQ401" s="858"/>
      <c r="AR401" s="858"/>
      <c r="AS401" s="858"/>
      <c r="AT401" s="858"/>
      <c r="AU401" s="858"/>
      <c r="AV401" s="858"/>
      <c r="AW401" s="858"/>
      <c r="AX401" s="858"/>
      <c r="AY401">
        <f>COUNTA($C$401)</f>
        <v>1</v>
      </c>
    </row>
    <row r="402" spans="1:51" ht="30" customHeight="1" x14ac:dyDescent="0.2">
      <c r="A402" s="859">
        <v>4</v>
      </c>
      <c r="B402" s="859">
        <v>1</v>
      </c>
      <c r="C402" s="860" t="s">
        <v>653</v>
      </c>
      <c r="D402" s="861"/>
      <c r="E402" s="861"/>
      <c r="F402" s="861"/>
      <c r="G402" s="861"/>
      <c r="H402" s="861"/>
      <c r="I402" s="861"/>
      <c r="J402" s="862" t="s">
        <v>284</v>
      </c>
      <c r="K402" s="863"/>
      <c r="L402" s="863"/>
      <c r="M402" s="863"/>
      <c r="N402" s="863"/>
      <c r="O402" s="863"/>
      <c r="P402" s="864" t="s">
        <v>689</v>
      </c>
      <c r="Q402" s="865"/>
      <c r="R402" s="865"/>
      <c r="S402" s="865"/>
      <c r="T402" s="865"/>
      <c r="U402" s="865"/>
      <c r="V402" s="865"/>
      <c r="W402" s="865"/>
      <c r="X402" s="865"/>
      <c r="Y402" s="866">
        <v>0.2</v>
      </c>
      <c r="Z402" s="867"/>
      <c r="AA402" s="867"/>
      <c r="AB402" s="868"/>
      <c r="AC402" s="869" t="s">
        <v>75</v>
      </c>
      <c r="AD402" s="870"/>
      <c r="AE402" s="870"/>
      <c r="AF402" s="870"/>
      <c r="AG402" s="870"/>
      <c r="AH402" s="871" t="s">
        <v>284</v>
      </c>
      <c r="AI402" s="872"/>
      <c r="AJ402" s="872"/>
      <c r="AK402" s="872"/>
      <c r="AL402" s="871" t="s">
        <v>284</v>
      </c>
      <c r="AM402" s="872"/>
      <c r="AN402" s="872"/>
      <c r="AO402" s="872"/>
      <c r="AP402" s="858" t="s">
        <v>284</v>
      </c>
      <c r="AQ402" s="858"/>
      <c r="AR402" s="858"/>
      <c r="AS402" s="858"/>
      <c r="AT402" s="858"/>
      <c r="AU402" s="858"/>
      <c r="AV402" s="858"/>
      <c r="AW402" s="858"/>
      <c r="AX402" s="858"/>
      <c r="AY402">
        <f>COUNTA($C$402)</f>
        <v>1</v>
      </c>
    </row>
    <row r="403" spans="1:51" ht="30" customHeight="1" x14ac:dyDescent="0.2">
      <c r="A403" s="859">
        <v>5</v>
      </c>
      <c r="B403" s="859">
        <v>1</v>
      </c>
      <c r="C403" s="860" t="s">
        <v>654</v>
      </c>
      <c r="D403" s="861"/>
      <c r="E403" s="861"/>
      <c r="F403" s="861"/>
      <c r="G403" s="861"/>
      <c r="H403" s="861"/>
      <c r="I403" s="861"/>
      <c r="J403" s="862" t="s">
        <v>284</v>
      </c>
      <c r="K403" s="863"/>
      <c r="L403" s="863"/>
      <c r="M403" s="863"/>
      <c r="N403" s="863"/>
      <c r="O403" s="863"/>
      <c r="P403" s="864" t="s">
        <v>689</v>
      </c>
      <c r="Q403" s="865"/>
      <c r="R403" s="865"/>
      <c r="S403" s="865"/>
      <c r="T403" s="865"/>
      <c r="U403" s="865"/>
      <c r="V403" s="865"/>
      <c r="W403" s="865"/>
      <c r="X403" s="865"/>
      <c r="Y403" s="866">
        <v>0.1</v>
      </c>
      <c r="Z403" s="867"/>
      <c r="AA403" s="867"/>
      <c r="AB403" s="868"/>
      <c r="AC403" s="869" t="s">
        <v>75</v>
      </c>
      <c r="AD403" s="870"/>
      <c r="AE403" s="870"/>
      <c r="AF403" s="870"/>
      <c r="AG403" s="870"/>
      <c r="AH403" s="871" t="s">
        <v>284</v>
      </c>
      <c r="AI403" s="872"/>
      <c r="AJ403" s="872"/>
      <c r="AK403" s="872"/>
      <c r="AL403" s="871" t="s">
        <v>284</v>
      </c>
      <c r="AM403" s="872"/>
      <c r="AN403" s="872"/>
      <c r="AO403" s="872"/>
      <c r="AP403" s="858" t="s">
        <v>284</v>
      </c>
      <c r="AQ403" s="858"/>
      <c r="AR403" s="858"/>
      <c r="AS403" s="858"/>
      <c r="AT403" s="858"/>
      <c r="AU403" s="858"/>
      <c r="AV403" s="858"/>
      <c r="AW403" s="858"/>
      <c r="AX403" s="858"/>
      <c r="AY403">
        <f>COUNTA($C$403)</f>
        <v>1</v>
      </c>
    </row>
    <row r="404" spans="1:51" ht="30" customHeight="1" x14ac:dyDescent="0.2">
      <c r="A404" s="859">
        <v>6</v>
      </c>
      <c r="B404" s="859">
        <v>1</v>
      </c>
      <c r="C404" s="860" t="s">
        <v>655</v>
      </c>
      <c r="D404" s="861"/>
      <c r="E404" s="861"/>
      <c r="F404" s="861"/>
      <c r="G404" s="861"/>
      <c r="H404" s="861"/>
      <c r="I404" s="861"/>
      <c r="J404" s="862" t="s">
        <v>284</v>
      </c>
      <c r="K404" s="863"/>
      <c r="L404" s="863"/>
      <c r="M404" s="863"/>
      <c r="N404" s="863"/>
      <c r="O404" s="863"/>
      <c r="P404" s="864" t="s">
        <v>689</v>
      </c>
      <c r="Q404" s="865"/>
      <c r="R404" s="865"/>
      <c r="S404" s="865"/>
      <c r="T404" s="865"/>
      <c r="U404" s="865"/>
      <c r="V404" s="865"/>
      <c r="W404" s="865"/>
      <c r="X404" s="865"/>
      <c r="Y404" s="866">
        <v>0.1</v>
      </c>
      <c r="Z404" s="867"/>
      <c r="AA404" s="867"/>
      <c r="AB404" s="868"/>
      <c r="AC404" s="869" t="s">
        <v>75</v>
      </c>
      <c r="AD404" s="870"/>
      <c r="AE404" s="870"/>
      <c r="AF404" s="870"/>
      <c r="AG404" s="870"/>
      <c r="AH404" s="871" t="s">
        <v>284</v>
      </c>
      <c r="AI404" s="872"/>
      <c r="AJ404" s="872"/>
      <c r="AK404" s="872"/>
      <c r="AL404" s="871" t="s">
        <v>284</v>
      </c>
      <c r="AM404" s="872"/>
      <c r="AN404" s="872"/>
      <c r="AO404" s="872"/>
      <c r="AP404" s="858" t="s">
        <v>284</v>
      </c>
      <c r="AQ404" s="858"/>
      <c r="AR404" s="858"/>
      <c r="AS404" s="858"/>
      <c r="AT404" s="858"/>
      <c r="AU404" s="858"/>
      <c r="AV404" s="858"/>
      <c r="AW404" s="858"/>
      <c r="AX404" s="858"/>
      <c r="AY404">
        <f>COUNTA($C$404)</f>
        <v>1</v>
      </c>
    </row>
    <row r="405" spans="1:51" ht="30" customHeight="1" x14ac:dyDescent="0.2">
      <c r="A405" s="859">
        <v>7</v>
      </c>
      <c r="B405" s="859">
        <v>1</v>
      </c>
      <c r="C405" s="860" t="s">
        <v>656</v>
      </c>
      <c r="D405" s="861"/>
      <c r="E405" s="861"/>
      <c r="F405" s="861"/>
      <c r="G405" s="861"/>
      <c r="H405" s="861"/>
      <c r="I405" s="861"/>
      <c r="J405" s="862" t="s">
        <v>284</v>
      </c>
      <c r="K405" s="863"/>
      <c r="L405" s="863"/>
      <c r="M405" s="863"/>
      <c r="N405" s="863"/>
      <c r="O405" s="863"/>
      <c r="P405" s="864" t="s">
        <v>689</v>
      </c>
      <c r="Q405" s="865"/>
      <c r="R405" s="865"/>
      <c r="S405" s="865"/>
      <c r="T405" s="865"/>
      <c r="U405" s="865"/>
      <c r="V405" s="865"/>
      <c r="W405" s="865"/>
      <c r="X405" s="865"/>
      <c r="Y405" s="866">
        <v>0.1</v>
      </c>
      <c r="Z405" s="867"/>
      <c r="AA405" s="867"/>
      <c r="AB405" s="868"/>
      <c r="AC405" s="869" t="s">
        <v>75</v>
      </c>
      <c r="AD405" s="870"/>
      <c r="AE405" s="870"/>
      <c r="AF405" s="870"/>
      <c r="AG405" s="870"/>
      <c r="AH405" s="871" t="s">
        <v>284</v>
      </c>
      <c r="AI405" s="872"/>
      <c r="AJ405" s="872"/>
      <c r="AK405" s="872"/>
      <c r="AL405" s="871" t="s">
        <v>284</v>
      </c>
      <c r="AM405" s="872"/>
      <c r="AN405" s="872"/>
      <c r="AO405" s="872"/>
      <c r="AP405" s="858" t="s">
        <v>284</v>
      </c>
      <c r="AQ405" s="858"/>
      <c r="AR405" s="858"/>
      <c r="AS405" s="858"/>
      <c r="AT405" s="858"/>
      <c r="AU405" s="858"/>
      <c r="AV405" s="858"/>
      <c r="AW405" s="858"/>
      <c r="AX405" s="858"/>
      <c r="AY405">
        <f>COUNTA($C$405)</f>
        <v>1</v>
      </c>
    </row>
    <row r="406" spans="1:51" ht="30" customHeight="1" x14ac:dyDescent="0.2">
      <c r="A406" s="859">
        <v>8</v>
      </c>
      <c r="B406" s="859">
        <v>1</v>
      </c>
      <c r="C406" s="860" t="s">
        <v>696</v>
      </c>
      <c r="D406" s="861"/>
      <c r="E406" s="861"/>
      <c r="F406" s="861"/>
      <c r="G406" s="861"/>
      <c r="H406" s="861"/>
      <c r="I406" s="861"/>
      <c r="J406" s="862">
        <v>4011101012854</v>
      </c>
      <c r="K406" s="863"/>
      <c r="L406" s="863"/>
      <c r="M406" s="863"/>
      <c r="N406" s="863"/>
      <c r="O406" s="863"/>
      <c r="P406" s="864" t="s">
        <v>662</v>
      </c>
      <c r="Q406" s="865"/>
      <c r="R406" s="865"/>
      <c r="S406" s="865"/>
      <c r="T406" s="865"/>
      <c r="U406" s="865"/>
      <c r="V406" s="865"/>
      <c r="W406" s="865"/>
      <c r="X406" s="865"/>
      <c r="Y406" s="866">
        <v>0.1</v>
      </c>
      <c r="Z406" s="867"/>
      <c r="AA406" s="867"/>
      <c r="AB406" s="868"/>
      <c r="AC406" s="869" t="s">
        <v>258</v>
      </c>
      <c r="AD406" s="870"/>
      <c r="AE406" s="870"/>
      <c r="AF406" s="870"/>
      <c r="AG406" s="870"/>
      <c r="AH406" s="871" t="s">
        <v>284</v>
      </c>
      <c r="AI406" s="872"/>
      <c r="AJ406" s="872"/>
      <c r="AK406" s="872"/>
      <c r="AL406" s="855" t="s">
        <v>284</v>
      </c>
      <c r="AM406" s="856"/>
      <c r="AN406" s="856"/>
      <c r="AO406" s="857"/>
      <c r="AP406" s="858" t="s">
        <v>284</v>
      </c>
      <c r="AQ406" s="858"/>
      <c r="AR406" s="858"/>
      <c r="AS406" s="858"/>
      <c r="AT406" s="858"/>
      <c r="AU406" s="858"/>
      <c r="AV406" s="858"/>
      <c r="AW406" s="858"/>
      <c r="AX406" s="858"/>
      <c r="AY406">
        <f>COUNTA($C$406)</f>
        <v>1</v>
      </c>
    </row>
    <row r="407" spans="1:51" ht="30" customHeight="1" x14ac:dyDescent="0.2">
      <c r="A407" s="859">
        <v>9</v>
      </c>
      <c r="B407" s="859">
        <v>1</v>
      </c>
      <c r="C407" s="860" t="s">
        <v>660</v>
      </c>
      <c r="D407" s="861"/>
      <c r="E407" s="861"/>
      <c r="F407" s="861"/>
      <c r="G407" s="861"/>
      <c r="H407" s="861"/>
      <c r="I407" s="861"/>
      <c r="J407" s="862">
        <v>3010701008726</v>
      </c>
      <c r="K407" s="863"/>
      <c r="L407" s="863"/>
      <c r="M407" s="863"/>
      <c r="N407" s="863"/>
      <c r="O407" s="863"/>
      <c r="P407" s="864" t="s">
        <v>662</v>
      </c>
      <c r="Q407" s="865"/>
      <c r="R407" s="865"/>
      <c r="S407" s="865"/>
      <c r="T407" s="865"/>
      <c r="U407" s="865"/>
      <c r="V407" s="865"/>
      <c r="W407" s="865"/>
      <c r="X407" s="865"/>
      <c r="Y407" s="866">
        <v>0.1</v>
      </c>
      <c r="Z407" s="867"/>
      <c r="AA407" s="867"/>
      <c r="AB407" s="868"/>
      <c r="AC407" s="869" t="s">
        <v>258</v>
      </c>
      <c r="AD407" s="870"/>
      <c r="AE407" s="870"/>
      <c r="AF407" s="870"/>
      <c r="AG407" s="870"/>
      <c r="AH407" s="871" t="s">
        <v>284</v>
      </c>
      <c r="AI407" s="872"/>
      <c r="AJ407" s="872"/>
      <c r="AK407" s="872"/>
      <c r="AL407" s="855" t="s">
        <v>284</v>
      </c>
      <c r="AM407" s="856"/>
      <c r="AN407" s="856"/>
      <c r="AO407" s="857"/>
      <c r="AP407" s="858" t="s">
        <v>284</v>
      </c>
      <c r="AQ407" s="858"/>
      <c r="AR407" s="858"/>
      <c r="AS407" s="858"/>
      <c r="AT407" s="858"/>
      <c r="AU407" s="858"/>
      <c r="AV407" s="858"/>
      <c r="AW407" s="858"/>
      <c r="AX407" s="858"/>
      <c r="AY407">
        <f>COUNTA($C$407)</f>
        <v>1</v>
      </c>
    </row>
    <row r="408" spans="1:51" ht="30" customHeight="1" x14ac:dyDescent="0.2">
      <c r="A408" s="859">
        <v>10</v>
      </c>
      <c r="B408" s="859">
        <v>1</v>
      </c>
      <c r="C408" s="860" t="s">
        <v>657</v>
      </c>
      <c r="D408" s="861"/>
      <c r="E408" s="861"/>
      <c r="F408" s="861"/>
      <c r="G408" s="861"/>
      <c r="H408" s="861"/>
      <c r="I408" s="861"/>
      <c r="J408" s="862" t="s">
        <v>284</v>
      </c>
      <c r="K408" s="863"/>
      <c r="L408" s="863"/>
      <c r="M408" s="863"/>
      <c r="N408" s="863"/>
      <c r="O408" s="863"/>
      <c r="P408" s="864" t="s">
        <v>689</v>
      </c>
      <c r="Q408" s="865"/>
      <c r="R408" s="865"/>
      <c r="S408" s="865"/>
      <c r="T408" s="865"/>
      <c r="U408" s="865"/>
      <c r="V408" s="865"/>
      <c r="W408" s="865"/>
      <c r="X408" s="865"/>
      <c r="Y408" s="866">
        <v>0.1</v>
      </c>
      <c r="Z408" s="867"/>
      <c r="AA408" s="867"/>
      <c r="AB408" s="868"/>
      <c r="AC408" s="869" t="s">
        <v>75</v>
      </c>
      <c r="AD408" s="870"/>
      <c r="AE408" s="870"/>
      <c r="AF408" s="870"/>
      <c r="AG408" s="870"/>
      <c r="AH408" s="871" t="s">
        <v>284</v>
      </c>
      <c r="AI408" s="872"/>
      <c r="AJ408" s="872"/>
      <c r="AK408" s="872"/>
      <c r="AL408" s="871" t="s">
        <v>284</v>
      </c>
      <c r="AM408" s="872"/>
      <c r="AN408" s="872"/>
      <c r="AO408" s="872"/>
      <c r="AP408" s="858" t="s">
        <v>284</v>
      </c>
      <c r="AQ408" s="858"/>
      <c r="AR408" s="858"/>
      <c r="AS408" s="858"/>
      <c r="AT408" s="858"/>
      <c r="AU408" s="858"/>
      <c r="AV408" s="858"/>
      <c r="AW408" s="858"/>
      <c r="AX408" s="858"/>
      <c r="AY408">
        <f>COUNTA($C$408)</f>
        <v>1</v>
      </c>
    </row>
    <row r="409" spans="1:51" ht="30" hidden="1" customHeight="1" x14ac:dyDescent="0.2">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2">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2">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2">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2">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2">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2">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2">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2">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2">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2">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2">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2">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2">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2">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2">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2">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2">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2">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2">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2">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2">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2">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2">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2">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2">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2">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2">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2">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2">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2">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2">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2">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2">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2">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2">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2">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2">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2">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2">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2">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2">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2">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2">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2">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2">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2">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2">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2">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2">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2">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2">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2">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2">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2">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2">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2">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2">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2">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2">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2">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2">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2">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2">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2">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2">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2">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2">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2">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2">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2">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2">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2">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2">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2">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2">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2">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2">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2">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2">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2">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2">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2">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2">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2">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2">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2">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2">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2">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2">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2">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2">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2">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2">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2">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2">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2">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2">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2">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2">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2">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2">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2">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2">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2">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2">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2">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2">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2">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2">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2">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2">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2">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2">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2">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2">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2">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2">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2">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2">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2">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2">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2">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2">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2">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2">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2">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2">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2">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2">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2">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2">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2">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2">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2">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2">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2">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2">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2">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2">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2">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2">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2">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2">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2">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2">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2">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2">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2">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2">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2">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2">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2">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2">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2">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2">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2">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2">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2">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2">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2">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2">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2">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2">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2">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2">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2">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2">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2">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2">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2">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2">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2">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2">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2">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2">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2">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2">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2">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2">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2">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2">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2">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2">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2">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2">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2">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2">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2">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2">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2">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2">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2">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2">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2">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2">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2">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2">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2">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2">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2">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2">
      <c r="A631" s="859">
        <v>1</v>
      </c>
      <c r="B631" s="859">
        <v>1</v>
      </c>
      <c r="C631" s="881"/>
      <c r="D631" s="881"/>
      <c r="E631" s="649" t="s">
        <v>669</v>
      </c>
      <c r="F631" s="882"/>
      <c r="G631" s="882"/>
      <c r="H631" s="882"/>
      <c r="I631" s="882"/>
      <c r="J631" s="862" t="s">
        <v>669</v>
      </c>
      <c r="K631" s="863"/>
      <c r="L631" s="863"/>
      <c r="M631" s="863"/>
      <c r="N631" s="863"/>
      <c r="O631" s="863"/>
      <c r="P631" s="864" t="s">
        <v>669</v>
      </c>
      <c r="Q631" s="865"/>
      <c r="R631" s="865"/>
      <c r="S631" s="865"/>
      <c r="T631" s="865"/>
      <c r="U631" s="865"/>
      <c r="V631" s="865"/>
      <c r="W631" s="865"/>
      <c r="X631" s="865"/>
      <c r="Y631" s="866" t="s">
        <v>669</v>
      </c>
      <c r="Z631" s="867"/>
      <c r="AA631" s="867"/>
      <c r="AB631" s="868"/>
      <c r="AC631" s="869"/>
      <c r="AD631" s="870"/>
      <c r="AE631" s="870"/>
      <c r="AF631" s="870"/>
      <c r="AG631" s="870"/>
      <c r="AH631" s="871" t="s">
        <v>669</v>
      </c>
      <c r="AI631" s="872"/>
      <c r="AJ631" s="872"/>
      <c r="AK631" s="872"/>
      <c r="AL631" s="855" t="s">
        <v>669</v>
      </c>
      <c r="AM631" s="856"/>
      <c r="AN631" s="856"/>
      <c r="AO631" s="857"/>
      <c r="AP631" s="858" t="s">
        <v>669</v>
      </c>
      <c r="AQ631" s="858"/>
      <c r="AR631" s="858"/>
      <c r="AS631" s="858"/>
      <c r="AT631" s="858"/>
      <c r="AU631" s="858"/>
      <c r="AV631" s="858"/>
      <c r="AW631" s="858"/>
      <c r="AX631" s="858"/>
    </row>
    <row r="632" spans="1:51" ht="30" hidden="1" customHeight="1" x14ac:dyDescent="0.2">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2">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2">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2">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2">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2">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2">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2">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2">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2">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2">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2">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2">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2">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2">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2">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2">
      <c r="A648" s="859">
        <v>18</v>
      </c>
      <c r="B648" s="859">
        <v>1</v>
      </c>
      <c r="C648" s="881"/>
      <c r="D648" s="881"/>
      <c r="E648" s="649"/>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2">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2">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2">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2">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2">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2">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2">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2">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2">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2">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2">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2">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6:AO407 AL409:AO428">
    <cfRule type="expression" dxfId="643" priority="761">
      <formula>IF(AND(AL406&gt;=0, RIGHT(TEXT(AL406,"0.#"),1)&lt;&gt;"."),TRUE,FALSE)</formula>
    </cfRule>
    <cfRule type="expression" dxfId="642" priority="762">
      <formula>IF(AND(AL406&gt;=0, RIGHT(TEXT(AL406,"0.#"),1)="."),TRUE,FALSE)</formula>
    </cfRule>
    <cfRule type="expression" dxfId="641" priority="763">
      <formula>IF(AND(AL406&lt;0, RIGHT(TEXT(AL406,"0.#"),1)&lt;&gt;"."),TRUE,FALSE)</formula>
    </cfRule>
    <cfRule type="expression" dxfId="640" priority="764">
      <formula>IF(AND(AL406&lt;0, RIGHT(TEXT(AL406,"0.#"),1)="."),TRUE,FALSE)</formula>
    </cfRule>
  </conditionalFormatting>
  <conditionalFormatting sqref="AL400:AO400">
    <cfRule type="expression" dxfId="639" priority="755">
      <formula>IF(AND(AL400&gt;=0, RIGHT(TEXT(AL400,"0.#"),1)&lt;&gt;"."),TRUE,FALSE)</formula>
    </cfRule>
    <cfRule type="expression" dxfId="638" priority="756">
      <formula>IF(AND(AL400&gt;=0, RIGHT(TEXT(AL400,"0.#"),1)="."),TRUE,FALSE)</formula>
    </cfRule>
    <cfRule type="expression" dxfId="637" priority="757">
      <formula>IF(AND(AL400&lt;0, RIGHT(TEXT(AL400,"0.#"),1)&lt;&gt;"."),TRUE,FALSE)</formula>
    </cfRule>
    <cfRule type="expression" dxfId="636" priority="758">
      <formula>IF(AND(AL400&lt;0, RIGHT(TEXT(AL400,"0.#"),1)="."),TRUE,FALSE)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3" max="16383" man="1"/>
    <brk id="220" max="16383" man="1"/>
    <brk id="254" max="16383" man="1"/>
    <brk id="39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t="s">
        <v>629</v>
      </c>
      <c r="C2" s="13" t="str">
        <f>IF(B2="","",A2)</f>
        <v>医療分野の研究開発関連</v>
      </c>
      <c r="D2" s="13" t="str">
        <f>IF(C2="","",IF(D1&lt;&gt;"",CONCATENATE(D1,"、",C2),C2))</f>
        <v>医療分野の研究開発関連</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629</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t="s">
        <v>629</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2022-06-07T08:38:42Z</cp:lastPrinted>
  <dcterms:created xsi:type="dcterms:W3CDTF">2012-03-13T00:50:25Z</dcterms:created>
  <dcterms:modified xsi:type="dcterms:W3CDTF">2022-08-31T09:01:55Z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