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40831提出\"/>
    </mc:Choice>
  </mc:AlternateContent>
  <xr:revisionPtr revIDLastSave="0" documentId="13_ncr:1_{84349816-9066-4204-80C4-FBCEDE60E956}" xr6:coauthVersionLast="47" xr6:coauthVersionMax="47" xr10:uidLastSave="{00000000-0000-0000-0000-000000000000}"/>
  <bookViews>
    <workbookView xWindow="2688" yWindow="1656" windowWidth="14724" windowHeight="11304"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36" i="11"/>
  <c r="AY321" i="11"/>
  <c r="AY332" i="11" s="1"/>
  <c r="AY326" i="11" l="1"/>
  <c r="AY327" i="11"/>
  <c r="AY324" i="11"/>
  <c r="AY325" i="11"/>
  <c r="AY399" i="11"/>
  <c r="AY398" i="11"/>
  <c r="AY337" i="11"/>
  <c r="AY338" i="11"/>
  <c r="AY340" i="11"/>
  <c r="AY341" i="11"/>
  <c r="AY333" i="11"/>
  <c r="AY328" i="11"/>
  <c r="AY329" i="11"/>
  <c r="AY322" i="11"/>
  <c r="AY330" i="11"/>
  <c r="AY69" i="11"/>
  <c r="AY323" i="11"/>
  <c r="AY331"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14" i="11" s="1"/>
  <c r="AY99" i="11"/>
  <c r="AY101" i="11" s="1"/>
  <c r="AY98" i="11"/>
  <c r="AY102" i="11"/>
  <c r="AY104" i="11" s="1"/>
  <c r="AY143" i="11" l="1"/>
  <c r="AY128" i="11"/>
  <c r="AY130" i="11"/>
  <c r="AY140" i="11"/>
  <c r="AY141" i="11"/>
  <c r="AY155" i="11"/>
  <c r="AY152" i="11"/>
  <c r="AY153" i="11"/>
  <c r="AY100" i="11"/>
  <c r="AY154" i="11"/>
  <c r="AY142" i="11"/>
  <c r="AY203" i="11"/>
  <c r="AY204" i="11"/>
  <c r="AY137" i="11"/>
  <c r="AY129" i="11"/>
  <c r="AY172" i="11"/>
  <c r="AY206" i="11"/>
  <c r="AY123" i="11"/>
  <c r="AY134" i="11"/>
  <c r="AY211" i="11"/>
  <c r="AY212" i="11"/>
  <c r="AY175" i="11"/>
  <c r="AY116" i="11"/>
  <c r="AY124" i="11"/>
  <c r="AY163" i="11"/>
  <c r="AY144" i="11"/>
  <c r="AY176" i="11"/>
  <c r="AY198" i="11"/>
  <c r="AY207" i="11"/>
  <c r="AY121" i="11"/>
  <c r="AY115" i="11"/>
  <c r="AY117" i="11"/>
  <c r="AY125" i="11"/>
  <c r="AY151" i="11"/>
  <c r="AY164" i="11"/>
  <c r="AY177" i="11"/>
  <c r="AY120" i="11"/>
  <c r="AY178" i="11"/>
  <c r="AY201" i="11"/>
  <c r="AY209" i="11"/>
  <c r="AY118" i="11"/>
  <c r="AY119" i="11"/>
  <c r="AY179" i="11"/>
  <c r="AY202" i="11"/>
  <c r="AY210" i="11"/>
  <c r="AY113"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81" i="11"/>
  <c r="AY85" i="11"/>
  <c r="AY63" i="11"/>
  <c r="AY96" i="11"/>
  <c r="AY89" i="11"/>
  <c r="AY90" i="11"/>
  <c r="AY83" i="11"/>
  <c r="AY91" i="11"/>
  <c r="AY49" i="11"/>
  <c r="AY97" i="11"/>
  <c r="AY82" i="11"/>
  <c r="AY84"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<sst xmlns="http://schemas.openxmlformats.org/spreadsheetml/2006/main" count="1567" uniqueCount="741">
  <si>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</si>
  <si>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</si>
  <si>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</si>
  <si>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</si>
  <si>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</si>
  <si>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</si>
  <si>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</si>
  <si>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</si>
  <si>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</si>
  <si>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</si>
  <si>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</si>
  <si>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</si>
  <si>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</si>
  <si>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</si>
  <si>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</si>
  <si>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</si>
  <si>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</si>
  <si>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</si>
  <si>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</si>
  <si>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</si>
  <si>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</si>
  <si>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</si>
  <si>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</si>
  <si>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</si>
  <si>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</si>
  <si>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</si>
  <si>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</si>
  <si>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</si>
  <si>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</si>
  <si>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</si>
  <si>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</si>
  <si>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</si>
  <si>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</si>
  <si>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</si>
  <si>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</si>
  <si>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</si>
  <si>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</si>
  <si>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</si>
  <si>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</si>
  <si>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</si>
  <si>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</si>
  <si>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</si>
  <si>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</si>
  <si>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</si>
  <si>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</si>
  <si>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</si>
  <si>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</si>
  <si>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</si>
  <si>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</si>
  <si>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</si>
  <si>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</si>
  <si>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</si>
  <si>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</si>
  <si>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</si>
  <si>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</si>
  <si>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</si>
  <si>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</si>
  <si>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</si>
  <si>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</si>
  <si>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</si>
  <si>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</si>
  <si>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</si>
  <si>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</si>
  <si>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</si>
  <si>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</si>
  <si>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</si>
  <si>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</si>
  <si>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</si>
  <si>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</si>
  <si>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</si>
  <si>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</si>
  <si>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</si>
  <si>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</si>
  <si>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</si>
  <si>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</si>
  <si>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</si>
  <si>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</si>
  <si>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</si>
  <si>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</si>
  <si>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</si>
  <si>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</si>
  <si>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</si>
  <si>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</si>
  <si>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</si>
  <si>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</si>
  <si>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</si>
  <si>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</si>
  <si>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</si>
  <si>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</si>
  <si>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</si>
  <si>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</si>
  <si>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</si>
  <si>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</si>
  <si>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</si>
  <si>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</si>
  <si>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</si>
  <si>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</si>
  <si>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</si>
  <si>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</si>
  <si>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</si>
  <si>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</si>
  <si>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</si>
  <si>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</si>
  <si>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</si>
  <si>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</si>
  <si>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</si>
  <si>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</si>
  <si>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</si>
  <si>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</si>
  <si>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</si>
  <si>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</si>
  <si>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</si>
  <si>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</si>
  <si>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</si>
  <si>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</si>
  <si>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</si>
  <si>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</si>
  <si>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</si>
  <si>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</si>
  <si>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</si>
  <si>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</si>
  <si>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</si>
  <si>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</si>
  <si>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</si>
  <si>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</si>
  <si>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</si>
  <si>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</si>
  <si>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</si>
  <si>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</si>
  <si>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</si>
  <si>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</si>
  <si>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</si>
  <si>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</si>
  <si>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</si>
  <si>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</si>
  <si>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</si>
  <si>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</si>
  <si>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</si>
  <si>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</si>
  <si>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</si>
  <si>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</si>
  <si>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</si>
  <si>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</si>
  <si>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</si>
  <si>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</si>
  <si>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</si>
  <si>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</si>
  <si>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</si>
  <si>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</si>
  <si>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</si>
  <si>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</si>
  <si>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</si>
  <si>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</si>
  <si>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</si>
  <si>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</si>
  <si>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</si>
  <si>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</si>
  <si>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</si>
  <si>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</si>
  <si>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</si>
  <si>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</si>
  <si>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</si>
  <si>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</si>
  <si>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</si>
  <si>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</si>
  <si>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</si>
  <si>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</si>
  <si>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</si>
  <si>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</si>
  <si>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</si>
  <si>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</si>
  <si>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</si>
  <si>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</si>
  <si>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</si>
  <si>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</si>
  <si>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</si>
  <si>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</si>
  <si>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</si>
  <si>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</si>
  <si>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</si>
  <si>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</si>
  <si>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</si>
  <si>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</si>
  <si>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</si>
  <si>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</si>
  <si>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</si>
  <si>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</si>
  <si>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</si>
  <si>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</si>
  <si>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</si>
  <si>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</si>
  <si>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</si>
  <si>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</si>
  <si>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</si>
  <si>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</si>
  <si>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</si>
  <si>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</si>
  <si>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</si>
  <si>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</si>
  <si>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</si>
  <si>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</si>
  <si>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</si>
  <si>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</si>
  <si>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</si>
  <si>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</si>
  <si>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</si>
  <si>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</si>
  <si>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</si>
  <si>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</si>
  <si>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</si>
  <si>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</si>
  <si>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</si>
  <si>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</si>
  <si>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</si>
  <si>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</si>
  <si>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</si>
  <si>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</si>
  <si>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</si>
  <si>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</si>
  <si>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</si>
  <si>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</si>
  <si>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</si>
  <si>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</si>
  <si>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</si>
  <si>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</si>
  <si>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</si>
  <si>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</si>
  <si>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</si>
  <si>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</si>
  <si>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</si>
  <si>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</si>
  <si>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</si>
  <si>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</si>
  <si>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</si>
  <si>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</si>
  <si>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</si>
  <si>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</si>
  <si>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</si>
  <si>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</si>
  <si>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</si>
  <si>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</si>
  <si>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</si>
  <si>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</si>
  <si>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</si>
  <si>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</si>
  <si>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</si>
  <si>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</si>
  <si>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</si>
  <si>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</si>
  <si>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</si>
  <si>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</si>
  <si>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</si>
  <si>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</si>
  <si>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</si>
  <si>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</si>
  <si>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</si>
  <si>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</si>
  <si>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</si>
  <si>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</si>
  <si>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</si>
  <si>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</si>
  <si>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</si>
  <si>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</si>
  <si>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</si>
  <si>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</si>
  <si>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</si>
  <si>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</si>
  <si>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</si>
  <si>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</si>
  <si>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</si>
  <si>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</si>
  <si>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</si>
  <si>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</si>
  <si>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</si>
  <si>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</si>
  <si>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</si>
  <si>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</si>
  <si>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</si>
  <si>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</si>
  <si>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</si>
  <si>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</si>
  <si>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</si>
  <si>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</si>
  <si>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</si>
  <si>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</si>
  <si>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</si>
  <si>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</si>
  <si>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</si>
  <si>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</si>
  <si>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</si>
  <si>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</si>
  <si>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</si>
  <si>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</si>
  <si>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</si>
  <si>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</si>
  <si>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</si>
  <si>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</si>
  <si>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</si>
  <si>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</si>
  <si>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</si>
  <si>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</si>
  <si>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</si>
  <si>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</si>
  <si>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</si>
  <si>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</si>
  <si>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</si>
  <si>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</si>
  <si>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</si>
  <si>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</si>
  <si>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</si>
  <si>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</si>
  <si>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</si>
  <si>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</si>
  <si>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</si>
  <si>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</si>
  <si>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</si>
  <si>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</si>
  <si>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</si>
  <si>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</si>
  <si>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</si>
  <si>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</si>
  <si>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</si>
  <si>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</si>
  <si>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</si>
  <si>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</si>
  <si>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</si>
  <si>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</si>
  <si>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</si>
  <si>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</si>
  <si>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</si>
  <si>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</si>
  <si>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</si>
  <si>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</si>
  <si>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</si>
  <si>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</si>
  <si>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</si>
  <si>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</si>
  <si>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</si>
  <si>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</si>
  <si>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</si>
  <si>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</si>
  <si>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</si>
  <si>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</si>
  <si>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</si>
  <si>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</si>
  <si>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</si>
  <si>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</si>
  <si>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</si>
  <si>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</si>
  <si>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</si>
  <si>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</si>
  <si>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</si>
  <si>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</si>
  <si>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</si>
  <si>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</si>
  <si>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</si>
  <si>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</si>
  <si>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</si>
  <si>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</si>
  <si>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</si>
  <si>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</si>
  <si>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</si>
  <si>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</si>
  <si>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</si>
  <si>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</si>
  <si>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</si>
  <si>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</si>
  <si>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</si>
  <si>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</si>
  <si>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</si>
  <si>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</si>
  <si>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</si>
  <si>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</si>
  <si>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</si>
  <si>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</si>
  <si>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</si>
  <si>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</si>
  <si>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</si>
  <si>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</si>
  <si>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</si>
  <si>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</si>
  <si>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</si>
  <si>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</si>
  <si>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</si>
  <si>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</si>
  <si>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</si>
  <si>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</si>
  <si>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</si>
  <si>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</si>
  <si>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</si>
  <si>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</si>
  <si>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</si>
  <si>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</si>
  <si>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</si>
  <si>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</si>
  <si>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</si>
  <si>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</si>
  <si>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</si>
  <si>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</si>
  <si>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</si>
  <si>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</si>
  <si>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</si>
  <si>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</si>
  <si>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</si>
  <si>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</si>
  <si>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</si>
  <si>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</si>
  <si>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</si>
  <si>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</si>
  <si>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</si>
  <si>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</si>
  <si>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</si>
  <si>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</si>
  <si>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</si>
  <si>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</si>
  <si>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</si>
  <si>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</si>
  <si>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</si>
  <si>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</si>
  <si>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</si>
  <si>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</si>
  <si>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</si>
  <si>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</si>
  <si>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</si>
  <si>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</si>
  <si>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</si>
  <si>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</si>
  <si>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</si>
  <si>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</si>
  <si>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</si>
  <si>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</si>
  <si>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</si>
  <si>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</si>
  <si>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</si>
  <si>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</si>
  <si>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</si>
  <si>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</si>
  <si>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</si>
  <si>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</si>
  <si>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</si>
  <si>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</si>
  <si>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</si>
  <si>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</si>
  <si>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</si>
  <si>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</si>
  <si>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</si>
  <si>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</si>
  <si>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</si>
  <si>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</si>
  <si>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</si>
  <si>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</si>
  <si>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</si>
  <si>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</si>
  <si>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</si>
  <si>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</si>
  <si>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</si>
  <si>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</si>
  <si>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</si>
  <si>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</si>
  <si>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</si>
  <si>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</si>
  <si>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</si>
  <si>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</si>
  <si>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</si>
  <si>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</si>
  <si>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</si>
  <si>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</si>
  <si>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</si>
  <si>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</si>
  <si>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</si>
  <si>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</si>
  <si>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</si>
  <si>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</si>
  <si>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</si>
  <si>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</si>
  <si>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</si>
  <si>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</si>
  <si>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</si>
  <si>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</si>
  <si>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</si>
  <si>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</si>
  <si>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</si>
  <si>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</si>
  <si>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</si>
  <si>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</si>
  <si>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</si>
  <si>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</si>
  <si>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</si>
  <si>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</si>
  <si>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</si>
  <si>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</si>
  <si>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</si>
  <si>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</si>
  <si>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</si>
  <si>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</si>
  <si>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</si>
  <si>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</si>
  <si>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</si>
  <si>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</si>
  <si>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</si>
  <si>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</si>
  <si>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</si>
  <si>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</si>
  <si>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</si>
  <si>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</si>
  <si>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</si>
  <si>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</si>
  <si>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</si>
  <si>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</si>
  <si>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</si>
  <si>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</si>
  <si>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</si>
  <si>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</si>
  <si>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</si>
  <si>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</si>
  <si>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</si>
  <si>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</si>
  <si>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</si>
  <si>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</si>
  <si>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</si>
  <si>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</si>
  <si>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</si>
  <si>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</si>
  <si>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</si>
  <si>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</si>
  <si>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</si>
  <si>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</si>
  <si>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</si>
  <si>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</si>
  <si>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</si>
  <si>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</si>
  <si>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</si>
  <si>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</si>
  <si>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</si>
  <si>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</si>
  <si>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</si>
  <si>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</si>
  <si>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</si>
  <si>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</si>
  <si>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</si>
  <si>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</si>
  <si>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</si>
  <si>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</si>
  <si>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</si>
  <si>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</si>
  <si>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</si>
  <si>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</si>
  <si>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</si>
  <si>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</si>
  <si>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</si>
  <si>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</si>
  <si>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</si>
  <si>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</si>
  <si>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</si>
  <si>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</si>
  <si>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</si>
  <si>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</si>
  <si>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</si>
  <si>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</si>
  <si>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</si>
  <si>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</si>
  <si>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</si>
  <si>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</si>
  <si>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</si>
  <si>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</si>
  <si>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</si>
  <si>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</si>
  <si>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</si>
  <si>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</si>
  <si>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</si>
  <si>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</si>
  <si>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</si>
  <si>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</si>
  <si>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</si>
  <si>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</si>
  <si>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</si>
  <si>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</si>
  <si>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</si>
  <si>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</si>
  <si>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</si>
  <si>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</si>
  <si>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</si>
  <si>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</si>
  <si>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</si>
  <si>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</si>
  <si>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</si>
  <si>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</si>
  <si>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</si>
  <si>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</si>
  <si>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</si>
  <si>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</si>
  <si>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</si>
  <si>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</si>
  <si>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</si>
  <si>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</si>
  <si>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</si>
  <si>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</si>
  <si>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</si>
  <si>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</si>
  <si>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</si>
  <si>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</si>
  <si>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</si>
  <si>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</si>
  <si>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</si>
  <si>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感染症疫学センター経費</t>
  </si>
  <si>
    <t>国立感染症研究所</t>
  </si>
  <si>
    <t>藤谷　正</t>
  </si>
  <si>
    <t>平成9年度</t>
  </si>
  <si>
    <t>終了予定なし</t>
  </si>
  <si>
    <t>総務部会計課</t>
  </si>
  <si>
    <t>感染症の予防及び感染症の患者に対する医療に関する法律（感染症法）第12～16条</t>
  </si>
  <si>
    <t>感染症法の施行に伴う感染症発生動向調査の実施について（平成11年3月19日健感発第458号保健医療局長通知）</t>
  </si>
  <si>
    <t>-</t>
  </si>
  <si>
    <t>試験研究費</t>
  </si>
  <si>
    <t>電子計算機等借料</t>
  </si>
  <si>
    <t>情報処理業務庁費</t>
  </si>
  <si>
    <t>号</t>
  </si>
  <si>
    <t>円</t>
  </si>
  <si>
    <t>　Ｘ/Ｙ</t>
    <phoneticPr fontId="5"/>
  </si>
  <si>
    <t>X執行額／Y感染症週報（IDWR）発行数</t>
    <phoneticPr fontId="5"/>
  </si>
  <si>
    <t>34百万円/52号</t>
  </si>
  <si>
    <t>感染症発生動向等調査費</t>
  </si>
  <si>
    <t>569</t>
  </si>
  <si>
    <t>506</t>
  </si>
  <si>
    <t>888</t>
  </si>
  <si>
    <t>898</t>
  </si>
  <si>
    <t>867</t>
  </si>
  <si>
    <t>870</t>
  </si>
  <si>
    <t>○</t>
  </si>
  <si>
    <t>34百万円/52号</t>
    <phoneticPr fontId="5"/>
  </si>
  <si>
    <t>34百万円
/12号</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</si>
  <si>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</si>
  <si>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</si>
  <si>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有</t>
  </si>
  <si>
    <t>無</t>
  </si>
  <si>
    <t>‐</t>
  </si>
  <si>
    <t>保健衛生や予防医学の向上に直結する感染症の監視や研究は国の安全保障の一分野として考えるべきものであり、国立感染症研究所としてその責務を全うするために国費投入が必須。</t>
    <phoneticPr fontId="5"/>
  </si>
  <si>
    <t>感染症法に基づく国の責務を踏まえ実施している事業であるため。また、感染症の国際的な伝播が国際的な懸念になるがその際の対応は国でしか行えないため。</t>
    <phoneticPr fontId="5"/>
  </si>
  <si>
    <t>流行性あるいは重症度が高い感染症の動向監視、新型コロナウイルス感染症を含む新興感染症の検出・監視、インフルエンザの動向監視、麻しんや風しんなど排除・維持目標を持つ疾患の達成状況把握のための手段として利用されている。</t>
    <phoneticPr fontId="5"/>
  </si>
  <si>
    <t>一般競争入札の実施や契約金額が少額であっても見積もり合わせの実施により、競争性を確保している。数年前から引き続き３庁舎による公告、類似契約者への声掛けを実施しているところであるが、調達の一部について一者応札となった。引き続き、入札説明会に参加したが応札しなかった者等へのヒアリングを行う等、競争性の確保に係る取り組みを継続したい。</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</si>
  <si>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</si>
  <si>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</si>
  <si>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成果実績が成果目標と同等あるいは以上になっているので見合っている。</t>
    <phoneticPr fontId="5"/>
  </si>
  <si>
    <t>感染症における唯一の国立試験研究機関として質の高い業務を行っている。感染症サーベランス事業の成果物は関係者及び国民に広く利用されている。</t>
    <phoneticPr fontId="5"/>
  </si>
  <si>
    <t>都道府県や検疫所から報告される患者情報、病原体検出情報などをインターネットで広く国民に提供している。</t>
    <phoneticPr fontId="5"/>
  </si>
  <si>
    <t>当該事業は感染症発生動向調査システムに登録された患者情報及び病原体データの確認・問い合わせ・公開を行うなど感染症発生動向調査システムに係る運用を行う事業であるが、感染症発生動向等調査費は主に感染症発生動向調査システムの構築、調達及び維持・管理を行う事業である。</t>
    <phoneticPr fontId="5"/>
  </si>
  <si>
    <t>感染症サーベイランス事業及び感染症予防治療情報システム事業の成果物は関係者及び国民に広く利用され、活動実績を挙げている。新型コロナウイルス感染症の流行以降、WEBページアクセス数も大きく増加しており、情報の有用性が示唆されている。なお、流行性疾患に対する注意喚起のための発生動向把握、国としての排除・維持目標を有する麻しんや風しんの動向収集とまとめ、各種病原体の情報アーカイブとしての役割は継続し、体制を保持する必要がある。平成30年3月の感染症サーベイランスシステム（NESID）の政府共通プラットフォームへの全面移行がなされ、システム全体の機能強化、インフルエンザの推計受診患者数の適正化、病原体検出の定量的把握等が実装されてきた。また、印刷物の制限などコスト削減に努めており、情報の有用性を考慮し、業務削減と効率化も行ってきた。新型コロナウイルス感染症などの発生に対しても国民の負託に応えるべく、今後の次期NESIDに向けても体制整備を図る必要がある。</t>
    <phoneticPr fontId="5"/>
  </si>
  <si>
    <t>適切に予算を執行し、事業の目標が達成出来ており、このまま継続して事業を実施する。なお、新型コロナウイルス感染症のパンデミックにより、情報還元・共有と感染症対策強化の期待が高まっている。低コストでありながら必要なポイントをおさえた質の高いサーベイランスおよび情報発信体制の段階的な構築に努めていく。</t>
    <phoneticPr fontId="5"/>
  </si>
  <si>
    <t>厚労</t>
  </si>
  <si>
    <t>https://www.mhlw.go.jp/wp/seisaku/hyouka/dl/r03_jizenbunseki/XIII-1-1.pdf</t>
    <phoneticPr fontId="5"/>
  </si>
  <si>
    <t>7頁</t>
    <rPh sb="1" eb="2">
      <t>ページ</t>
    </rPh>
    <phoneticPr fontId="5"/>
  </si>
  <si>
    <t>病原微生物検出情報の印刷・ＰＤＦ制作業務</t>
    <phoneticPr fontId="5"/>
  </si>
  <si>
    <t>株式会社ヤマダデンキ　ＬＡＢＩ新宿西口営業所</t>
    <phoneticPr fontId="5"/>
  </si>
  <si>
    <t>病原微生物検出情報の印刷業務・和文英訳</t>
    <rPh sb="15" eb="17">
      <t>ワブン</t>
    </rPh>
    <rPh sb="17" eb="19">
      <t>エイヤク</t>
    </rPh>
    <phoneticPr fontId="5"/>
  </si>
  <si>
    <t>備品購入</t>
    <rPh sb="0" eb="4">
      <t>ビヒンコウニュウ</t>
    </rPh>
    <phoneticPr fontId="5"/>
  </si>
  <si>
    <t>消耗品購入</t>
    <rPh sb="0" eb="5">
      <t>ショウモウヒンコウニュウ</t>
    </rPh>
    <phoneticPr fontId="5"/>
  </si>
  <si>
    <t>アイティーエム株式会社</t>
    <phoneticPr fontId="5"/>
  </si>
  <si>
    <t>ドリームビジョン株式会社</t>
    <phoneticPr fontId="5"/>
  </si>
  <si>
    <t>株式会社ｍｏｋｈａ</t>
    <phoneticPr fontId="5"/>
  </si>
  <si>
    <t>クラウド構築及び運用保守</t>
    <rPh sb="4" eb="6">
      <t>コウチク</t>
    </rPh>
    <rPh sb="6" eb="7">
      <t>オヨ</t>
    </rPh>
    <rPh sb="8" eb="12">
      <t>ウンヨウホシュ</t>
    </rPh>
    <phoneticPr fontId="5"/>
  </si>
  <si>
    <t>Webサイトフォーム作成</t>
    <rPh sb="10" eb="12">
      <t>サクセイ</t>
    </rPh>
    <phoneticPr fontId="5"/>
  </si>
  <si>
    <t>Webサイトフォーム保守</t>
    <rPh sb="10" eb="12">
      <t>ホシュ</t>
    </rPh>
    <phoneticPr fontId="5"/>
  </si>
  <si>
    <t>Webサーバ保守点検</t>
    <rPh sb="6" eb="10">
      <t>ホシュテンケン</t>
    </rPh>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</si>
  <si>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</si>
  <si>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</si>
  <si>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</si>
  <si>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</si>
  <si>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</si>
  <si>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</si>
  <si>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非常勤職員G</t>
    <rPh sb="0" eb="5">
      <t>ヒジョウキンショクイン</t>
    </rPh>
    <phoneticPr fontId="5"/>
  </si>
  <si>
    <t>非常勤職員H</t>
    <rPh sb="0" eb="5">
      <t>ヒジョウキンショクイン</t>
    </rPh>
    <phoneticPr fontId="5"/>
  </si>
  <si>
    <t>非常勤職員I</t>
    <rPh sb="0" eb="5">
      <t>ヒジョウキンショクイン</t>
    </rPh>
    <phoneticPr fontId="5"/>
  </si>
  <si>
    <t>非常勤職員J</t>
    <rPh sb="0" eb="5">
      <t>ヒジョウキンショクイン</t>
    </rPh>
    <phoneticPr fontId="5"/>
  </si>
  <si>
    <t>補助業務（賃金）</t>
    <rPh sb="0" eb="4">
      <t>ホジョギョウム</t>
    </rPh>
    <rPh sb="5" eb="7">
      <t>チンギン</t>
    </rPh>
    <phoneticPr fontId="5"/>
  </si>
  <si>
    <t>雑役務費</t>
    <rPh sb="0" eb="4">
      <t>ザツエキムヒ</t>
    </rPh>
    <phoneticPr fontId="5"/>
  </si>
  <si>
    <t>病原微生物検出情報の印刷、
和文英訳</t>
    <phoneticPr fontId="5"/>
  </si>
  <si>
    <t>B.凸版印刷株式会社</t>
    <phoneticPr fontId="5"/>
  </si>
  <si>
    <t>C.アイティーエム株式会社</t>
    <phoneticPr fontId="5"/>
  </si>
  <si>
    <t>クラウド構築及び運用保守</t>
    <phoneticPr fontId="5"/>
  </si>
  <si>
    <t>D.非常勤職員A</t>
    <rPh sb="2" eb="7">
      <t>ヒジョウキンショクイン</t>
    </rPh>
    <phoneticPr fontId="5"/>
  </si>
  <si>
    <t>賃金</t>
    <rPh sb="0" eb="2">
      <t>チンギン</t>
    </rPh>
    <phoneticPr fontId="5"/>
  </si>
  <si>
    <t>非常勤職員A（業務補助）</t>
    <rPh sb="0" eb="5">
      <t>ヒジョウキンショクイン</t>
    </rPh>
    <rPh sb="7" eb="11">
      <t>ギョウムホジョ</t>
    </rPh>
    <phoneticPr fontId="5"/>
  </si>
  <si>
    <t>（１）サーベイランス(感染症監視）事業　
　　１．感染症発生動向調査システム運用と週報編集発行、　２．病原体検出情報システム運用と病原微生物検出情報編集発行
（２）感染症予防治療情報システム事業　　
　　感染症にかかる予防治療情報等のｗｅｂによる発信</t>
    <phoneticPr fontId="5"/>
  </si>
  <si>
    <t>感染症発生動向調査システム運用と週報編集発行を行う。</t>
    <rPh sb="23" eb="24">
      <t>オコナ</t>
    </rPh>
    <phoneticPr fontId="5"/>
  </si>
  <si>
    <t>感染症法に基づく感染症発生動向調査における中央感染症情報センターの運営を図り、様々な感染症情報の収集、分析及び公表を行って感染症対策に資する。</t>
    <phoneticPr fontId="5"/>
  </si>
  <si>
    <t>（２）病原微生物検出情報月報（IASR）を毎月発行する。</t>
    <phoneticPr fontId="5"/>
  </si>
  <si>
    <t>感染症情報の収集、分析、公表</t>
    <rPh sb="12" eb="14">
      <t>コウヒョウ</t>
    </rPh>
    <phoneticPr fontId="5"/>
  </si>
  <si>
    <t>病原微生物の収集、分析、公表</t>
    <phoneticPr fontId="5"/>
  </si>
  <si>
    <t>株式会社雄誠堂</t>
  </si>
  <si>
    <t>社会福祉法人　友愛十字会　友愛書房</t>
  </si>
  <si>
    <t>株式会社　三省堂書店</t>
  </si>
  <si>
    <t>株式会社シューエイ商行</t>
  </si>
  <si>
    <t>エプソンダイレクト株式会社</t>
  </si>
  <si>
    <t>株式会社ビックカメラ</t>
  </si>
  <si>
    <t>少額の随意契約であっても複数社から見積書を徴収し、最低価格で購入するなど、コスト削減に努めているため、妥当である。</t>
    <phoneticPr fontId="5"/>
  </si>
  <si>
    <t>WEBページアクセス数</t>
    <phoneticPr fontId="5"/>
  </si>
  <si>
    <t>感染症に関する、患者情報、病原体情報、予防治療情報をインターネットで国民に提供する割合を１００％とする。</t>
    <phoneticPr fontId="5"/>
  </si>
  <si>
    <t>（３）感染症に関する患者情報、病原体情報、予防治療情報をインターネットで国民に広く提供する。</t>
    <phoneticPr fontId="5"/>
  </si>
  <si>
    <t>WEBページアクセス数
(万回）</t>
    <rPh sb="13" eb="15">
      <t>マンカイ</t>
    </rPh>
    <phoneticPr fontId="5"/>
  </si>
  <si>
    <t>円</t>
    <rPh sb="0" eb="1">
      <t>エン</t>
    </rPh>
    <phoneticPr fontId="5"/>
  </si>
  <si>
    <t>　　Ｘ/Ｙ</t>
    <phoneticPr fontId="5"/>
  </si>
  <si>
    <t>35百万円
/12号</t>
    <phoneticPr fontId="5"/>
  </si>
  <si>
    <t>病原体検出情報集計表</t>
    <phoneticPr fontId="5"/>
  </si>
  <si>
    <t>地方衛生研究所・検疫所から報告される病原体検出情報について、関係機関等に提供する割合を１００％する。</t>
    <phoneticPr fontId="5"/>
  </si>
  <si>
    <t>35百万円/52号</t>
    <phoneticPr fontId="5"/>
  </si>
  <si>
    <t>34百万円
/52号</t>
    <phoneticPr fontId="5"/>
  </si>
  <si>
    <t>号</t>
    <phoneticPr fontId="5"/>
  </si>
  <si>
    <t>病原体検出情報システム運用と病原微生物検出情報編集発行を行う。</t>
    <phoneticPr fontId="5"/>
  </si>
  <si>
    <t>患者情報集計表</t>
    <phoneticPr fontId="5"/>
  </si>
  <si>
    <t>都道府県から報告される患者情報について、関係機関等に提供する割合を１００％とする。</t>
    <phoneticPr fontId="5"/>
  </si>
  <si>
    <t>33百万円
/12号</t>
    <phoneticPr fontId="5"/>
  </si>
  <si>
    <t>（１）都道府県から報告される患者情報を確認し、集計解析して関係機関及び国民に情報を提供する。（全数把握）</t>
    <rPh sb="47" eb="51">
      <t>ゼンスウハアク</t>
    </rPh>
    <phoneticPr fontId="5"/>
  </si>
  <si>
    <t>患者報告件数</t>
    <phoneticPr fontId="5"/>
  </si>
  <si>
    <t>（１）都道府県から報告される患者情報を確認し、集計解析して関係機関及び国民に情報を提供する。（定点把握）</t>
    <rPh sb="47" eb="51">
      <t>テイテンハアク</t>
    </rPh>
    <phoneticPr fontId="5"/>
  </si>
  <si>
    <t>（２）地方衛生研究所・検疫所から報告される病原体検出情報を確認し、集計解析して関係機関及び国民に情報を提供する。
（個票）</t>
    <rPh sb="58" eb="60">
      <t>コヒョウ</t>
    </rPh>
    <phoneticPr fontId="5"/>
  </si>
  <si>
    <t>（２）地方衛生研究所・検疫所から報告される病原体検出情報を確認し、集計解析して関係機関及び国民に情報を提供する。
（月報）</t>
    <rPh sb="58" eb="60">
      <t>ゲッポウ</t>
    </rPh>
    <phoneticPr fontId="5"/>
  </si>
  <si>
    <t>病原体報告件数</t>
    <rPh sb="6" eb="7">
      <t>カズ</t>
    </rPh>
    <phoneticPr fontId="5"/>
  </si>
  <si>
    <t>病原体報告件数</t>
    <phoneticPr fontId="5"/>
  </si>
  <si>
    <t>X執行額／Yページアクセス数※各年度の執行額を成果指標(3)の年間のページアクセス数で割った単位当りコストを算出した（アクセス数は概数）。　　　　　</t>
    <phoneticPr fontId="5"/>
  </si>
  <si>
    <t>X執行額／Y感染症生物検出情報月報（IASR）発行数</t>
    <phoneticPr fontId="5"/>
  </si>
  <si>
    <t>35百万円
/52号</t>
    <phoneticPr fontId="5"/>
  </si>
  <si>
    <t>33百万円
/52号</t>
    <rPh sb="9" eb="10">
      <t>ゴウ</t>
    </rPh>
    <phoneticPr fontId="5"/>
  </si>
  <si>
    <t>35百万円
/5千万</t>
    <rPh sb="8" eb="10">
      <t>センマン</t>
    </rPh>
    <phoneticPr fontId="5"/>
  </si>
  <si>
    <t>34百万円
/5千万</t>
    <rPh sb="8" eb="10">
      <t>センマン</t>
    </rPh>
    <phoneticPr fontId="5"/>
  </si>
  <si>
    <t>-</t>
    <phoneticPr fontId="5"/>
  </si>
  <si>
    <t>事業計画時に見込んだ内容を概ね達成できている。</t>
    <phoneticPr fontId="5"/>
  </si>
  <si>
    <t>34百万円
/８千万</t>
    <rPh sb="8" eb="10">
      <t>センマン</t>
    </rPh>
    <phoneticPr fontId="5"/>
  </si>
  <si>
    <t>33百万円
/８千万</t>
    <rPh sb="8" eb="10">
      <t>センマン</t>
    </rPh>
    <phoneticPr fontId="5"/>
  </si>
  <si>
    <t>感染症に関する情報（患者情報、病原体情報、予防治療情報）をインターネットで国民に広く提供する。</t>
    <rPh sb="7" eb="9">
      <t>ジョウホウ</t>
    </rPh>
    <rPh sb="37" eb="39">
      <t>コクミン</t>
    </rPh>
    <rPh sb="40" eb="41">
      <t>ヒロ</t>
    </rPh>
    <rPh sb="42" eb="44">
      <t>テイキョウ</t>
    </rPh>
    <phoneticPr fontId="5"/>
  </si>
  <si>
    <t>感染症にかかる予防治療情報等のｗｅｂによる発信</t>
    <phoneticPr fontId="5"/>
  </si>
  <si>
    <t>感染症にかかる情報のｗｅｂによる発信を適正に行った割合。</t>
    <rPh sb="19" eb="21">
      <t>テキセイ</t>
    </rPh>
    <rPh sb="22" eb="23">
      <t>オコナ</t>
    </rPh>
    <rPh sb="25" eb="27">
      <t>ワリアイ</t>
    </rPh>
    <phoneticPr fontId="5"/>
  </si>
  <si>
    <t>（１）感染症週報（IDWR）を毎週発行する。</t>
    <phoneticPr fontId="5"/>
  </si>
  <si>
    <t>感染症発生動向調査システム運用と週報編集発行を行う。</t>
    <phoneticPr fontId="5"/>
  </si>
  <si>
    <t>引き続き、必要な予算額を確保し、適正な執行に努めること。</t>
    <phoneticPr fontId="5"/>
  </si>
  <si>
    <t>点検対象外</t>
    <rPh sb="0" eb="5">
      <t>テンケンタイショウガイ</t>
    </rPh>
    <phoneticPr fontId="5"/>
  </si>
  <si>
    <t>‒</t>
    <phoneticPr fontId="5"/>
  </si>
  <si>
    <t>A.瑞穂印刷株式会社</t>
    <rPh sb="6" eb="10">
      <t>カブシキガイシャ</t>
    </rPh>
    <phoneticPr fontId="5"/>
  </si>
  <si>
    <t>瑞穂印刷株式会社</t>
    <rPh sb="4" eb="8">
      <t>カブシキガイシャ</t>
    </rPh>
    <phoneticPr fontId="5"/>
  </si>
  <si>
    <t>凸版印刷株式会社</t>
    <phoneticPr fontId="5"/>
  </si>
  <si>
    <t>株式会社竹宝商会</t>
    <phoneticPr fontId="5"/>
  </si>
  <si>
    <t>株式会社文光堂書店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</si>
</sst>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270</xdr:row>
      <xdr:rowOff>0</xdr:rowOff>
    </xdr:from>
    <xdr:to>
      <xdr:col>25</xdr:col>
      <xdr:colOff>120650</xdr:colOff>
      <xdr:row>273</xdr:row>
      <xdr:rowOff>111863</xdr:rowOff>
    </xdr:to>
    <xdr:sp macro="" textlink="">
      <xdr:nvSpPr>
        <xdr:cNvPr id="18" name="正方形/長方形 17">
          <a:extLst>
            <a:ext uri="{FF2B5EF4-FFF2-40B4-BE49-F238E27FC236}">
              <a16:creationId xmlns:a16="http://schemas.microsoft.com/office/drawing/2014/main" id="{B6186C25-A74C-46C6-9906-7A7DA0587DDA}"/>
            </a:ext>
          </a:extLst>
        </xdr:cNvPr>
        <xdr:cNvSpPr/>
      </xdr:nvSpPr>
      <xdr:spPr>
        <a:xfrm>
          <a:off x="1809750" y="48387000"/>
          <a:ext cx="2835275" cy="11881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33.2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感染症疫学センター経費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38100</xdr:colOff>
      <xdr:row>270</xdr:row>
      <xdr:rowOff>0</xdr:rowOff>
    </xdr:from>
    <xdr:to>
      <xdr:col>46</xdr:col>
      <xdr:colOff>159628</xdr:colOff>
      <xdr:row>273</xdr:row>
      <xdr:rowOff>158750</xdr:rowOff>
    </xdr:to>
    <xdr:sp macro="" textlink="">
      <xdr:nvSpPr>
        <xdr:cNvPr id="19" name="正方形/長方形 18">
          <a:extLst>
            <a:ext uri="{FF2B5EF4-FFF2-40B4-BE49-F238E27FC236}">
              <a16:creationId xmlns:a16="http://schemas.microsoft.com/office/drawing/2014/main" id="{390B19F0-846A-4C46-8866-DE3637D5330B}"/>
            </a:ext>
          </a:extLst>
        </xdr:cNvPr>
        <xdr:cNvSpPr/>
      </xdr:nvSpPr>
      <xdr:spPr>
        <a:xfrm>
          <a:off x="6372225" y="48387000"/>
          <a:ext cx="2112253" cy="123507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9.7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123825</xdr:colOff>
      <xdr:row>271</xdr:row>
      <xdr:rowOff>200025</xdr:rowOff>
    </xdr:from>
    <xdr:to>
      <xdr:col>35</xdr:col>
      <xdr:colOff>55788</xdr:colOff>
      <xdr:row>271</xdr:row>
      <xdr:rowOff>200025</xdr:rowOff>
    </xdr:to>
    <xdr:cxnSp macro="">
      <xdr:nvCxnSpPr>
        <xdr:cNvPr id="20" name="直線コネクタ 19">
          <a:extLst>
            <a:ext uri="{FF2B5EF4-FFF2-40B4-BE49-F238E27FC236}">
              <a16:creationId xmlns:a16="http://schemas.microsoft.com/office/drawing/2014/main" id="{3C376290-777B-4455-9A4D-2DC7D833934D}"/>
            </a:ext>
          </a:extLst>
        </xdr:cNvPr>
        <xdr:cNvCxnSpPr/>
      </xdr:nvCxnSpPr>
      <xdr:spPr>
        <a:xfrm flipH="1">
          <a:off x="4648200" y="48948975"/>
          <a:ext cx="174171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133350</xdr:colOff>
      <xdr:row>275</xdr:row>
      <xdr:rowOff>171450</xdr:rowOff>
    </xdr:from>
    <xdr:to>
      <xdr:col>43</xdr:col>
      <xdr:colOff>70758</xdr:colOff>
      <xdr:row>275</xdr:row>
      <xdr:rowOff>185056</xdr:rowOff>
    </xdr:to>
    <xdr:cxnSp macro="">
      <xdr:nvCxnSpPr>
        <xdr:cNvPr id="21" name="直線コネクタ 20">
          <a:extLst>
            <a:ext uri="{FF2B5EF4-FFF2-40B4-BE49-F238E27FC236}">
              <a16:creationId xmlns:a16="http://schemas.microsoft.com/office/drawing/2014/main" id="{1C2762C3-F462-4A08-B874-41E6113AD9E8}"/>
            </a:ext>
          </a:extLst>
        </xdr:cNvPr>
        <xdr:cNvCxnSpPr/>
      </xdr:nvCxnSpPr>
      <xdr:spPr>
        <a:xfrm flipH="1">
          <a:off x="2486025" y="50358675"/>
          <a:ext cx="5366658" cy="1360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273</xdr:row>
      <xdr:rowOff>123825</xdr:rowOff>
    </xdr:from>
    <xdr:to>
      <xdr:col>17</xdr:col>
      <xdr:colOff>1037</xdr:colOff>
      <xdr:row>275</xdr:row>
      <xdr:rowOff>181590</xdr:rowOff>
    </xdr:to>
    <xdr:cxnSp macro="">
      <xdr:nvCxnSpPr>
        <xdr:cNvPr id="22" name="直線コネクタ 21">
          <a:extLst>
            <a:ext uri="{FF2B5EF4-FFF2-40B4-BE49-F238E27FC236}">
              <a16:creationId xmlns:a16="http://schemas.microsoft.com/office/drawing/2014/main" id="{06B31770-71FF-495B-ACE2-1045573B2226}"/>
            </a:ext>
          </a:extLst>
        </xdr:cNvPr>
        <xdr:cNvCxnSpPr/>
      </xdr:nvCxnSpPr>
      <xdr:spPr>
        <a:xfrm>
          <a:off x="3067050" y="49587150"/>
          <a:ext cx="10562" cy="7816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133350</xdr:colOff>
      <xdr:row>275</xdr:row>
      <xdr:rowOff>171450</xdr:rowOff>
    </xdr:from>
    <xdr:to>
      <xdr:col>13</xdr:col>
      <xdr:colOff>143912</xdr:colOff>
      <xdr:row>277</xdr:row>
      <xdr:rowOff>238740</xdr:rowOff>
    </xdr:to>
    <xdr:cxnSp macro="">
      <xdr:nvCxnSpPr>
        <xdr:cNvPr id="23" name="直線コネクタ 22">
          <a:extLst>
            <a:ext uri="{FF2B5EF4-FFF2-40B4-BE49-F238E27FC236}">
              <a16:creationId xmlns:a16="http://schemas.microsoft.com/office/drawing/2014/main" id="{9DC0D92F-E7E0-4CCC-91A9-5E53CCE48201}"/>
            </a:ext>
          </a:extLst>
        </xdr:cNvPr>
        <xdr:cNvCxnSpPr/>
      </xdr:nvCxnSpPr>
      <xdr:spPr>
        <a:xfrm>
          <a:off x="2486025" y="50358675"/>
          <a:ext cx="10562" cy="7816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161925</xdr:colOff>
      <xdr:row>275</xdr:row>
      <xdr:rowOff>180975</xdr:rowOff>
    </xdr:from>
    <xdr:to>
      <xdr:col>28</xdr:col>
      <xdr:colOff>172487</xdr:colOff>
      <xdr:row>277</xdr:row>
      <xdr:rowOff>248265</xdr:rowOff>
    </xdr:to>
    <xdr:cxnSp macro="">
      <xdr:nvCxnSpPr>
        <xdr:cNvPr id="24" name="直線コネクタ 23">
          <a:extLst>
            <a:ext uri="{FF2B5EF4-FFF2-40B4-BE49-F238E27FC236}">
              <a16:creationId xmlns:a16="http://schemas.microsoft.com/office/drawing/2014/main" id="{964D8CA4-2B3F-40D3-9B7C-D2767FBE6944}"/>
            </a:ext>
          </a:extLst>
        </xdr:cNvPr>
        <xdr:cNvCxnSpPr/>
      </xdr:nvCxnSpPr>
      <xdr:spPr>
        <a:xfrm>
          <a:off x="5229225" y="50368200"/>
          <a:ext cx="10562" cy="7816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57150</xdr:colOff>
      <xdr:row>275</xdr:row>
      <xdr:rowOff>161925</xdr:rowOff>
    </xdr:from>
    <xdr:to>
      <xdr:col>43</xdr:col>
      <xdr:colOff>67712</xdr:colOff>
      <xdr:row>277</xdr:row>
      <xdr:rowOff>229215</xdr:rowOff>
    </xdr:to>
    <xdr:cxnSp macro="">
      <xdr:nvCxnSpPr>
        <xdr:cNvPr id="25" name="直線コネクタ 24">
          <a:extLst>
            <a:ext uri="{FF2B5EF4-FFF2-40B4-BE49-F238E27FC236}">
              <a16:creationId xmlns:a16="http://schemas.microsoft.com/office/drawing/2014/main" id="{006F783C-3CBD-4DD8-BF3D-AF31CE135919}"/>
            </a:ext>
          </a:extLst>
        </xdr:cNvPr>
        <xdr:cNvCxnSpPr/>
      </xdr:nvCxnSpPr>
      <xdr:spPr>
        <a:xfrm>
          <a:off x="7839075" y="50349150"/>
          <a:ext cx="10562" cy="7816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277</xdr:row>
      <xdr:rowOff>228600</xdr:rowOff>
    </xdr:from>
    <xdr:to>
      <xdr:col>19</xdr:col>
      <xdr:colOff>114234</xdr:colOff>
      <xdr:row>282</xdr:row>
      <xdr:rowOff>95806</xdr:rowOff>
    </xdr:to>
    <xdr:sp macro="" textlink="">
      <xdr:nvSpPr>
        <xdr:cNvPr id="26" name="正方形/長方形 25">
          <a:extLst>
            <a:ext uri="{FF2B5EF4-FFF2-40B4-BE49-F238E27FC236}">
              <a16:creationId xmlns:a16="http://schemas.microsoft.com/office/drawing/2014/main" id="{2BE19B76-F79E-48A5-8130-88F8337F0F8A}"/>
            </a:ext>
          </a:extLst>
        </xdr:cNvPr>
        <xdr:cNvSpPr/>
      </xdr:nvSpPr>
      <xdr:spPr>
        <a:xfrm>
          <a:off x="1552575" y="51130200"/>
          <a:ext cx="2000184" cy="16674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瑞穂印刷株式会社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病原微生物検出情報の印刷、</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和文英訳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152402</xdr:colOff>
      <xdr:row>277</xdr:row>
      <xdr:rowOff>205468</xdr:rowOff>
    </xdr:from>
    <xdr:to>
      <xdr:col>34</xdr:col>
      <xdr:colOff>156648</xdr:colOff>
      <xdr:row>282</xdr:row>
      <xdr:rowOff>47913</xdr:rowOff>
    </xdr:to>
    <xdr:sp macro="" textlink="">
      <xdr:nvSpPr>
        <xdr:cNvPr id="27" name="正方形/長方形 26">
          <a:extLst>
            <a:ext uri="{FF2B5EF4-FFF2-40B4-BE49-F238E27FC236}">
              <a16:creationId xmlns:a16="http://schemas.microsoft.com/office/drawing/2014/main" id="{87E2BEAD-FFB9-46D2-9499-90F91C917658}"/>
            </a:ext>
          </a:extLst>
        </xdr:cNvPr>
        <xdr:cNvSpPr/>
      </xdr:nvSpPr>
      <xdr:spPr>
        <a:xfrm>
          <a:off x="4223659" y="50388611"/>
          <a:ext cx="2224932" cy="16277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凸版印刷株式会社他　</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感染症発生動向調査週報の</a:t>
          </a:r>
          <a:r>
            <a:rPr kumimoji="1" lang="en-US" altLang="ja-JP" sz="1100" b="0" i="0" u="none" strike="noStrike" kern="0" cap="none" spc="0" normalizeH="0" baseline="0" noProof="0">
              <a:ln>
                <a:noFill/>
              </a:ln>
              <a:solidFill>
                <a:prstClr val="black"/>
              </a:solidFill>
              <a:effectLst/>
              <a:uLnTx/>
              <a:uFillTx/>
              <a:latin typeface="+mn-lt"/>
              <a:ea typeface="+mn-ea"/>
              <a:cs typeface="+mn-cs"/>
            </a:rPr>
            <a:t>PDF</a:t>
          </a:r>
          <a:r>
            <a:rPr kumimoji="1" lang="ja-JP" altLang="en-US" sz="1100" b="0" i="0" u="none" strike="noStrike" kern="0" cap="none" spc="0" normalizeH="0" baseline="0" noProof="0">
              <a:ln>
                <a:noFill/>
              </a:ln>
              <a:solidFill>
                <a:prstClr val="black"/>
              </a:solidFill>
              <a:effectLst/>
              <a:uLnTx/>
              <a:uFillTx/>
              <a:latin typeface="+mn-lt"/>
              <a:ea typeface="+mn-ea"/>
              <a:cs typeface="+mn-cs"/>
            </a:rPr>
            <a:t>化　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38</xdr:col>
      <xdr:colOff>19050</xdr:colOff>
      <xdr:row>277</xdr:row>
      <xdr:rowOff>200025</xdr:rowOff>
    </xdr:from>
    <xdr:to>
      <xdr:col>49</xdr:col>
      <xdr:colOff>136538</xdr:colOff>
      <xdr:row>282</xdr:row>
      <xdr:rowOff>31448</xdr:rowOff>
    </xdr:to>
    <xdr:sp macro="" textlink="">
      <xdr:nvSpPr>
        <xdr:cNvPr id="28" name="正方形/長方形 27">
          <a:extLst>
            <a:ext uri="{FF2B5EF4-FFF2-40B4-BE49-F238E27FC236}">
              <a16:creationId xmlns:a16="http://schemas.microsoft.com/office/drawing/2014/main" id="{A1166341-A3B9-4526-9519-C05B6F7D0C6C}"/>
            </a:ext>
          </a:extLst>
        </xdr:cNvPr>
        <xdr:cNvSpPr/>
      </xdr:nvSpPr>
      <xdr:spPr>
        <a:xfrm>
          <a:off x="7051221" y="50383168"/>
          <a:ext cx="2153117" cy="16166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アイティーエム株式会社他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9.1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Web</a:t>
          </a: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システム維持</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0</xdr:colOff>
      <xdr:row>276</xdr:row>
      <xdr:rowOff>85725</xdr:rowOff>
    </xdr:from>
    <xdr:to>
      <xdr:col>19</xdr:col>
      <xdr:colOff>74444</xdr:colOff>
      <xdr:row>276</xdr:row>
      <xdr:rowOff>345425</xdr:rowOff>
    </xdr:to>
    <xdr:sp macro="" textlink="">
      <xdr:nvSpPr>
        <xdr:cNvPr id="29" name="テキスト ボックス 28">
          <a:extLst>
            <a:ext uri="{FF2B5EF4-FFF2-40B4-BE49-F238E27FC236}">
              <a16:creationId xmlns:a16="http://schemas.microsoft.com/office/drawing/2014/main" id="{66CB90F2-FE08-4EE4-A0F0-EDAA176BD252}"/>
            </a:ext>
          </a:extLst>
        </xdr:cNvPr>
        <xdr:cNvSpPr txBox="1"/>
      </xdr:nvSpPr>
      <xdr:spPr>
        <a:xfrm rot="10800000" flipV="1">
          <a:off x="1447800" y="50625375"/>
          <a:ext cx="2065169" cy="25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22</xdr:col>
      <xdr:colOff>114300</xdr:colOff>
      <xdr:row>276</xdr:row>
      <xdr:rowOff>85725</xdr:rowOff>
    </xdr:from>
    <xdr:to>
      <xdr:col>34</xdr:col>
      <xdr:colOff>7769</xdr:colOff>
      <xdr:row>276</xdr:row>
      <xdr:rowOff>345425</xdr:rowOff>
    </xdr:to>
    <xdr:sp macro="" textlink="">
      <xdr:nvSpPr>
        <xdr:cNvPr id="30" name="テキスト ボックス 29">
          <a:extLst>
            <a:ext uri="{FF2B5EF4-FFF2-40B4-BE49-F238E27FC236}">
              <a16:creationId xmlns:a16="http://schemas.microsoft.com/office/drawing/2014/main" id="{B9BA66DC-8F39-464D-8514-2CA7D9CD5FBB}"/>
            </a:ext>
          </a:extLst>
        </xdr:cNvPr>
        <xdr:cNvSpPr txBox="1"/>
      </xdr:nvSpPr>
      <xdr:spPr>
        <a:xfrm rot="10800000" flipV="1">
          <a:off x="4095750" y="50625375"/>
          <a:ext cx="2065169" cy="25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37</xdr:col>
      <xdr:colOff>104775</xdr:colOff>
      <xdr:row>276</xdr:row>
      <xdr:rowOff>95250</xdr:rowOff>
    </xdr:from>
    <xdr:to>
      <xdr:col>48</xdr:col>
      <xdr:colOff>179219</xdr:colOff>
      <xdr:row>276</xdr:row>
      <xdr:rowOff>354950</xdr:rowOff>
    </xdr:to>
    <xdr:sp macro="" textlink="">
      <xdr:nvSpPr>
        <xdr:cNvPr id="31" name="テキスト ボックス 30">
          <a:extLst>
            <a:ext uri="{FF2B5EF4-FFF2-40B4-BE49-F238E27FC236}">
              <a16:creationId xmlns:a16="http://schemas.microsoft.com/office/drawing/2014/main" id="{50F091FB-CE78-4426-8C99-CF1CC303112F}"/>
            </a:ext>
          </a:extLst>
        </xdr:cNvPr>
        <xdr:cNvSpPr txBox="1"/>
      </xdr:nvSpPr>
      <xdr:spPr>
        <a:xfrm rot="10800000" flipV="1">
          <a:off x="6800850" y="50634900"/>
          <a:ext cx="2065169" cy="25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28</xdr:col>
      <xdr:colOff>57150</xdr:colOff>
      <xdr:row>270</xdr:row>
      <xdr:rowOff>161925</xdr:rowOff>
    </xdr:from>
    <xdr:to>
      <xdr:col>34</xdr:col>
      <xdr:colOff>12907</xdr:colOff>
      <xdr:row>271</xdr:row>
      <xdr:rowOff>64211</xdr:rowOff>
    </xdr:to>
    <xdr:sp macro="" textlink="">
      <xdr:nvSpPr>
        <xdr:cNvPr id="32" name="テキスト ボックス 31">
          <a:extLst>
            <a:ext uri="{FF2B5EF4-FFF2-40B4-BE49-F238E27FC236}">
              <a16:creationId xmlns:a16="http://schemas.microsoft.com/office/drawing/2014/main" id="{634ED450-3669-47B7-A9AB-4B4BA5708A19}"/>
            </a:ext>
          </a:extLst>
        </xdr:cNvPr>
        <xdr:cNvSpPr txBox="1"/>
      </xdr:nvSpPr>
      <xdr:spPr>
        <a:xfrm rot="10800000" flipV="1">
          <a:off x="5124450" y="48548925"/>
          <a:ext cx="1041607" cy="264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J243" sqref="J243:L24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282</v>
      </c>
      <c r="AJ2" s="834" t="s">
        <v>648</v>
      </c>
      <c r="AK2" s="834"/>
      <c r="AL2" s="834"/>
      <c r="AM2" s="834"/>
      <c r="AN2" s="75" t="s">
        <v>282</v>
      </c>
      <c r="AO2" s="834">
        <v>21</v>
      </c>
      <c r="AP2" s="834"/>
      <c r="AQ2" s="834"/>
      <c r="AR2" s="76" t="s">
        <v>282</v>
      </c>
      <c r="AS2" s="835">
        <v>986</v>
      </c>
      <c r="AT2" s="835"/>
      <c r="AU2" s="835"/>
      <c r="AV2" s="75" t="str">
        <f>IF(AW2="","","-")</f>
        <v/>
      </c>
      <c r="AW2" s="836"/>
      <c r="AX2" s="836"/>
    </row>
    <row r="3" spans="1:50" ht="21" customHeight="1" thickBot="1" x14ac:dyDescent="0.25">
      <c r="A3" s="837" t="s">
        <v>593</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603</v>
      </c>
      <c r="AK3" s="839"/>
      <c r="AL3" s="839"/>
      <c r="AM3" s="839"/>
      <c r="AN3" s="839"/>
      <c r="AO3" s="839"/>
      <c r="AP3" s="839"/>
      <c r="AQ3" s="839"/>
      <c r="AR3" s="839"/>
      <c r="AS3" s="839"/>
      <c r="AT3" s="839"/>
      <c r="AU3" s="839"/>
      <c r="AV3" s="839"/>
      <c r="AW3" s="839"/>
      <c r="AX3" s="24" t="s">
        <v>60</v>
      </c>
    </row>
    <row r="4" spans="1:50" ht="24.75" customHeight="1" x14ac:dyDescent="0.2">
      <c r="A4" s="809" t="s">
        <v>23</v>
      </c>
      <c r="B4" s="810"/>
      <c r="C4" s="810"/>
      <c r="D4" s="810"/>
      <c r="E4" s="810"/>
      <c r="F4" s="810"/>
      <c r="G4" s="811" t="s">
        <v>604</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605</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2">
      <c r="A5" s="821" t="s">
        <v>62</v>
      </c>
      <c r="B5" s="822"/>
      <c r="C5" s="822"/>
      <c r="D5" s="822"/>
      <c r="E5" s="822"/>
      <c r="F5" s="823"/>
      <c r="G5" s="824" t="s">
        <v>607</v>
      </c>
      <c r="H5" s="825"/>
      <c r="I5" s="825"/>
      <c r="J5" s="825"/>
      <c r="K5" s="825"/>
      <c r="L5" s="825"/>
      <c r="M5" s="826" t="s">
        <v>61</v>
      </c>
      <c r="N5" s="827"/>
      <c r="O5" s="827"/>
      <c r="P5" s="827"/>
      <c r="Q5" s="827"/>
      <c r="R5" s="828"/>
      <c r="S5" s="829" t="s">
        <v>608</v>
      </c>
      <c r="T5" s="825"/>
      <c r="U5" s="825"/>
      <c r="V5" s="825"/>
      <c r="W5" s="825"/>
      <c r="X5" s="830"/>
      <c r="Y5" s="831" t="s">
        <v>3</v>
      </c>
      <c r="Z5" s="832"/>
      <c r="AA5" s="832"/>
      <c r="AB5" s="832"/>
      <c r="AC5" s="832"/>
      <c r="AD5" s="833"/>
      <c r="AE5" s="854" t="s">
        <v>609</v>
      </c>
      <c r="AF5" s="854"/>
      <c r="AG5" s="854"/>
      <c r="AH5" s="854"/>
      <c r="AI5" s="854"/>
      <c r="AJ5" s="854"/>
      <c r="AK5" s="854"/>
      <c r="AL5" s="854"/>
      <c r="AM5" s="854"/>
      <c r="AN5" s="854"/>
      <c r="AO5" s="854"/>
      <c r="AP5" s="855"/>
      <c r="AQ5" s="856" t="s">
        <v>606</v>
      </c>
      <c r="AR5" s="857"/>
      <c r="AS5" s="857"/>
      <c r="AT5" s="857"/>
      <c r="AU5" s="857"/>
      <c r="AV5" s="857"/>
      <c r="AW5" s="857"/>
      <c r="AX5" s="858"/>
    </row>
    <row r="6" spans="1:50" ht="39" customHeight="1" x14ac:dyDescent="0.2">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2">
      <c r="A7" s="840" t="s">
        <v>20</v>
      </c>
      <c r="B7" s="841"/>
      <c r="C7" s="841"/>
      <c r="D7" s="841"/>
      <c r="E7" s="841"/>
      <c r="F7" s="842"/>
      <c r="G7" s="864" t="s">
        <v>610</v>
      </c>
      <c r="H7" s="865"/>
      <c r="I7" s="865"/>
      <c r="J7" s="865"/>
      <c r="K7" s="865"/>
      <c r="L7" s="865"/>
      <c r="M7" s="865"/>
      <c r="N7" s="865"/>
      <c r="O7" s="865"/>
      <c r="P7" s="865"/>
      <c r="Q7" s="865"/>
      <c r="R7" s="865"/>
      <c r="S7" s="865"/>
      <c r="T7" s="865"/>
      <c r="U7" s="865"/>
      <c r="V7" s="865"/>
      <c r="W7" s="865"/>
      <c r="X7" s="866"/>
      <c r="Y7" s="867" t="s">
        <v>267</v>
      </c>
      <c r="Z7" s="688"/>
      <c r="AA7" s="688"/>
      <c r="AB7" s="688"/>
      <c r="AC7" s="688"/>
      <c r="AD7" s="868"/>
      <c r="AE7" s="796" t="s">
        <v>611</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2">
      <c r="A8" s="840" t="s">
        <v>185</v>
      </c>
      <c r="B8" s="841"/>
      <c r="C8" s="841"/>
      <c r="D8" s="841"/>
      <c r="E8" s="841"/>
      <c r="F8" s="842"/>
      <c r="G8" s="843" t="str">
        <f>入力規則等!A27</f>
        <v>医療分野の研究開発関連、科学技術・イノベーション</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文教及び科学振興</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2">
      <c r="A9" s="769" t="s">
        <v>21</v>
      </c>
      <c r="B9" s="770"/>
      <c r="C9" s="770"/>
      <c r="D9" s="770"/>
      <c r="E9" s="770"/>
      <c r="F9" s="770"/>
      <c r="G9" s="851" t="s">
        <v>684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757" t="s">
        <v>27</v>
      </c>
      <c r="B10" s="758"/>
      <c r="C10" s="758"/>
      <c r="D10" s="758"/>
      <c r="E10" s="758"/>
      <c r="F10" s="758"/>
      <c r="G10" s="759" t="s">
        <v>682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757" t="s">
        <v>5</v>
      </c>
      <c r="B11" s="758"/>
      <c r="C11" s="758"/>
      <c r="D11" s="758"/>
      <c r="E11" s="758"/>
      <c r="F11" s="762"/>
      <c r="G11" s="763" t="str">
        <f>入力規則等!P10</f>
        <v>直接実施</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2">
      <c r="A12" s="766" t="s">
        <v>22</v>
      </c>
      <c r="B12" s="767"/>
      <c r="C12" s="767"/>
      <c r="D12" s="767"/>
      <c r="E12" s="767"/>
      <c r="F12" s="768"/>
      <c r="G12" s="772"/>
      <c r="H12" s="773"/>
      <c r="I12" s="773"/>
      <c r="J12" s="773"/>
      <c r="K12" s="773"/>
      <c r="L12" s="773"/>
      <c r="M12" s="773"/>
      <c r="N12" s="773"/>
      <c r="O12" s="773"/>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02"/>
    </row>
    <row r="13" spans="1:50" ht="21" customHeight="1" x14ac:dyDescent="0.2">
      <c r="A13" s="308"/>
      <c r="B13" s="309"/>
      <c r="C13" s="309"/>
      <c r="D13" s="309"/>
      <c r="E13" s="309"/>
      <c r="F13" s="310"/>
      <c r="G13" s="786" t="s">
        <v>6</v>
      </c>
      <c r="H13" s="787"/>
      <c r="I13" s="803" t="s">
        <v>7</v>
      </c>
      <c r="J13" s="804"/>
      <c r="K13" s="804"/>
      <c r="L13" s="804"/>
      <c r="M13" s="804"/>
      <c r="N13" s="804"/>
      <c r="O13" s="805"/>
      <c r="P13" s="699">
        <v>35</v>
      </c>
      <c r="Q13" s="700"/>
      <c r="R13" s="700"/>
      <c r="S13" s="700"/>
      <c r="T13" s="700"/>
      <c r="U13" s="700"/>
      <c r="V13" s="701"/>
      <c r="W13" s="699">
        <v>34</v>
      </c>
      <c r="X13" s="700"/>
      <c r="Y13" s="700"/>
      <c r="Z13" s="700"/>
      <c r="AA13" s="700"/>
      <c r="AB13" s="700"/>
      <c r="AC13" s="701"/>
      <c r="AD13" s="699">
        <v>33</v>
      </c>
      <c r="AE13" s="700"/>
      <c r="AF13" s="700"/>
      <c r="AG13" s="700"/>
      <c r="AH13" s="700"/>
      <c r="AI13" s="700"/>
      <c r="AJ13" s="701"/>
      <c r="AK13" s="699">
        <v>24</v>
      </c>
      <c r="AL13" s="700"/>
      <c r="AM13" s="700"/>
      <c r="AN13" s="700"/>
      <c r="AO13" s="700"/>
      <c r="AP13" s="700"/>
      <c r="AQ13" s="701"/>
      <c r="AR13" s="734">
        <v>24</v>
      </c>
      <c r="AS13" s="735"/>
      <c r="AT13" s="735"/>
      <c r="AU13" s="735"/>
      <c r="AV13" s="735"/>
      <c r="AW13" s="735"/>
      <c r="AX13" s="806"/>
    </row>
    <row r="14" spans="1:50" ht="21" customHeight="1" x14ac:dyDescent="0.2">
      <c r="A14" s="308"/>
      <c r="B14" s="309"/>
      <c r="C14" s="309"/>
      <c r="D14" s="309"/>
      <c r="E14" s="309"/>
      <c r="F14" s="310"/>
      <c r="G14" s="788"/>
      <c r="H14" s="789"/>
      <c r="I14" s="781" t="s">
        <v>8</v>
      </c>
      <c r="J14" s="782"/>
      <c r="K14" s="782"/>
      <c r="L14" s="782"/>
      <c r="M14" s="782"/>
      <c r="N14" s="782"/>
      <c r="O14" s="783"/>
      <c r="P14" s="699" t="s">
        <v>612</v>
      </c>
      <c r="Q14" s="700"/>
      <c r="R14" s="700"/>
      <c r="S14" s="700"/>
      <c r="T14" s="700"/>
      <c r="U14" s="700"/>
      <c r="V14" s="701"/>
      <c r="W14" s="699" t="s">
        <v>612</v>
      </c>
      <c r="X14" s="700"/>
      <c r="Y14" s="700"/>
      <c r="Z14" s="700"/>
      <c r="AA14" s="700"/>
      <c r="AB14" s="700"/>
      <c r="AC14" s="701"/>
      <c r="AD14" s="699" t="s">
        <v>612</v>
      </c>
      <c r="AE14" s="700"/>
      <c r="AF14" s="700"/>
      <c r="AG14" s="700"/>
      <c r="AH14" s="700"/>
      <c r="AI14" s="700"/>
      <c r="AJ14" s="701"/>
      <c r="AK14" s="699" t="s">
        <v>282</v>
      </c>
      <c r="AL14" s="700"/>
      <c r="AM14" s="700"/>
      <c r="AN14" s="700"/>
      <c r="AO14" s="700"/>
      <c r="AP14" s="700"/>
      <c r="AQ14" s="701"/>
      <c r="AR14" s="792"/>
      <c r="AS14" s="792"/>
      <c r="AT14" s="792"/>
      <c r="AU14" s="792"/>
      <c r="AV14" s="792"/>
      <c r="AW14" s="792"/>
      <c r="AX14" s="793"/>
    </row>
    <row r="15" spans="1:50" ht="21" customHeight="1" x14ac:dyDescent="0.2">
      <c r="A15" s="308"/>
      <c r="B15" s="309"/>
      <c r="C15" s="309"/>
      <c r="D15" s="309"/>
      <c r="E15" s="309"/>
      <c r="F15" s="310"/>
      <c r="G15" s="788"/>
      <c r="H15" s="789"/>
      <c r="I15" s="781" t="s">
        <v>47</v>
      </c>
      <c r="J15" s="794"/>
      <c r="K15" s="794"/>
      <c r="L15" s="794"/>
      <c r="M15" s="794"/>
      <c r="N15" s="794"/>
      <c r="O15" s="795"/>
      <c r="P15" s="699" t="s">
        <v>612</v>
      </c>
      <c r="Q15" s="700"/>
      <c r="R15" s="700"/>
      <c r="S15" s="700"/>
      <c r="T15" s="700"/>
      <c r="U15" s="700"/>
      <c r="V15" s="701"/>
      <c r="W15" s="699" t="s">
        <v>612</v>
      </c>
      <c r="X15" s="700"/>
      <c r="Y15" s="700"/>
      <c r="Z15" s="700"/>
      <c r="AA15" s="700"/>
      <c r="AB15" s="700"/>
      <c r="AC15" s="701"/>
      <c r="AD15" s="699" t="s">
        <v>612</v>
      </c>
      <c r="AE15" s="700"/>
      <c r="AF15" s="700"/>
      <c r="AG15" s="700"/>
      <c r="AH15" s="700"/>
      <c r="AI15" s="700"/>
      <c r="AJ15" s="701"/>
      <c r="AK15" s="699" t="s">
        <v>282</v>
      </c>
      <c r="AL15" s="700"/>
      <c r="AM15" s="700"/>
      <c r="AN15" s="700"/>
      <c r="AO15" s="700"/>
      <c r="AP15" s="700"/>
      <c r="AQ15" s="701"/>
      <c r="AR15" s="699" t="s">
        <v>282</v>
      </c>
      <c r="AS15" s="700"/>
      <c r="AT15" s="700"/>
      <c r="AU15" s="700"/>
      <c r="AV15" s="700"/>
      <c r="AW15" s="700"/>
      <c r="AX15" s="807"/>
    </row>
    <row r="16" spans="1:50" ht="21" customHeight="1" x14ac:dyDescent="0.2">
      <c r="A16" s="308"/>
      <c r="B16" s="309"/>
      <c r="C16" s="309"/>
      <c r="D16" s="309"/>
      <c r="E16" s="309"/>
      <c r="F16" s="310"/>
      <c r="G16" s="788"/>
      <c r="H16" s="789"/>
      <c r="I16" s="781" t="s">
        <v>48</v>
      </c>
      <c r="J16" s="794"/>
      <c r="K16" s="794"/>
      <c r="L16" s="794"/>
      <c r="M16" s="794"/>
      <c r="N16" s="794"/>
      <c r="O16" s="795"/>
      <c r="P16" s="699" t="s">
        <v>612</v>
      </c>
      <c r="Q16" s="700"/>
      <c r="R16" s="700"/>
      <c r="S16" s="700"/>
      <c r="T16" s="700"/>
      <c r="U16" s="700"/>
      <c r="V16" s="701"/>
      <c r="W16" s="699" t="s">
        <v>612</v>
      </c>
      <c r="X16" s="700"/>
      <c r="Y16" s="700"/>
      <c r="Z16" s="700"/>
      <c r="AA16" s="700"/>
      <c r="AB16" s="700"/>
      <c r="AC16" s="701"/>
      <c r="AD16" s="699" t="s">
        <v>612</v>
      </c>
      <c r="AE16" s="700"/>
      <c r="AF16" s="700"/>
      <c r="AG16" s="700"/>
      <c r="AH16" s="700"/>
      <c r="AI16" s="700"/>
      <c r="AJ16" s="701"/>
      <c r="AK16" s="699" t="s">
        <v>282</v>
      </c>
      <c r="AL16" s="700"/>
      <c r="AM16" s="700"/>
      <c r="AN16" s="700"/>
      <c r="AO16" s="700"/>
      <c r="AP16" s="700"/>
      <c r="AQ16" s="701"/>
      <c r="AR16" s="799"/>
      <c r="AS16" s="800"/>
      <c r="AT16" s="800"/>
      <c r="AU16" s="800"/>
      <c r="AV16" s="800"/>
      <c r="AW16" s="800"/>
      <c r="AX16" s="801"/>
    </row>
    <row r="17" spans="1:50" ht="24.75" customHeight="1" x14ac:dyDescent="0.2">
      <c r="A17" s="308"/>
      <c r="B17" s="309"/>
      <c r="C17" s="309"/>
      <c r="D17" s="309"/>
      <c r="E17" s="309"/>
      <c r="F17" s="310"/>
      <c r="G17" s="788"/>
      <c r="H17" s="789"/>
      <c r="I17" s="781" t="s">
        <v>46</v>
      </c>
      <c r="J17" s="782"/>
      <c r="K17" s="782"/>
      <c r="L17" s="782"/>
      <c r="M17" s="782"/>
      <c r="N17" s="782"/>
      <c r="O17" s="783"/>
      <c r="P17" s="699" t="s">
        <v>612</v>
      </c>
      <c r="Q17" s="700"/>
      <c r="R17" s="700"/>
      <c r="S17" s="700"/>
      <c r="T17" s="700"/>
      <c r="U17" s="700"/>
      <c r="V17" s="701"/>
      <c r="W17" s="699" t="s">
        <v>612</v>
      </c>
      <c r="X17" s="700"/>
      <c r="Y17" s="700"/>
      <c r="Z17" s="700"/>
      <c r="AA17" s="700"/>
      <c r="AB17" s="700"/>
      <c r="AC17" s="701"/>
      <c r="AD17" s="699" t="s">
        <v>612</v>
      </c>
      <c r="AE17" s="700"/>
      <c r="AF17" s="700"/>
      <c r="AG17" s="700"/>
      <c r="AH17" s="700"/>
      <c r="AI17" s="700"/>
      <c r="AJ17" s="701"/>
      <c r="AK17" s="699" t="s">
        <v>282</v>
      </c>
      <c r="AL17" s="700"/>
      <c r="AM17" s="700"/>
      <c r="AN17" s="700"/>
      <c r="AO17" s="700"/>
      <c r="AP17" s="700"/>
      <c r="AQ17" s="701"/>
      <c r="AR17" s="784"/>
      <c r="AS17" s="784"/>
      <c r="AT17" s="784"/>
      <c r="AU17" s="784"/>
      <c r="AV17" s="784"/>
      <c r="AW17" s="784"/>
      <c r="AX17" s="785"/>
    </row>
    <row r="18" spans="1:50" ht="24.75" customHeight="1" x14ac:dyDescent="0.2">
      <c r="A18" s="308"/>
      <c r="B18" s="309"/>
      <c r="C18" s="309"/>
      <c r="D18" s="309"/>
      <c r="E18" s="309"/>
      <c r="F18" s="310"/>
      <c r="G18" s="790"/>
      <c r="H18" s="791"/>
      <c r="I18" s="774" t="s">
        <v>18</v>
      </c>
      <c r="J18" s="775"/>
      <c r="K18" s="775"/>
      <c r="L18" s="775"/>
      <c r="M18" s="775"/>
      <c r="N18" s="775"/>
      <c r="O18" s="776"/>
      <c r="P18" s="777">
        <f>SUM(P13:V17)</f>
        <v>35</v>
      </c>
      <c r="Q18" s="778"/>
      <c r="R18" s="778"/>
      <c r="S18" s="778"/>
      <c r="T18" s="778"/>
      <c r="U18" s="778"/>
      <c r="V18" s="779"/>
      <c r="W18" s="777">
        <f>SUM(W13:AC17)</f>
        <v>34</v>
      </c>
      <c r="X18" s="778"/>
      <c r="Y18" s="778"/>
      <c r="Z18" s="778"/>
      <c r="AA18" s="778"/>
      <c r="AB18" s="778"/>
      <c r="AC18" s="779"/>
      <c r="AD18" s="777">
        <f>SUM(AD13:AJ17)</f>
        <v>33</v>
      </c>
      <c r="AE18" s="778"/>
      <c r="AF18" s="778"/>
      <c r="AG18" s="778"/>
      <c r="AH18" s="778"/>
      <c r="AI18" s="778"/>
      <c r="AJ18" s="779"/>
      <c r="AK18" s="777">
        <f>SUM(AK13:AQ17)</f>
        <v>24</v>
      </c>
      <c r="AL18" s="778"/>
      <c r="AM18" s="778"/>
      <c r="AN18" s="778"/>
      <c r="AO18" s="778"/>
      <c r="AP18" s="778"/>
      <c r="AQ18" s="779"/>
      <c r="AR18" s="777">
        <f>SUM(AR13:AX17)</f>
        <v>24</v>
      </c>
      <c r="AS18" s="778"/>
      <c r="AT18" s="778"/>
      <c r="AU18" s="778"/>
      <c r="AV18" s="778"/>
      <c r="AW18" s="778"/>
      <c r="AX18" s="780"/>
    </row>
    <row r="19" spans="1:50" ht="24.75" customHeight="1" x14ac:dyDescent="0.2">
      <c r="A19" s="308"/>
      <c r="B19" s="309"/>
      <c r="C19" s="309"/>
      <c r="D19" s="309"/>
      <c r="E19" s="309"/>
      <c r="F19" s="310"/>
      <c r="G19" s="749" t="s">
        <v>9</v>
      </c>
      <c r="H19" s="750"/>
      <c r="I19" s="750"/>
      <c r="J19" s="750"/>
      <c r="K19" s="750"/>
      <c r="L19" s="750"/>
      <c r="M19" s="750"/>
      <c r="N19" s="750"/>
      <c r="O19" s="750"/>
      <c r="P19" s="699">
        <v>35</v>
      </c>
      <c r="Q19" s="700"/>
      <c r="R19" s="700"/>
      <c r="S19" s="700"/>
      <c r="T19" s="700"/>
      <c r="U19" s="700"/>
      <c r="V19" s="701"/>
      <c r="W19" s="699">
        <v>34</v>
      </c>
      <c r="X19" s="700"/>
      <c r="Y19" s="700"/>
      <c r="Z19" s="700"/>
      <c r="AA19" s="700"/>
      <c r="AB19" s="700"/>
      <c r="AC19" s="701"/>
      <c r="AD19" s="699">
        <v>33</v>
      </c>
      <c r="AE19" s="700"/>
      <c r="AF19" s="700"/>
      <c r="AG19" s="700"/>
      <c r="AH19" s="700"/>
      <c r="AI19" s="700"/>
      <c r="AJ19" s="701"/>
      <c r="AK19" s="746"/>
      <c r="AL19" s="746"/>
      <c r="AM19" s="746"/>
      <c r="AN19" s="746"/>
      <c r="AO19" s="746"/>
      <c r="AP19" s="746"/>
      <c r="AQ19" s="746"/>
      <c r="AR19" s="746"/>
      <c r="AS19" s="746"/>
      <c r="AT19" s="746"/>
      <c r="AU19" s="746"/>
      <c r="AV19" s="746"/>
      <c r="AW19" s="746"/>
      <c r="AX19" s="748"/>
    </row>
    <row r="20" spans="1:50" ht="24.75" customHeight="1" x14ac:dyDescent="0.2">
      <c r="A20" s="308"/>
      <c r="B20" s="309"/>
      <c r="C20" s="309"/>
      <c r="D20" s="309"/>
      <c r="E20" s="309"/>
      <c r="F20" s="310"/>
      <c r="G20" s="749" t="s">
        <v>10</v>
      </c>
      <c r="H20" s="750"/>
      <c r="I20" s="750"/>
      <c r="J20" s="750"/>
      <c r="K20" s="750"/>
      <c r="L20" s="750"/>
      <c r="M20" s="750"/>
      <c r="N20" s="750"/>
      <c r="O20" s="750"/>
      <c r="P20" s="745">
        <f>IF(P18=0, "-", SUM(P19)/P18)</f>
        <v>1</v>
      </c>
      <c r="Q20" s="745"/>
      <c r="R20" s="745"/>
      <c r="S20" s="745"/>
      <c r="T20" s="745"/>
      <c r="U20" s="745"/>
      <c r="V20" s="745"/>
      <c r="W20" s="745">
        <f>IF(W18=0, "-", SUM(W19)/W18)</f>
        <v>1</v>
      </c>
      <c r="X20" s="745"/>
      <c r="Y20" s="745"/>
      <c r="Z20" s="745"/>
      <c r="AA20" s="745"/>
      <c r="AB20" s="745"/>
      <c r="AC20" s="745"/>
      <c r="AD20" s="745">
        <f>IF(AD18=0, "-", SUM(AD19)/AD18)</f>
        <v>1</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2">
      <c r="A21" s="769"/>
      <c r="B21" s="770"/>
      <c r="C21" s="770"/>
      <c r="D21" s="770"/>
      <c r="E21" s="770"/>
      <c r="F21" s="771"/>
      <c r="G21" s="743" t="s">
        <v>237</v>
      </c>
      <c r="H21" s="744"/>
      <c r="I21" s="744"/>
      <c r="J21" s="744"/>
      <c r="K21" s="744"/>
      <c r="L21" s="744"/>
      <c r="M21" s="744"/>
      <c r="N21" s="744"/>
      <c r="O21" s="744"/>
      <c r="P21" s="745">
        <f>IF(P19=0, "-", SUM(P19)/SUM(P13,P14))</f>
        <v>1</v>
      </c>
      <c r="Q21" s="745"/>
      <c r="R21" s="745"/>
      <c r="S21" s="745"/>
      <c r="T21" s="745"/>
      <c r="U21" s="745"/>
      <c r="V21" s="745"/>
      <c r="W21" s="745">
        <f>IF(W19=0, "-", SUM(W19)/SUM(W13,W14))</f>
        <v>1</v>
      </c>
      <c r="X21" s="745"/>
      <c r="Y21" s="745"/>
      <c r="Z21" s="745"/>
      <c r="AA21" s="745"/>
      <c r="AB21" s="745"/>
      <c r="AC21" s="745"/>
      <c r="AD21" s="745">
        <f>IF(AD19=0, "-", SUM(AD19)/SUM(AD13,AD14))</f>
        <v>1</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2">
      <c r="A22" s="705" t="s">
        <v>588</v>
      </c>
      <c r="B22" s="706"/>
      <c r="C22" s="706"/>
      <c r="D22" s="706"/>
      <c r="E22" s="706"/>
      <c r="F22" s="707"/>
      <c r="G22" s="711" t="s">
        <v>227</v>
      </c>
      <c r="H22" s="551"/>
      <c r="I22" s="551"/>
      <c r="J22" s="551"/>
      <c r="K22" s="551"/>
      <c r="L22" s="551"/>
      <c r="M22" s="551"/>
      <c r="N22" s="551"/>
      <c r="O22" s="552"/>
      <c r="P22" s="712" t="s">
        <v>586</v>
      </c>
      <c r="Q22" s="551"/>
      <c r="R22" s="551"/>
      <c r="S22" s="551"/>
      <c r="T22" s="551"/>
      <c r="U22" s="551"/>
      <c r="V22" s="552"/>
      <c r="W22" s="712" t="s">
        <v>587</v>
      </c>
      <c r="X22" s="551"/>
      <c r="Y22" s="551"/>
      <c r="Z22" s="551"/>
      <c r="AA22" s="551"/>
      <c r="AB22" s="551"/>
      <c r="AC22" s="552"/>
      <c r="AD22" s="712" t="s">
        <v>226</v>
      </c>
      <c r="AE22" s="551"/>
      <c r="AF22" s="551"/>
      <c r="AG22" s="551"/>
      <c r="AH22" s="551"/>
      <c r="AI22" s="551"/>
      <c r="AJ22" s="551"/>
      <c r="AK22" s="551"/>
      <c r="AL22" s="551"/>
      <c r="AM22" s="551"/>
      <c r="AN22" s="551"/>
      <c r="AO22" s="551"/>
      <c r="AP22" s="551"/>
      <c r="AQ22" s="551"/>
      <c r="AR22" s="551"/>
      <c r="AS22" s="551"/>
      <c r="AT22" s="551"/>
      <c r="AU22" s="551"/>
      <c r="AV22" s="551"/>
      <c r="AW22" s="551"/>
      <c r="AX22" s="730"/>
    </row>
    <row r="23" spans="1:50" ht="25.5" customHeight="1" x14ac:dyDescent="0.2">
      <c r="A23" s="708"/>
      <c r="B23" s="709"/>
      <c r="C23" s="709"/>
      <c r="D23" s="709"/>
      <c r="E23" s="709"/>
      <c r="F23" s="710"/>
      <c r="G23" s="731" t="s">
        <v>613</v>
      </c>
      <c r="H23" s="732"/>
      <c r="I23" s="732"/>
      <c r="J23" s="732"/>
      <c r="K23" s="732"/>
      <c r="L23" s="732"/>
      <c r="M23" s="732"/>
      <c r="N23" s="732"/>
      <c r="O23" s="733"/>
      <c r="P23" s="734">
        <v>24</v>
      </c>
      <c r="Q23" s="735"/>
      <c r="R23" s="735"/>
      <c r="S23" s="735"/>
      <c r="T23" s="735"/>
      <c r="U23" s="735"/>
      <c r="V23" s="736"/>
      <c r="W23" s="734">
        <v>24</v>
      </c>
      <c r="X23" s="735"/>
      <c r="Y23" s="735"/>
      <c r="Z23" s="735"/>
      <c r="AA23" s="735"/>
      <c r="AB23" s="735"/>
      <c r="AC23" s="736"/>
      <c r="AD23" s="737"/>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customHeight="1" x14ac:dyDescent="0.2">
      <c r="A24" s="708"/>
      <c r="B24" s="709"/>
      <c r="C24" s="709"/>
      <c r="D24" s="709"/>
      <c r="E24" s="709"/>
      <c r="F24" s="710"/>
      <c r="G24" s="702" t="s">
        <v>614</v>
      </c>
      <c r="H24" s="703"/>
      <c r="I24" s="703"/>
      <c r="J24" s="703"/>
      <c r="K24" s="703"/>
      <c r="L24" s="703"/>
      <c r="M24" s="703"/>
      <c r="N24" s="703"/>
      <c r="O24" s="704"/>
      <c r="P24" s="699">
        <v>0</v>
      </c>
      <c r="Q24" s="700"/>
      <c r="R24" s="700"/>
      <c r="S24" s="700"/>
      <c r="T24" s="700"/>
      <c r="U24" s="700"/>
      <c r="V24" s="701"/>
      <c r="W24" s="699">
        <v>0</v>
      </c>
      <c r="X24" s="700"/>
      <c r="Y24" s="700"/>
      <c r="Z24" s="700"/>
      <c r="AA24" s="700"/>
      <c r="AB24" s="700"/>
      <c r="AC24" s="701"/>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customHeight="1" x14ac:dyDescent="0.2">
      <c r="A25" s="708"/>
      <c r="B25" s="709"/>
      <c r="C25" s="709"/>
      <c r="D25" s="709"/>
      <c r="E25" s="709"/>
      <c r="F25" s="710"/>
      <c r="G25" s="702" t="s">
        <v>615</v>
      </c>
      <c r="H25" s="703"/>
      <c r="I25" s="703"/>
      <c r="J25" s="703"/>
      <c r="K25" s="703"/>
      <c r="L25" s="703"/>
      <c r="M25" s="703"/>
      <c r="N25" s="703"/>
      <c r="O25" s="704"/>
      <c r="P25" s="699">
        <v>0</v>
      </c>
      <c r="Q25" s="700"/>
      <c r="R25" s="700"/>
      <c r="S25" s="700"/>
      <c r="T25" s="700"/>
      <c r="U25" s="700"/>
      <c r="V25" s="701"/>
      <c r="W25" s="699">
        <v>0</v>
      </c>
      <c r="X25" s="700"/>
      <c r="Y25" s="700"/>
      <c r="Z25" s="700"/>
      <c r="AA25" s="700"/>
      <c r="AB25" s="700"/>
      <c r="AC25" s="701"/>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hidden="1" customHeight="1" x14ac:dyDescent="0.2">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2">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2">
      <c r="A28" s="708"/>
      <c r="B28" s="709"/>
      <c r="C28" s="709"/>
      <c r="D28" s="709"/>
      <c r="E28" s="709"/>
      <c r="F28" s="710"/>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5">
      <c r="A29" s="708"/>
      <c r="B29" s="709"/>
      <c r="C29" s="709"/>
      <c r="D29" s="709"/>
      <c r="E29" s="709"/>
      <c r="F29" s="710"/>
      <c r="G29" s="299" t="s">
        <v>18</v>
      </c>
      <c r="H29" s="719"/>
      <c r="I29" s="719"/>
      <c r="J29" s="719"/>
      <c r="K29" s="719"/>
      <c r="L29" s="719"/>
      <c r="M29" s="719"/>
      <c r="N29" s="719"/>
      <c r="O29" s="720"/>
      <c r="P29" s="721">
        <f>AK13</f>
        <v>24</v>
      </c>
      <c r="Q29" s="722"/>
      <c r="R29" s="722"/>
      <c r="S29" s="722"/>
      <c r="T29" s="722"/>
      <c r="U29" s="722"/>
      <c r="V29" s="723"/>
      <c r="W29" s="724">
        <f>AR13</f>
        <v>24</v>
      </c>
      <c r="X29" s="725"/>
      <c r="Y29" s="725"/>
      <c r="Z29" s="725"/>
      <c r="AA29" s="725"/>
      <c r="AB29" s="725"/>
      <c r="AC29" s="726"/>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39.6" customHeight="1" x14ac:dyDescent="0.2">
      <c r="A30" s="727" t="s">
        <v>577</v>
      </c>
      <c r="B30" s="728"/>
      <c r="C30" s="728"/>
      <c r="D30" s="728"/>
      <c r="E30" s="728"/>
      <c r="F30" s="729"/>
      <c r="G30" s="716" t="s">
        <v>683</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2">
      <c r="A31" s="649" t="s">
        <v>578</v>
      </c>
      <c r="B31" s="153"/>
      <c r="C31" s="153"/>
      <c r="D31" s="153"/>
      <c r="E31" s="153"/>
      <c r="F31" s="154"/>
      <c r="G31" s="690" t="s">
        <v>570</v>
      </c>
      <c r="H31" s="691"/>
      <c r="I31" s="691"/>
      <c r="J31" s="691"/>
      <c r="K31" s="691"/>
      <c r="L31" s="691"/>
      <c r="M31" s="691"/>
      <c r="N31" s="691"/>
      <c r="O31" s="691"/>
      <c r="P31" s="692" t="s">
        <v>569</v>
      </c>
      <c r="Q31" s="691"/>
      <c r="R31" s="691"/>
      <c r="S31" s="691"/>
      <c r="T31" s="691"/>
      <c r="U31" s="691"/>
      <c r="V31" s="691"/>
      <c r="W31" s="691"/>
      <c r="X31" s="693"/>
      <c r="Y31" s="694"/>
      <c r="Z31" s="695"/>
      <c r="AA31" s="696"/>
      <c r="AB31" s="628" t="s">
        <v>11</v>
      </c>
      <c r="AC31" s="628"/>
      <c r="AD31" s="628"/>
      <c r="AE31" s="116" t="s">
        <v>414</v>
      </c>
      <c r="AF31" s="697"/>
      <c r="AG31" s="697"/>
      <c r="AH31" s="698"/>
      <c r="AI31" s="116" t="s">
        <v>566</v>
      </c>
      <c r="AJ31" s="697"/>
      <c r="AK31" s="697"/>
      <c r="AL31" s="698"/>
      <c r="AM31" s="116" t="s">
        <v>382</v>
      </c>
      <c r="AN31" s="697"/>
      <c r="AO31" s="697"/>
      <c r="AP31" s="698"/>
      <c r="AQ31" s="625" t="s">
        <v>413</v>
      </c>
      <c r="AR31" s="626"/>
      <c r="AS31" s="626"/>
      <c r="AT31" s="627"/>
      <c r="AU31" s="625" t="s">
        <v>589</v>
      </c>
      <c r="AV31" s="626"/>
      <c r="AW31" s="626"/>
      <c r="AX31" s="635"/>
    </row>
    <row r="32" spans="1:50" ht="23.25" customHeight="1" x14ac:dyDescent="0.2">
      <c r="A32" s="649"/>
      <c r="B32" s="153"/>
      <c r="C32" s="153"/>
      <c r="D32" s="153"/>
      <c r="E32" s="153"/>
      <c r="F32" s="154"/>
      <c r="G32" s="636" t="s">
        <v>686</v>
      </c>
      <c r="H32" s="637"/>
      <c r="I32" s="637"/>
      <c r="J32" s="637"/>
      <c r="K32" s="637"/>
      <c r="L32" s="637"/>
      <c r="M32" s="637"/>
      <c r="N32" s="637"/>
      <c r="O32" s="637"/>
      <c r="P32" s="386" t="s">
        <v>731</v>
      </c>
      <c r="Q32" s="640"/>
      <c r="R32" s="640"/>
      <c r="S32" s="640"/>
      <c r="T32" s="640"/>
      <c r="U32" s="640"/>
      <c r="V32" s="640"/>
      <c r="W32" s="640"/>
      <c r="X32" s="641"/>
      <c r="Y32" s="645" t="s">
        <v>51</v>
      </c>
      <c r="Z32" s="646"/>
      <c r="AA32" s="647"/>
      <c r="AB32" s="648" t="s">
        <v>616</v>
      </c>
      <c r="AC32" s="648"/>
      <c r="AD32" s="648"/>
      <c r="AE32" s="618">
        <v>52</v>
      </c>
      <c r="AF32" s="618"/>
      <c r="AG32" s="618"/>
      <c r="AH32" s="618"/>
      <c r="AI32" s="618">
        <v>52</v>
      </c>
      <c r="AJ32" s="618"/>
      <c r="AK32" s="618"/>
      <c r="AL32" s="618"/>
      <c r="AM32" s="618">
        <v>52</v>
      </c>
      <c r="AN32" s="618"/>
      <c r="AO32" s="618"/>
      <c r="AP32" s="618"/>
      <c r="AQ32" s="619" t="s">
        <v>282</v>
      </c>
      <c r="AR32" s="618"/>
      <c r="AS32" s="618"/>
      <c r="AT32" s="618"/>
      <c r="AU32" s="93" t="s">
        <v>282</v>
      </c>
      <c r="AV32" s="620"/>
      <c r="AW32" s="620"/>
      <c r="AX32" s="621"/>
    </row>
    <row r="33" spans="1:51" ht="23.25" customHeight="1" x14ac:dyDescent="0.2">
      <c r="A33" s="189"/>
      <c r="B33" s="158"/>
      <c r="C33" s="158"/>
      <c r="D33" s="158"/>
      <c r="E33" s="158"/>
      <c r="F33" s="159"/>
      <c r="G33" s="638"/>
      <c r="H33" s="639"/>
      <c r="I33" s="639"/>
      <c r="J33" s="639"/>
      <c r="K33" s="639"/>
      <c r="L33" s="639"/>
      <c r="M33" s="639"/>
      <c r="N33" s="639"/>
      <c r="O33" s="639"/>
      <c r="P33" s="642"/>
      <c r="Q33" s="643"/>
      <c r="R33" s="643"/>
      <c r="S33" s="643"/>
      <c r="T33" s="643"/>
      <c r="U33" s="643"/>
      <c r="V33" s="643"/>
      <c r="W33" s="643"/>
      <c r="X33" s="644"/>
      <c r="Y33" s="622" t="s">
        <v>52</v>
      </c>
      <c r="Z33" s="623"/>
      <c r="AA33" s="624"/>
      <c r="AB33" s="648" t="s">
        <v>616</v>
      </c>
      <c r="AC33" s="648"/>
      <c r="AD33" s="648"/>
      <c r="AE33" s="618">
        <v>52</v>
      </c>
      <c r="AF33" s="618"/>
      <c r="AG33" s="618"/>
      <c r="AH33" s="618"/>
      <c r="AI33" s="618">
        <v>52</v>
      </c>
      <c r="AJ33" s="618"/>
      <c r="AK33" s="618"/>
      <c r="AL33" s="618"/>
      <c r="AM33" s="618">
        <v>52</v>
      </c>
      <c r="AN33" s="618"/>
      <c r="AO33" s="618"/>
      <c r="AP33" s="618"/>
      <c r="AQ33" s="618">
        <v>52</v>
      </c>
      <c r="AR33" s="618"/>
      <c r="AS33" s="618"/>
      <c r="AT33" s="618"/>
      <c r="AU33" s="650">
        <v>52</v>
      </c>
      <c r="AV33" s="620"/>
      <c r="AW33" s="620"/>
      <c r="AX33" s="621"/>
    </row>
    <row r="34" spans="1:51" ht="23.25" customHeight="1" x14ac:dyDescent="0.2">
      <c r="A34" s="681" t="s">
        <v>579</v>
      </c>
      <c r="B34" s="682"/>
      <c r="C34" s="682"/>
      <c r="D34" s="682"/>
      <c r="E34" s="682"/>
      <c r="F34" s="683"/>
      <c r="G34" s="176" t="s">
        <v>580</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414</v>
      </c>
      <c r="AF34" s="176"/>
      <c r="AG34" s="176"/>
      <c r="AH34" s="177"/>
      <c r="AI34" s="175" t="s">
        <v>566</v>
      </c>
      <c r="AJ34" s="176"/>
      <c r="AK34" s="176"/>
      <c r="AL34" s="177"/>
      <c r="AM34" s="175" t="s">
        <v>382</v>
      </c>
      <c r="AN34" s="176"/>
      <c r="AO34" s="176"/>
      <c r="AP34" s="177"/>
      <c r="AQ34" s="629" t="s">
        <v>590</v>
      </c>
      <c r="AR34" s="630"/>
      <c r="AS34" s="630"/>
      <c r="AT34" s="630"/>
      <c r="AU34" s="630"/>
      <c r="AV34" s="630"/>
      <c r="AW34" s="630"/>
      <c r="AX34" s="631"/>
    </row>
    <row r="35" spans="1:51" ht="23.25" customHeight="1" x14ac:dyDescent="0.2">
      <c r="A35" s="684"/>
      <c r="B35" s="685"/>
      <c r="C35" s="685"/>
      <c r="D35" s="685"/>
      <c r="E35" s="685"/>
      <c r="F35" s="686"/>
      <c r="G35" s="654" t="s">
        <v>619</v>
      </c>
      <c r="H35" s="655"/>
      <c r="I35" s="655"/>
      <c r="J35" s="655"/>
      <c r="K35" s="655"/>
      <c r="L35" s="655"/>
      <c r="M35" s="655"/>
      <c r="N35" s="655"/>
      <c r="O35" s="655"/>
      <c r="P35" s="655"/>
      <c r="Q35" s="655"/>
      <c r="R35" s="655"/>
      <c r="S35" s="655"/>
      <c r="T35" s="655"/>
      <c r="U35" s="655"/>
      <c r="V35" s="655"/>
      <c r="W35" s="655"/>
      <c r="X35" s="655"/>
      <c r="Y35" s="658" t="s">
        <v>579</v>
      </c>
      <c r="Z35" s="659"/>
      <c r="AA35" s="660"/>
      <c r="AB35" s="661" t="s">
        <v>617</v>
      </c>
      <c r="AC35" s="662"/>
      <c r="AD35" s="663"/>
      <c r="AE35" s="619">
        <v>673077</v>
      </c>
      <c r="AF35" s="619"/>
      <c r="AG35" s="619"/>
      <c r="AH35" s="619"/>
      <c r="AI35" s="619">
        <v>653846</v>
      </c>
      <c r="AJ35" s="619"/>
      <c r="AK35" s="619"/>
      <c r="AL35" s="619"/>
      <c r="AM35" s="619">
        <v>634615</v>
      </c>
      <c r="AN35" s="619"/>
      <c r="AO35" s="619"/>
      <c r="AP35" s="619"/>
      <c r="AQ35" s="93">
        <v>653846</v>
      </c>
      <c r="AR35" s="87"/>
      <c r="AS35" s="87"/>
      <c r="AT35" s="87"/>
      <c r="AU35" s="87"/>
      <c r="AV35" s="87"/>
      <c r="AW35" s="87"/>
      <c r="AX35" s="88"/>
    </row>
    <row r="36" spans="1:51" ht="28.2" customHeight="1" x14ac:dyDescent="0.2">
      <c r="A36" s="687"/>
      <c r="B36" s="688"/>
      <c r="C36" s="688"/>
      <c r="D36" s="688"/>
      <c r="E36" s="688"/>
      <c r="F36" s="689"/>
      <c r="G36" s="656"/>
      <c r="H36" s="657"/>
      <c r="I36" s="657"/>
      <c r="J36" s="657"/>
      <c r="K36" s="657"/>
      <c r="L36" s="657"/>
      <c r="M36" s="657"/>
      <c r="N36" s="657"/>
      <c r="O36" s="657"/>
      <c r="P36" s="657"/>
      <c r="Q36" s="657"/>
      <c r="R36" s="657"/>
      <c r="S36" s="657"/>
      <c r="T36" s="657"/>
      <c r="U36" s="657"/>
      <c r="V36" s="657"/>
      <c r="W36" s="657"/>
      <c r="X36" s="657"/>
      <c r="Y36" s="220" t="s">
        <v>581</v>
      </c>
      <c r="Z36" s="651"/>
      <c r="AA36" s="652"/>
      <c r="AB36" s="613" t="s">
        <v>700</v>
      </c>
      <c r="AC36" s="614"/>
      <c r="AD36" s="615"/>
      <c r="AE36" s="616" t="s">
        <v>720</v>
      </c>
      <c r="AF36" s="617"/>
      <c r="AG36" s="617"/>
      <c r="AH36" s="617"/>
      <c r="AI36" s="616" t="s">
        <v>705</v>
      </c>
      <c r="AJ36" s="617"/>
      <c r="AK36" s="617"/>
      <c r="AL36" s="617"/>
      <c r="AM36" s="616" t="s">
        <v>721</v>
      </c>
      <c r="AN36" s="617"/>
      <c r="AO36" s="617"/>
      <c r="AP36" s="617"/>
      <c r="AQ36" s="617" t="s">
        <v>629</v>
      </c>
      <c r="AR36" s="617"/>
      <c r="AS36" s="617"/>
      <c r="AT36" s="617"/>
      <c r="AU36" s="617"/>
      <c r="AV36" s="617"/>
      <c r="AW36" s="617"/>
      <c r="AX36" s="653"/>
    </row>
    <row r="37" spans="1:51" ht="18.75" customHeight="1" x14ac:dyDescent="0.2">
      <c r="A37" s="669" t="s">
        <v>234</v>
      </c>
      <c r="B37" s="670"/>
      <c r="C37" s="670"/>
      <c r="D37" s="670"/>
      <c r="E37" s="670"/>
      <c r="F37" s="671"/>
      <c r="G37" s="603" t="s">
        <v>139</v>
      </c>
      <c r="H37" s="198"/>
      <c r="I37" s="198"/>
      <c r="J37" s="198"/>
      <c r="K37" s="198"/>
      <c r="L37" s="198"/>
      <c r="M37" s="198"/>
      <c r="N37" s="198"/>
      <c r="O37" s="199"/>
      <c r="P37" s="200" t="s">
        <v>55</v>
      </c>
      <c r="Q37" s="198"/>
      <c r="R37" s="198"/>
      <c r="S37" s="198"/>
      <c r="T37" s="198"/>
      <c r="U37" s="198"/>
      <c r="V37" s="198"/>
      <c r="W37" s="198"/>
      <c r="X37" s="199"/>
      <c r="Y37" s="604"/>
      <c r="Z37" s="605"/>
      <c r="AA37" s="606"/>
      <c r="AB37" s="610" t="s">
        <v>11</v>
      </c>
      <c r="AC37" s="611"/>
      <c r="AD37" s="612"/>
      <c r="AE37" s="610" t="s">
        <v>414</v>
      </c>
      <c r="AF37" s="611"/>
      <c r="AG37" s="611"/>
      <c r="AH37" s="612"/>
      <c r="AI37" s="679" t="s">
        <v>566</v>
      </c>
      <c r="AJ37" s="679"/>
      <c r="AK37" s="679"/>
      <c r="AL37" s="610"/>
      <c r="AM37" s="679" t="s">
        <v>382</v>
      </c>
      <c r="AN37" s="679"/>
      <c r="AO37" s="679"/>
      <c r="AP37" s="610"/>
      <c r="AQ37" s="217" t="s">
        <v>174</v>
      </c>
      <c r="AR37" s="218"/>
      <c r="AS37" s="218"/>
      <c r="AT37" s="219"/>
      <c r="AU37" s="198" t="s">
        <v>128</v>
      </c>
      <c r="AV37" s="198"/>
      <c r="AW37" s="198"/>
      <c r="AX37" s="201"/>
    </row>
    <row r="38" spans="1:51" ht="18.75" customHeight="1" x14ac:dyDescent="0.2">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t="s">
        <v>282</v>
      </c>
      <c r="AR38" s="509"/>
      <c r="AS38" s="127" t="s">
        <v>175</v>
      </c>
      <c r="AT38" s="128"/>
      <c r="AU38" s="126">
        <v>4</v>
      </c>
      <c r="AV38" s="126"/>
      <c r="AW38" s="108" t="s">
        <v>166</v>
      </c>
      <c r="AX38" s="129"/>
    </row>
    <row r="39" spans="1:51" ht="23.25" customHeight="1" x14ac:dyDescent="0.2">
      <c r="A39" s="675"/>
      <c r="B39" s="673"/>
      <c r="C39" s="673"/>
      <c r="D39" s="673"/>
      <c r="E39" s="673"/>
      <c r="F39" s="674"/>
      <c r="G39" s="179" t="s">
        <v>709</v>
      </c>
      <c r="H39" s="180"/>
      <c r="I39" s="180"/>
      <c r="J39" s="180"/>
      <c r="K39" s="180"/>
      <c r="L39" s="180"/>
      <c r="M39" s="180"/>
      <c r="N39" s="180"/>
      <c r="O39" s="181"/>
      <c r="P39" s="131" t="s">
        <v>711</v>
      </c>
      <c r="Q39" s="131"/>
      <c r="R39" s="131"/>
      <c r="S39" s="131"/>
      <c r="T39" s="131"/>
      <c r="U39" s="131"/>
      <c r="V39" s="131"/>
      <c r="W39" s="131"/>
      <c r="X39" s="132"/>
      <c r="Y39" s="220" t="s">
        <v>12</v>
      </c>
      <c r="Z39" s="221"/>
      <c r="AA39" s="222"/>
      <c r="AB39" s="148" t="s">
        <v>712</v>
      </c>
      <c r="AC39" s="148"/>
      <c r="AD39" s="148"/>
      <c r="AE39" s="93">
        <v>65506</v>
      </c>
      <c r="AF39" s="87"/>
      <c r="AG39" s="87"/>
      <c r="AH39" s="87"/>
      <c r="AI39" s="93">
        <v>70940</v>
      </c>
      <c r="AJ39" s="87"/>
      <c r="AK39" s="87"/>
      <c r="AL39" s="87"/>
      <c r="AM39" s="93">
        <v>40563</v>
      </c>
      <c r="AN39" s="87"/>
      <c r="AO39" s="87"/>
      <c r="AP39" s="87"/>
      <c r="AQ39" s="94" t="s">
        <v>612</v>
      </c>
      <c r="AR39" s="95"/>
      <c r="AS39" s="95"/>
      <c r="AT39" s="96"/>
      <c r="AU39" s="87" t="s">
        <v>612</v>
      </c>
      <c r="AV39" s="87"/>
      <c r="AW39" s="87"/>
      <c r="AX39" s="88"/>
    </row>
    <row r="40" spans="1:51" ht="23.25" customHeight="1" x14ac:dyDescent="0.2">
      <c r="A40" s="676"/>
      <c r="B40" s="677"/>
      <c r="C40" s="677"/>
      <c r="D40" s="677"/>
      <c r="E40" s="677"/>
      <c r="F40" s="678"/>
      <c r="G40" s="182"/>
      <c r="H40" s="183"/>
      <c r="I40" s="183"/>
      <c r="J40" s="183"/>
      <c r="K40" s="183"/>
      <c r="L40" s="183"/>
      <c r="M40" s="183"/>
      <c r="N40" s="183"/>
      <c r="O40" s="184"/>
      <c r="P40" s="134"/>
      <c r="Q40" s="134"/>
      <c r="R40" s="134"/>
      <c r="S40" s="134"/>
      <c r="T40" s="134"/>
      <c r="U40" s="134"/>
      <c r="V40" s="134"/>
      <c r="W40" s="134"/>
      <c r="X40" s="135"/>
      <c r="Y40" s="175" t="s">
        <v>50</v>
      </c>
      <c r="Z40" s="176"/>
      <c r="AA40" s="177"/>
      <c r="AB40" s="148" t="s">
        <v>712</v>
      </c>
      <c r="AC40" s="148"/>
      <c r="AD40" s="148"/>
      <c r="AE40" s="93">
        <v>30000</v>
      </c>
      <c r="AF40" s="87"/>
      <c r="AG40" s="87"/>
      <c r="AH40" s="87"/>
      <c r="AI40" s="93">
        <v>30000</v>
      </c>
      <c r="AJ40" s="87"/>
      <c r="AK40" s="87"/>
      <c r="AL40" s="87"/>
      <c r="AM40" s="93">
        <v>30000</v>
      </c>
      <c r="AN40" s="87"/>
      <c r="AO40" s="87"/>
      <c r="AP40" s="87"/>
      <c r="AQ40" s="94" t="s">
        <v>612</v>
      </c>
      <c r="AR40" s="95"/>
      <c r="AS40" s="95"/>
      <c r="AT40" s="96"/>
      <c r="AU40" s="87">
        <v>30000</v>
      </c>
      <c r="AV40" s="87"/>
      <c r="AW40" s="87"/>
      <c r="AX40" s="88"/>
    </row>
    <row r="41" spans="1:51" ht="23.25" customHeight="1" x14ac:dyDescent="0.2">
      <c r="A41" s="675"/>
      <c r="B41" s="673"/>
      <c r="C41" s="673"/>
      <c r="D41" s="673"/>
      <c r="E41" s="673"/>
      <c r="F41" s="674"/>
      <c r="G41" s="185"/>
      <c r="H41" s="186"/>
      <c r="I41" s="186"/>
      <c r="J41" s="186"/>
      <c r="K41" s="186"/>
      <c r="L41" s="186"/>
      <c r="M41" s="186"/>
      <c r="N41" s="186"/>
      <c r="O41" s="187"/>
      <c r="P41" s="137"/>
      <c r="Q41" s="137"/>
      <c r="R41" s="137"/>
      <c r="S41" s="137"/>
      <c r="T41" s="137"/>
      <c r="U41" s="137"/>
      <c r="V41" s="137"/>
      <c r="W41" s="137"/>
      <c r="X41" s="138"/>
      <c r="Y41" s="175" t="s">
        <v>13</v>
      </c>
      <c r="Z41" s="176"/>
      <c r="AA41" s="177"/>
      <c r="AB41" s="593" t="s">
        <v>14</v>
      </c>
      <c r="AC41" s="593"/>
      <c r="AD41" s="593"/>
      <c r="AE41" s="93">
        <v>218</v>
      </c>
      <c r="AF41" s="87"/>
      <c r="AG41" s="87"/>
      <c r="AH41" s="87"/>
      <c r="AI41" s="93">
        <v>236</v>
      </c>
      <c r="AJ41" s="87"/>
      <c r="AK41" s="87"/>
      <c r="AL41" s="87"/>
      <c r="AM41" s="93">
        <v>135</v>
      </c>
      <c r="AN41" s="87"/>
      <c r="AO41" s="87"/>
      <c r="AP41" s="87"/>
      <c r="AQ41" s="94" t="s">
        <v>612</v>
      </c>
      <c r="AR41" s="95"/>
      <c r="AS41" s="95"/>
      <c r="AT41" s="96"/>
      <c r="AU41" s="87" t="s">
        <v>612</v>
      </c>
      <c r="AV41" s="87"/>
      <c r="AW41" s="87"/>
      <c r="AX41" s="88"/>
    </row>
    <row r="42" spans="1:51" ht="23.25" customHeight="1" x14ac:dyDescent="0.2">
      <c r="A42" s="188" t="s">
        <v>258</v>
      </c>
      <c r="B42" s="150"/>
      <c r="C42" s="150"/>
      <c r="D42" s="150"/>
      <c r="E42" s="150"/>
      <c r="F42" s="151"/>
      <c r="G42" s="190" t="s">
        <v>708</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thickBot="1" x14ac:dyDescent="0.25">
      <c r="A43" s="189"/>
      <c r="B43" s="158"/>
      <c r="C43" s="158"/>
      <c r="D43" s="158"/>
      <c r="E43" s="158"/>
      <c r="F43" s="159"/>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600000000000001" hidden="1" customHeight="1" x14ac:dyDescent="0.2">
      <c r="A44" s="240" t="s">
        <v>571</v>
      </c>
      <c r="B44" s="152" t="s">
        <v>572</v>
      </c>
      <c r="C44" s="153"/>
      <c r="D44" s="153"/>
      <c r="E44" s="153"/>
      <c r="F44" s="154"/>
      <c r="G44" s="198" t="s">
        <v>573</v>
      </c>
      <c r="H44" s="198"/>
      <c r="I44" s="198"/>
      <c r="J44" s="198"/>
      <c r="K44" s="198"/>
      <c r="L44" s="198"/>
      <c r="M44" s="198"/>
      <c r="N44" s="198"/>
      <c r="O44" s="198"/>
      <c r="P44" s="198"/>
      <c r="Q44" s="198"/>
      <c r="R44" s="198"/>
      <c r="S44" s="198"/>
      <c r="T44" s="198"/>
      <c r="U44" s="198"/>
      <c r="V44" s="198"/>
      <c r="W44" s="198"/>
      <c r="X44" s="198"/>
      <c r="Y44" s="198"/>
      <c r="Z44" s="198"/>
      <c r="AA44" s="199"/>
      <c r="AB44" s="200" t="s">
        <v>591</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2">
      <c r="A45" s="196"/>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6"/>
      <c r="B46" s="152"/>
      <c r="C46" s="153"/>
      <c r="D46" s="153"/>
      <c r="E46" s="153"/>
      <c r="F46" s="154"/>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2">
      <c r="A47" s="196"/>
      <c r="B47" s="152"/>
      <c r="C47" s="153"/>
      <c r="D47" s="153"/>
      <c r="E47" s="153"/>
      <c r="F47" s="154"/>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2">
      <c r="A48" s="196"/>
      <c r="B48" s="157"/>
      <c r="C48" s="158"/>
      <c r="D48" s="158"/>
      <c r="E48" s="158"/>
      <c r="F48" s="159"/>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2">
      <c r="A49" s="196"/>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6"/>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6"/>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6"/>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6"/>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6"/>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6"/>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6"/>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6"/>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6"/>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6"/>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6"/>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6"/>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6"/>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7"/>
      <c r="B63" s="214"/>
      <c r="C63" s="215"/>
      <c r="D63" s="215"/>
      <c r="E63" s="215"/>
      <c r="F63" s="216"/>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0.200000000000003" customHeight="1" x14ac:dyDescent="0.2">
      <c r="A64" s="727" t="s">
        <v>577</v>
      </c>
      <c r="B64" s="728"/>
      <c r="C64" s="728"/>
      <c r="D64" s="728"/>
      <c r="E64" s="728"/>
      <c r="F64" s="729"/>
      <c r="G64" s="716" t="s">
        <v>732</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31.5" customHeight="1" x14ac:dyDescent="0.2">
      <c r="A65" s="649" t="s">
        <v>578</v>
      </c>
      <c r="B65" s="153"/>
      <c r="C65" s="153"/>
      <c r="D65" s="153"/>
      <c r="E65" s="153"/>
      <c r="F65" s="154"/>
      <c r="G65" s="690" t="s">
        <v>570</v>
      </c>
      <c r="H65" s="691"/>
      <c r="I65" s="691"/>
      <c r="J65" s="691"/>
      <c r="K65" s="691"/>
      <c r="L65" s="691"/>
      <c r="M65" s="691"/>
      <c r="N65" s="691"/>
      <c r="O65" s="691"/>
      <c r="P65" s="692" t="s">
        <v>569</v>
      </c>
      <c r="Q65" s="691"/>
      <c r="R65" s="691"/>
      <c r="S65" s="691"/>
      <c r="T65" s="691"/>
      <c r="U65" s="691"/>
      <c r="V65" s="691"/>
      <c r="W65" s="691"/>
      <c r="X65" s="693"/>
      <c r="Y65" s="694"/>
      <c r="Z65" s="695"/>
      <c r="AA65" s="696"/>
      <c r="AB65" s="628" t="s">
        <v>11</v>
      </c>
      <c r="AC65" s="628"/>
      <c r="AD65" s="628"/>
      <c r="AE65" s="116" t="s">
        <v>414</v>
      </c>
      <c r="AF65" s="697"/>
      <c r="AG65" s="697"/>
      <c r="AH65" s="698"/>
      <c r="AI65" s="116" t="s">
        <v>566</v>
      </c>
      <c r="AJ65" s="697"/>
      <c r="AK65" s="697"/>
      <c r="AL65" s="698"/>
      <c r="AM65" s="116" t="s">
        <v>382</v>
      </c>
      <c r="AN65" s="697"/>
      <c r="AO65" s="697"/>
      <c r="AP65" s="698"/>
      <c r="AQ65" s="625" t="s">
        <v>413</v>
      </c>
      <c r="AR65" s="626"/>
      <c r="AS65" s="626"/>
      <c r="AT65" s="627"/>
      <c r="AU65" s="625" t="s">
        <v>589</v>
      </c>
      <c r="AV65" s="626"/>
      <c r="AW65" s="626"/>
      <c r="AX65" s="635"/>
      <c r="AY65">
        <f>COUNTA($G$66)</f>
        <v>1</v>
      </c>
    </row>
    <row r="66" spans="1:51" ht="23.25" customHeight="1" x14ac:dyDescent="0.2">
      <c r="A66" s="649"/>
      <c r="B66" s="153"/>
      <c r="C66" s="153"/>
      <c r="D66" s="153"/>
      <c r="E66" s="153"/>
      <c r="F66" s="154"/>
      <c r="G66" s="636" t="s">
        <v>687</v>
      </c>
      <c r="H66" s="637"/>
      <c r="I66" s="637"/>
      <c r="J66" s="637"/>
      <c r="K66" s="637"/>
      <c r="L66" s="637"/>
      <c r="M66" s="637"/>
      <c r="N66" s="637"/>
      <c r="O66" s="637"/>
      <c r="P66" s="386" t="s">
        <v>731</v>
      </c>
      <c r="Q66" s="640"/>
      <c r="R66" s="640"/>
      <c r="S66" s="640"/>
      <c r="T66" s="640"/>
      <c r="U66" s="640"/>
      <c r="V66" s="640"/>
      <c r="W66" s="640"/>
      <c r="X66" s="641"/>
      <c r="Y66" s="645" t="s">
        <v>51</v>
      </c>
      <c r="Z66" s="646"/>
      <c r="AA66" s="647"/>
      <c r="AB66" s="648" t="s">
        <v>616</v>
      </c>
      <c r="AC66" s="648"/>
      <c r="AD66" s="648"/>
      <c r="AE66" s="618">
        <v>52</v>
      </c>
      <c r="AF66" s="618"/>
      <c r="AG66" s="618"/>
      <c r="AH66" s="618"/>
      <c r="AI66" s="618">
        <v>52</v>
      </c>
      <c r="AJ66" s="618"/>
      <c r="AK66" s="618"/>
      <c r="AL66" s="618"/>
      <c r="AM66" s="618">
        <v>52</v>
      </c>
      <c r="AN66" s="618"/>
      <c r="AO66" s="618"/>
      <c r="AP66" s="618"/>
      <c r="AQ66" s="619" t="s">
        <v>282</v>
      </c>
      <c r="AR66" s="618"/>
      <c r="AS66" s="618"/>
      <c r="AT66" s="618"/>
      <c r="AU66" s="93" t="s">
        <v>282</v>
      </c>
      <c r="AV66" s="620"/>
      <c r="AW66" s="620"/>
      <c r="AX66" s="621"/>
      <c r="AY66">
        <f>$AY$65</f>
        <v>1</v>
      </c>
    </row>
    <row r="67" spans="1:51" ht="23.25" customHeight="1" x14ac:dyDescent="0.2">
      <c r="A67" s="189"/>
      <c r="B67" s="158"/>
      <c r="C67" s="158"/>
      <c r="D67" s="158"/>
      <c r="E67" s="158"/>
      <c r="F67" s="159"/>
      <c r="G67" s="638"/>
      <c r="H67" s="639"/>
      <c r="I67" s="639"/>
      <c r="J67" s="639"/>
      <c r="K67" s="639"/>
      <c r="L67" s="639"/>
      <c r="M67" s="639"/>
      <c r="N67" s="639"/>
      <c r="O67" s="639"/>
      <c r="P67" s="642"/>
      <c r="Q67" s="643"/>
      <c r="R67" s="643"/>
      <c r="S67" s="643"/>
      <c r="T67" s="643"/>
      <c r="U67" s="643"/>
      <c r="V67" s="643"/>
      <c r="W67" s="643"/>
      <c r="X67" s="644"/>
      <c r="Y67" s="622" t="s">
        <v>52</v>
      </c>
      <c r="Z67" s="623"/>
      <c r="AA67" s="624"/>
      <c r="AB67" s="648" t="s">
        <v>616</v>
      </c>
      <c r="AC67" s="648"/>
      <c r="AD67" s="648"/>
      <c r="AE67" s="618">
        <v>52</v>
      </c>
      <c r="AF67" s="618"/>
      <c r="AG67" s="618"/>
      <c r="AH67" s="618"/>
      <c r="AI67" s="618">
        <v>52</v>
      </c>
      <c r="AJ67" s="618"/>
      <c r="AK67" s="618"/>
      <c r="AL67" s="618"/>
      <c r="AM67" s="618">
        <v>52</v>
      </c>
      <c r="AN67" s="618"/>
      <c r="AO67" s="618"/>
      <c r="AP67" s="618"/>
      <c r="AQ67" s="618">
        <v>52</v>
      </c>
      <c r="AR67" s="618"/>
      <c r="AS67" s="618"/>
      <c r="AT67" s="618"/>
      <c r="AU67" s="650">
        <v>52</v>
      </c>
      <c r="AV67" s="620"/>
      <c r="AW67" s="620"/>
      <c r="AX67" s="621"/>
      <c r="AY67">
        <f>$AY$65</f>
        <v>1</v>
      </c>
    </row>
    <row r="68" spans="1:51" ht="23.25" customHeight="1" x14ac:dyDescent="0.2">
      <c r="A68" s="681" t="s">
        <v>579</v>
      </c>
      <c r="B68" s="682"/>
      <c r="C68" s="682"/>
      <c r="D68" s="682"/>
      <c r="E68" s="682"/>
      <c r="F68" s="683"/>
      <c r="G68" s="176" t="s">
        <v>580</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414</v>
      </c>
      <c r="AF68" s="119"/>
      <c r="AG68" s="119"/>
      <c r="AH68" s="119"/>
      <c r="AI68" s="119" t="s">
        <v>566</v>
      </c>
      <c r="AJ68" s="119"/>
      <c r="AK68" s="119"/>
      <c r="AL68" s="119"/>
      <c r="AM68" s="119" t="s">
        <v>382</v>
      </c>
      <c r="AN68" s="119"/>
      <c r="AO68" s="119"/>
      <c r="AP68" s="119"/>
      <c r="AQ68" s="629" t="s">
        <v>590</v>
      </c>
      <c r="AR68" s="630"/>
      <c r="AS68" s="630"/>
      <c r="AT68" s="630"/>
      <c r="AU68" s="630"/>
      <c r="AV68" s="630"/>
      <c r="AW68" s="630"/>
      <c r="AX68" s="631"/>
      <c r="AY68">
        <f>IF(SUBSTITUTE(SUBSTITUTE($G$69,"／",""),"　","")="",0,1)</f>
        <v>1</v>
      </c>
    </row>
    <row r="69" spans="1:51" ht="23.25" customHeight="1" x14ac:dyDescent="0.2">
      <c r="A69" s="684"/>
      <c r="B69" s="685"/>
      <c r="C69" s="685"/>
      <c r="D69" s="685"/>
      <c r="E69" s="685"/>
      <c r="F69" s="686"/>
      <c r="G69" s="654" t="s">
        <v>619</v>
      </c>
      <c r="H69" s="655"/>
      <c r="I69" s="655"/>
      <c r="J69" s="655"/>
      <c r="K69" s="655"/>
      <c r="L69" s="655"/>
      <c r="M69" s="655"/>
      <c r="N69" s="655"/>
      <c r="O69" s="655"/>
      <c r="P69" s="655"/>
      <c r="Q69" s="655"/>
      <c r="R69" s="655"/>
      <c r="S69" s="655"/>
      <c r="T69" s="655"/>
      <c r="U69" s="655"/>
      <c r="V69" s="655"/>
      <c r="W69" s="655"/>
      <c r="X69" s="655"/>
      <c r="Y69" s="658" t="s">
        <v>579</v>
      </c>
      <c r="Z69" s="659"/>
      <c r="AA69" s="660"/>
      <c r="AB69" s="661" t="s">
        <v>617</v>
      </c>
      <c r="AC69" s="662"/>
      <c r="AD69" s="663"/>
      <c r="AE69" s="619">
        <v>673077</v>
      </c>
      <c r="AF69" s="619"/>
      <c r="AG69" s="619"/>
      <c r="AH69" s="619"/>
      <c r="AI69" s="619">
        <v>653846</v>
      </c>
      <c r="AJ69" s="619"/>
      <c r="AK69" s="619"/>
      <c r="AL69" s="619"/>
      <c r="AM69" s="619">
        <v>653846</v>
      </c>
      <c r="AN69" s="619"/>
      <c r="AO69" s="619"/>
      <c r="AP69" s="619"/>
      <c r="AQ69" s="93">
        <v>653846</v>
      </c>
      <c r="AR69" s="87"/>
      <c r="AS69" s="87"/>
      <c r="AT69" s="87"/>
      <c r="AU69" s="87"/>
      <c r="AV69" s="87"/>
      <c r="AW69" s="87"/>
      <c r="AX69" s="88"/>
      <c r="AY69">
        <f>$AY$68</f>
        <v>1</v>
      </c>
    </row>
    <row r="70" spans="1:51" ht="34.200000000000003" customHeight="1" x14ac:dyDescent="0.2">
      <c r="A70" s="687"/>
      <c r="B70" s="688"/>
      <c r="C70" s="688"/>
      <c r="D70" s="688"/>
      <c r="E70" s="688"/>
      <c r="F70" s="689"/>
      <c r="G70" s="656"/>
      <c r="H70" s="657"/>
      <c r="I70" s="657"/>
      <c r="J70" s="657"/>
      <c r="K70" s="657"/>
      <c r="L70" s="657"/>
      <c r="M70" s="657"/>
      <c r="N70" s="657"/>
      <c r="O70" s="657"/>
      <c r="P70" s="657"/>
      <c r="Q70" s="657"/>
      <c r="R70" s="657"/>
      <c r="S70" s="657"/>
      <c r="T70" s="657"/>
      <c r="U70" s="657"/>
      <c r="V70" s="657"/>
      <c r="W70" s="657"/>
      <c r="X70" s="657"/>
      <c r="Y70" s="220" t="s">
        <v>581</v>
      </c>
      <c r="Z70" s="651"/>
      <c r="AA70" s="652"/>
      <c r="AB70" s="613" t="s">
        <v>618</v>
      </c>
      <c r="AC70" s="614"/>
      <c r="AD70" s="615"/>
      <c r="AE70" s="617" t="s">
        <v>704</v>
      </c>
      <c r="AF70" s="617"/>
      <c r="AG70" s="617"/>
      <c r="AH70" s="617"/>
      <c r="AI70" s="617" t="s">
        <v>620</v>
      </c>
      <c r="AJ70" s="617"/>
      <c r="AK70" s="617"/>
      <c r="AL70" s="617"/>
      <c r="AM70" s="617" t="s">
        <v>629</v>
      </c>
      <c r="AN70" s="617"/>
      <c r="AO70" s="617"/>
      <c r="AP70" s="617"/>
      <c r="AQ70" s="617" t="s">
        <v>629</v>
      </c>
      <c r="AR70" s="617"/>
      <c r="AS70" s="617"/>
      <c r="AT70" s="617"/>
      <c r="AU70" s="617"/>
      <c r="AV70" s="617"/>
      <c r="AW70" s="617"/>
      <c r="AX70" s="653"/>
      <c r="AY70">
        <f>$AY$68</f>
        <v>1</v>
      </c>
    </row>
    <row r="71" spans="1:51" ht="18.75" customHeight="1" x14ac:dyDescent="0.2">
      <c r="A71" s="418" t="s">
        <v>234</v>
      </c>
      <c r="B71" s="594"/>
      <c r="C71" s="594"/>
      <c r="D71" s="594"/>
      <c r="E71" s="594"/>
      <c r="F71" s="595"/>
      <c r="G71" s="603" t="s">
        <v>139</v>
      </c>
      <c r="H71" s="198"/>
      <c r="I71" s="198"/>
      <c r="J71" s="198"/>
      <c r="K71" s="198"/>
      <c r="L71" s="198"/>
      <c r="M71" s="198"/>
      <c r="N71" s="198"/>
      <c r="O71" s="199"/>
      <c r="P71" s="200" t="s">
        <v>55</v>
      </c>
      <c r="Q71" s="198"/>
      <c r="R71" s="198"/>
      <c r="S71" s="198"/>
      <c r="T71" s="198"/>
      <c r="U71" s="198"/>
      <c r="V71" s="198"/>
      <c r="W71" s="198"/>
      <c r="X71" s="199"/>
      <c r="Y71" s="604"/>
      <c r="Z71" s="605"/>
      <c r="AA71" s="606"/>
      <c r="AB71" s="610" t="s">
        <v>11</v>
      </c>
      <c r="AC71" s="611"/>
      <c r="AD71" s="612"/>
      <c r="AE71" s="119" t="s">
        <v>414</v>
      </c>
      <c r="AF71" s="119"/>
      <c r="AG71" s="119"/>
      <c r="AH71" s="119"/>
      <c r="AI71" s="119" t="s">
        <v>566</v>
      </c>
      <c r="AJ71" s="119"/>
      <c r="AK71" s="119"/>
      <c r="AL71" s="119"/>
      <c r="AM71" s="119" t="s">
        <v>382</v>
      </c>
      <c r="AN71" s="119"/>
      <c r="AO71" s="119"/>
      <c r="AP71" s="119"/>
      <c r="AQ71" s="217" t="s">
        <v>174</v>
      </c>
      <c r="AR71" s="218"/>
      <c r="AS71" s="218"/>
      <c r="AT71" s="219"/>
      <c r="AU71" s="198" t="s">
        <v>128</v>
      </c>
      <c r="AV71" s="198"/>
      <c r="AW71" s="198"/>
      <c r="AX71" s="201"/>
      <c r="AY71">
        <f>COUNTA($G$73)</f>
        <v>1</v>
      </c>
    </row>
    <row r="72" spans="1:51" ht="18.75" customHeight="1" x14ac:dyDescent="0.2">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t="s">
        <v>612</v>
      </c>
      <c r="AR72" s="509"/>
      <c r="AS72" s="127" t="s">
        <v>175</v>
      </c>
      <c r="AT72" s="128"/>
      <c r="AU72" s="126">
        <v>4</v>
      </c>
      <c r="AV72" s="126"/>
      <c r="AW72" s="108" t="s">
        <v>166</v>
      </c>
      <c r="AX72" s="129"/>
      <c r="AY72">
        <f t="shared" ref="AY72:AY77" si="1">$AY$71</f>
        <v>1</v>
      </c>
    </row>
    <row r="73" spans="1:51" ht="23.25" customHeight="1" x14ac:dyDescent="0.2">
      <c r="A73" s="599"/>
      <c r="B73" s="597"/>
      <c r="C73" s="597"/>
      <c r="D73" s="597"/>
      <c r="E73" s="597"/>
      <c r="F73" s="598"/>
      <c r="G73" s="179" t="s">
        <v>709</v>
      </c>
      <c r="H73" s="180"/>
      <c r="I73" s="180"/>
      <c r="J73" s="180"/>
      <c r="K73" s="180"/>
      <c r="L73" s="180"/>
      <c r="M73" s="180"/>
      <c r="N73" s="180"/>
      <c r="O73" s="181"/>
      <c r="P73" s="131" t="s">
        <v>713</v>
      </c>
      <c r="Q73" s="131"/>
      <c r="R73" s="131"/>
      <c r="S73" s="131"/>
      <c r="T73" s="131"/>
      <c r="U73" s="131"/>
      <c r="V73" s="131"/>
      <c r="W73" s="131"/>
      <c r="X73" s="132"/>
      <c r="Y73" s="220" t="s">
        <v>12</v>
      </c>
      <c r="Z73" s="221"/>
      <c r="AA73" s="222"/>
      <c r="AB73" s="148" t="s">
        <v>712</v>
      </c>
      <c r="AC73" s="148"/>
      <c r="AD73" s="148"/>
      <c r="AE73" s="93">
        <v>3245407</v>
      </c>
      <c r="AF73" s="87"/>
      <c r="AG73" s="87"/>
      <c r="AH73" s="87"/>
      <c r="AI73" s="93">
        <v>732932</v>
      </c>
      <c r="AJ73" s="87"/>
      <c r="AK73" s="87"/>
      <c r="AL73" s="87"/>
      <c r="AM73" s="93">
        <v>1206532</v>
      </c>
      <c r="AN73" s="87"/>
      <c r="AO73" s="87"/>
      <c r="AP73" s="87"/>
      <c r="AQ73" s="94" t="s">
        <v>612</v>
      </c>
      <c r="AR73" s="95"/>
      <c r="AS73" s="95"/>
      <c r="AT73" s="96"/>
      <c r="AU73" s="87" t="s">
        <v>612</v>
      </c>
      <c r="AV73" s="87"/>
      <c r="AW73" s="87"/>
      <c r="AX73" s="88"/>
      <c r="AY73">
        <f t="shared" si="1"/>
        <v>1</v>
      </c>
    </row>
    <row r="74" spans="1:51" ht="23.25" customHeight="1" x14ac:dyDescent="0.2">
      <c r="A74" s="600"/>
      <c r="B74" s="601"/>
      <c r="C74" s="601"/>
      <c r="D74" s="601"/>
      <c r="E74" s="601"/>
      <c r="F74" s="602"/>
      <c r="G74" s="182"/>
      <c r="H74" s="183"/>
      <c r="I74" s="183"/>
      <c r="J74" s="183"/>
      <c r="K74" s="183"/>
      <c r="L74" s="183"/>
      <c r="M74" s="183"/>
      <c r="N74" s="183"/>
      <c r="O74" s="184"/>
      <c r="P74" s="134"/>
      <c r="Q74" s="134"/>
      <c r="R74" s="134"/>
      <c r="S74" s="134"/>
      <c r="T74" s="134"/>
      <c r="U74" s="134"/>
      <c r="V74" s="134"/>
      <c r="W74" s="134"/>
      <c r="X74" s="135"/>
      <c r="Y74" s="175" t="s">
        <v>50</v>
      </c>
      <c r="Z74" s="176"/>
      <c r="AA74" s="177"/>
      <c r="AB74" s="148" t="s">
        <v>712</v>
      </c>
      <c r="AC74" s="148"/>
      <c r="AD74" s="148"/>
      <c r="AE74" s="93">
        <v>2500000</v>
      </c>
      <c r="AF74" s="87"/>
      <c r="AG74" s="87"/>
      <c r="AH74" s="87"/>
      <c r="AI74" s="93">
        <v>2500000</v>
      </c>
      <c r="AJ74" s="87"/>
      <c r="AK74" s="87"/>
      <c r="AL74" s="87"/>
      <c r="AM74" s="93">
        <v>2500000</v>
      </c>
      <c r="AN74" s="87"/>
      <c r="AO74" s="87"/>
      <c r="AP74" s="87"/>
      <c r="AQ74" s="94" t="s">
        <v>612</v>
      </c>
      <c r="AR74" s="95"/>
      <c r="AS74" s="95"/>
      <c r="AT74" s="96"/>
      <c r="AU74" s="87">
        <v>2500000</v>
      </c>
      <c r="AV74" s="87"/>
      <c r="AW74" s="87"/>
      <c r="AX74" s="88"/>
      <c r="AY74">
        <f t="shared" si="1"/>
        <v>1</v>
      </c>
    </row>
    <row r="75" spans="1:51" ht="23.25" customHeight="1" x14ac:dyDescent="0.2">
      <c r="A75" s="599"/>
      <c r="B75" s="597"/>
      <c r="C75" s="597"/>
      <c r="D75" s="597"/>
      <c r="E75" s="597"/>
      <c r="F75" s="598"/>
      <c r="G75" s="185"/>
      <c r="H75" s="186"/>
      <c r="I75" s="186"/>
      <c r="J75" s="186"/>
      <c r="K75" s="186"/>
      <c r="L75" s="186"/>
      <c r="M75" s="186"/>
      <c r="N75" s="186"/>
      <c r="O75" s="187"/>
      <c r="P75" s="137"/>
      <c r="Q75" s="137"/>
      <c r="R75" s="137"/>
      <c r="S75" s="137"/>
      <c r="T75" s="137"/>
      <c r="U75" s="137"/>
      <c r="V75" s="137"/>
      <c r="W75" s="137"/>
      <c r="X75" s="138"/>
      <c r="Y75" s="175" t="s">
        <v>13</v>
      </c>
      <c r="Z75" s="176"/>
      <c r="AA75" s="177"/>
      <c r="AB75" s="593" t="s">
        <v>14</v>
      </c>
      <c r="AC75" s="593"/>
      <c r="AD75" s="593"/>
      <c r="AE75" s="93">
        <v>130</v>
      </c>
      <c r="AF75" s="87"/>
      <c r="AG75" s="87"/>
      <c r="AH75" s="87"/>
      <c r="AI75" s="93">
        <v>29</v>
      </c>
      <c r="AJ75" s="87"/>
      <c r="AK75" s="87"/>
      <c r="AL75" s="87"/>
      <c r="AM75" s="93">
        <v>48</v>
      </c>
      <c r="AN75" s="87"/>
      <c r="AO75" s="87"/>
      <c r="AP75" s="87"/>
      <c r="AQ75" s="94" t="s">
        <v>612</v>
      </c>
      <c r="AR75" s="95"/>
      <c r="AS75" s="95"/>
      <c r="AT75" s="96"/>
      <c r="AU75" s="87" t="s">
        <v>612</v>
      </c>
      <c r="AV75" s="87"/>
      <c r="AW75" s="87"/>
      <c r="AX75" s="88"/>
      <c r="AY75">
        <f t="shared" si="1"/>
        <v>1</v>
      </c>
    </row>
    <row r="76" spans="1:51" ht="34.950000000000003" customHeight="1" x14ac:dyDescent="0.2">
      <c r="A76" s="188" t="s">
        <v>258</v>
      </c>
      <c r="B76" s="150"/>
      <c r="C76" s="150"/>
      <c r="D76" s="150"/>
      <c r="E76" s="150"/>
      <c r="F76" s="151"/>
      <c r="G76" s="190" t="s">
        <v>708</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23.25" customHeight="1" thickBot="1" x14ac:dyDescent="0.25">
      <c r="A77" s="189"/>
      <c r="B77" s="158"/>
      <c r="C77" s="158"/>
      <c r="D77" s="158"/>
      <c r="E77" s="158"/>
      <c r="F77" s="159"/>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18.75" hidden="1" customHeight="1" x14ac:dyDescent="0.2">
      <c r="A78" s="196" t="s">
        <v>571</v>
      </c>
      <c r="B78" s="152" t="s">
        <v>572</v>
      </c>
      <c r="C78" s="153"/>
      <c r="D78" s="153"/>
      <c r="E78" s="153"/>
      <c r="F78" s="154"/>
      <c r="G78" s="198" t="s">
        <v>573</v>
      </c>
      <c r="H78" s="198"/>
      <c r="I78" s="198"/>
      <c r="J78" s="198"/>
      <c r="K78" s="198"/>
      <c r="L78" s="198"/>
      <c r="M78" s="198"/>
      <c r="N78" s="198"/>
      <c r="O78" s="198"/>
      <c r="P78" s="198"/>
      <c r="Q78" s="198"/>
      <c r="R78" s="198"/>
      <c r="S78" s="198"/>
      <c r="T78" s="198"/>
      <c r="U78" s="198"/>
      <c r="V78" s="198"/>
      <c r="W78" s="198"/>
      <c r="X78" s="198"/>
      <c r="Y78" s="198"/>
      <c r="Z78" s="198"/>
      <c r="AA78" s="199"/>
      <c r="AB78" s="200" t="s">
        <v>591</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2">
      <c r="A79" s="196"/>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6"/>
      <c r="B80" s="152"/>
      <c r="C80" s="153"/>
      <c r="D80" s="153"/>
      <c r="E80" s="153"/>
      <c r="F80" s="154"/>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2">
      <c r="A81" s="196"/>
      <c r="B81" s="152"/>
      <c r="C81" s="153"/>
      <c r="D81" s="153"/>
      <c r="E81" s="153"/>
      <c r="F81" s="154"/>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2">
      <c r="A82" s="196"/>
      <c r="B82" s="157"/>
      <c r="C82" s="158"/>
      <c r="D82" s="158"/>
      <c r="E82" s="158"/>
      <c r="F82" s="159"/>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2">
      <c r="A83" s="196"/>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6"/>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6"/>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6"/>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6"/>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6"/>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6"/>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6"/>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6"/>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6"/>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6"/>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6"/>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6"/>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6"/>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1" hidden="1" customHeight="1" thickBot="1" x14ac:dyDescent="0.25">
      <c r="A97" s="197"/>
      <c r="B97" s="214"/>
      <c r="C97" s="215"/>
      <c r="D97" s="215"/>
      <c r="E97" s="215"/>
      <c r="F97" s="216"/>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39.6" customHeight="1" x14ac:dyDescent="0.2">
      <c r="A98" s="713" t="s">
        <v>577</v>
      </c>
      <c r="B98" s="714"/>
      <c r="C98" s="714"/>
      <c r="D98" s="714"/>
      <c r="E98" s="714"/>
      <c r="F98" s="715"/>
      <c r="G98" s="716" t="s">
        <v>707</v>
      </c>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1</v>
      </c>
    </row>
    <row r="99" spans="1:60" ht="31.5" customHeight="1" x14ac:dyDescent="0.2">
      <c r="A99" s="649" t="s">
        <v>578</v>
      </c>
      <c r="B99" s="153"/>
      <c r="C99" s="153"/>
      <c r="D99" s="153"/>
      <c r="E99" s="153"/>
      <c r="F99" s="154"/>
      <c r="G99" s="690" t="s">
        <v>570</v>
      </c>
      <c r="H99" s="691"/>
      <c r="I99" s="691"/>
      <c r="J99" s="691"/>
      <c r="K99" s="691"/>
      <c r="L99" s="691"/>
      <c r="M99" s="691"/>
      <c r="N99" s="691"/>
      <c r="O99" s="691"/>
      <c r="P99" s="692" t="s">
        <v>569</v>
      </c>
      <c r="Q99" s="691"/>
      <c r="R99" s="691"/>
      <c r="S99" s="691"/>
      <c r="T99" s="691"/>
      <c r="U99" s="691"/>
      <c r="V99" s="691"/>
      <c r="W99" s="691"/>
      <c r="X99" s="693"/>
      <c r="Y99" s="694"/>
      <c r="Z99" s="695"/>
      <c r="AA99" s="696"/>
      <c r="AB99" s="628" t="s">
        <v>11</v>
      </c>
      <c r="AC99" s="628"/>
      <c r="AD99" s="628"/>
      <c r="AE99" s="119" t="s">
        <v>414</v>
      </c>
      <c r="AF99" s="119"/>
      <c r="AG99" s="119"/>
      <c r="AH99" s="119"/>
      <c r="AI99" s="119" t="s">
        <v>566</v>
      </c>
      <c r="AJ99" s="119"/>
      <c r="AK99" s="119"/>
      <c r="AL99" s="119"/>
      <c r="AM99" s="119" t="s">
        <v>382</v>
      </c>
      <c r="AN99" s="119"/>
      <c r="AO99" s="119"/>
      <c r="AP99" s="119"/>
      <c r="AQ99" s="625" t="s">
        <v>413</v>
      </c>
      <c r="AR99" s="626"/>
      <c r="AS99" s="626"/>
      <c r="AT99" s="627"/>
      <c r="AU99" s="625" t="s">
        <v>589</v>
      </c>
      <c r="AV99" s="626"/>
      <c r="AW99" s="626"/>
      <c r="AX99" s="635"/>
      <c r="AY99">
        <f>COUNTA($G$100)</f>
        <v>1</v>
      </c>
    </row>
    <row r="100" spans="1:60" ht="23.25" customHeight="1" x14ac:dyDescent="0.2">
      <c r="A100" s="649"/>
      <c r="B100" s="153"/>
      <c r="C100" s="153"/>
      <c r="D100" s="153"/>
      <c r="E100" s="153"/>
      <c r="F100" s="154"/>
      <c r="G100" s="636" t="s">
        <v>687</v>
      </c>
      <c r="H100" s="637"/>
      <c r="I100" s="637"/>
      <c r="J100" s="637"/>
      <c r="K100" s="637"/>
      <c r="L100" s="637"/>
      <c r="M100" s="637"/>
      <c r="N100" s="637"/>
      <c r="O100" s="637"/>
      <c r="P100" s="386" t="s">
        <v>685</v>
      </c>
      <c r="Q100" s="640"/>
      <c r="R100" s="640"/>
      <c r="S100" s="640"/>
      <c r="T100" s="640"/>
      <c r="U100" s="640"/>
      <c r="V100" s="640"/>
      <c r="W100" s="640"/>
      <c r="X100" s="641"/>
      <c r="Y100" s="645" t="s">
        <v>51</v>
      </c>
      <c r="Z100" s="646"/>
      <c r="AA100" s="647"/>
      <c r="AB100" s="148" t="s">
        <v>706</v>
      </c>
      <c r="AC100" s="648"/>
      <c r="AD100" s="648"/>
      <c r="AE100" s="618">
        <v>12</v>
      </c>
      <c r="AF100" s="618"/>
      <c r="AG100" s="618"/>
      <c r="AH100" s="618"/>
      <c r="AI100" s="618">
        <v>12</v>
      </c>
      <c r="AJ100" s="618"/>
      <c r="AK100" s="618"/>
      <c r="AL100" s="618"/>
      <c r="AM100" s="618">
        <v>12</v>
      </c>
      <c r="AN100" s="618"/>
      <c r="AO100" s="618"/>
      <c r="AP100" s="618"/>
      <c r="AQ100" s="619" t="s">
        <v>282</v>
      </c>
      <c r="AR100" s="618"/>
      <c r="AS100" s="618"/>
      <c r="AT100" s="618"/>
      <c r="AU100" s="93" t="s">
        <v>282</v>
      </c>
      <c r="AV100" s="620"/>
      <c r="AW100" s="620"/>
      <c r="AX100" s="621"/>
      <c r="AY100">
        <f>$AY$99</f>
        <v>1</v>
      </c>
    </row>
    <row r="101" spans="1:60" ht="23.25" customHeight="1" x14ac:dyDescent="0.2">
      <c r="A101" s="189"/>
      <c r="B101" s="158"/>
      <c r="C101" s="158"/>
      <c r="D101" s="158"/>
      <c r="E101" s="158"/>
      <c r="F101" s="159"/>
      <c r="G101" s="638"/>
      <c r="H101" s="639"/>
      <c r="I101" s="639"/>
      <c r="J101" s="639"/>
      <c r="K101" s="639"/>
      <c r="L101" s="639"/>
      <c r="M101" s="639"/>
      <c r="N101" s="639"/>
      <c r="O101" s="639"/>
      <c r="P101" s="642"/>
      <c r="Q101" s="643"/>
      <c r="R101" s="643"/>
      <c r="S101" s="643"/>
      <c r="T101" s="643"/>
      <c r="U101" s="643"/>
      <c r="V101" s="643"/>
      <c r="W101" s="643"/>
      <c r="X101" s="644"/>
      <c r="Y101" s="622" t="s">
        <v>52</v>
      </c>
      <c r="Z101" s="623"/>
      <c r="AA101" s="624"/>
      <c r="AB101" s="148" t="s">
        <v>706</v>
      </c>
      <c r="AC101" s="648"/>
      <c r="AD101" s="648"/>
      <c r="AE101" s="618">
        <v>12</v>
      </c>
      <c r="AF101" s="618"/>
      <c r="AG101" s="618"/>
      <c r="AH101" s="618"/>
      <c r="AI101" s="618">
        <v>12</v>
      </c>
      <c r="AJ101" s="618"/>
      <c r="AK101" s="618"/>
      <c r="AL101" s="618"/>
      <c r="AM101" s="618">
        <v>12</v>
      </c>
      <c r="AN101" s="618"/>
      <c r="AO101" s="618"/>
      <c r="AP101" s="618"/>
      <c r="AQ101" s="618">
        <v>12</v>
      </c>
      <c r="AR101" s="618"/>
      <c r="AS101" s="618"/>
      <c r="AT101" s="618"/>
      <c r="AU101" s="650">
        <v>12</v>
      </c>
      <c r="AV101" s="620"/>
      <c r="AW101" s="620"/>
      <c r="AX101" s="621"/>
      <c r="AY101">
        <f>$AY$99</f>
        <v>1</v>
      </c>
    </row>
    <row r="102" spans="1:60" ht="23.25" customHeight="1" x14ac:dyDescent="0.2">
      <c r="A102" s="188" t="s">
        <v>579</v>
      </c>
      <c r="B102" s="105"/>
      <c r="C102" s="105"/>
      <c r="D102" s="105"/>
      <c r="E102" s="105"/>
      <c r="F102" s="664"/>
      <c r="G102" s="176" t="s">
        <v>580</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414</v>
      </c>
      <c r="AF102" s="119"/>
      <c r="AG102" s="119"/>
      <c r="AH102" s="119"/>
      <c r="AI102" s="119" t="s">
        <v>566</v>
      </c>
      <c r="AJ102" s="119"/>
      <c r="AK102" s="119"/>
      <c r="AL102" s="119"/>
      <c r="AM102" s="119" t="s">
        <v>382</v>
      </c>
      <c r="AN102" s="119"/>
      <c r="AO102" s="119"/>
      <c r="AP102" s="119"/>
      <c r="AQ102" s="629" t="s">
        <v>590</v>
      </c>
      <c r="AR102" s="630"/>
      <c r="AS102" s="630"/>
      <c r="AT102" s="630"/>
      <c r="AU102" s="630"/>
      <c r="AV102" s="630"/>
      <c r="AW102" s="630"/>
      <c r="AX102" s="631"/>
      <c r="AY102">
        <f>IF(SUBSTITUTE(SUBSTITUTE($G$103,"／",""),"　","")="",0,1)</f>
        <v>1</v>
      </c>
    </row>
    <row r="103" spans="1:60" ht="23.25" customHeight="1" x14ac:dyDescent="0.2">
      <c r="A103" s="665"/>
      <c r="B103" s="198"/>
      <c r="C103" s="198"/>
      <c r="D103" s="198"/>
      <c r="E103" s="198"/>
      <c r="F103" s="666"/>
      <c r="G103" s="654" t="s">
        <v>719</v>
      </c>
      <c r="H103" s="655"/>
      <c r="I103" s="655"/>
      <c r="J103" s="655"/>
      <c r="K103" s="655"/>
      <c r="L103" s="655"/>
      <c r="M103" s="655"/>
      <c r="N103" s="655"/>
      <c r="O103" s="655"/>
      <c r="P103" s="655"/>
      <c r="Q103" s="655"/>
      <c r="R103" s="655"/>
      <c r="S103" s="655"/>
      <c r="T103" s="655"/>
      <c r="U103" s="655"/>
      <c r="V103" s="655"/>
      <c r="W103" s="655"/>
      <c r="X103" s="655"/>
      <c r="Y103" s="658" t="s">
        <v>579</v>
      </c>
      <c r="Z103" s="659"/>
      <c r="AA103" s="660"/>
      <c r="AB103" s="661" t="s">
        <v>617</v>
      </c>
      <c r="AC103" s="662"/>
      <c r="AD103" s="663"/>
      <c r="AE103" s="619">
        <v>2916667</v>
      </c>
      <c r="AF103" s="619"/>
      <c r="AG103" s="619"/>
      <c r="AH103" s="619"/>
      <c r="AI103" s="619">
        <v>2833333</v>
      </c>
      <c r="AJ103" s="619"/>
      <c r="AK103" s="619"/>
      <c r="AL103" s="619"/>
      <c r="AM103" s="619">
        <v>2750000</v>
      </c>
      <c r="AN103" s="619"/>
      <c r="AO103" s="619"/>
      <c r="AP103" s="619"/>
      <c r="AQ103" s="93">
        <v>2833333</v>
      </c>
      <c r="AR103" s="87"/>
      <c r="AS103" s="87"/>
      <c r="AT103" s="87"/>
      <c r="AU103" s="87"/>
      <c r="AV103" s="87"/>
      <c r="AW103" s="87"/>
      <c r="AX103" s="88"/>
      <c r="AY103">
        <f>$AY$102</f>
        <v>1</v>
      </c>
    </row>
    <row r="104" spans="1:60" ht="31.95" customHeight="1" x14ac:dyDescent="0.2">
      <c r="A104" s="667"/>
      <c r="B104" s="108"/>
      <c r="C104" s="108"/>
      <c r="D104" s="108"/>
      <c r="E104" s="108"/>
      <c r="F104" s="668"/>
      <c r="G104" s="656"/>
      <c r="H104" s="657"/>
      <c r="I104" s="657"/>
      <c r="J104" s="657"/>
      <c r="K104" s="657"/>
      <c r="L104" s="657"/>
      <c r="M104" s="657"/>
      <c r="N104" s="657"/>
      <c r="O104" s="657"/>
      <c r="P104" s="657"/>
      <c r="Q104" s="657"/>
      <c r="R104" s="657"/>
      <c r="S104" s="657"/>
      <c r="T104" s="657"/>
      <c r="U104" s="657"/>
      <c r="V104" s="657"/>
      <c r="W104" s="657"/>
      <c r="X104" s="657"/>
      <c r="Y104" s="220" t="s">
        <v>581</v>
      </c>
      <c r="Z104" s="651"/>
      <c r="AA104" s="652"/>
      <c r="AB104" s="613" t="s">
        <v>700</v>
      </c>
      <c r="AC104" s="614"/>
      <c r="AD104" s="615"/>
      <c r="AE104" s="616" t="s">
        <v>701</v>
      </c>
      <c r="AF104" s="617"/>
      <c r="AG104" s="617"/>
      <c r="AH104" s="617"/>
      <c r="AI104" s="616" t="s">
        <v>630</v>
      </c>
      <c r="AJ104" s="617"/>
      <c r="AK104" s="617"/>
      <c r="AL104" s="617"/>
      <c r="AM104" s="616" t="s">
        <v>710</v>
      </c>
      <c r="AN104" s="617"/>
      <c r="AO104" s="617"/>
      <c r="AP104" s="617"/>
      <c r="AQ104" s="616" t="s">
        <v>630</v>
      </c>
      <c r="AR104" s="617"/>
      <c r="AS104" s="617"/>
      <c r="AT104" s="617"/>
      <c r="AU104" s="617"/>
      <c r="AV104" s="617"/>
      <c r="AW104" s="617"/>
      <c r="AX104" s="653"/>
      <c r="AY104">
        <f>$AY$102</f>
        <v>1</v>
      </c>
    </row>
    <row r="105" spans="1:60" ht="18.75" customHeight="1" x14ac:dyDescent="0.2">
      <c r="A105" s="418" t="s">
        <v>234</v>
      </c>
      <c r="B105" s="594"/>
      <c r="C105" s="594"/>
      <c r="D105" s="594"/>
      <c r="E105" s="594"/>
      <c r="F105" s="595"/>
      <c r="G105" s="603" t="s">
        <v>139</v>
      </c>
      <c r="H105" s="198"/>
      <c r="I105" s="198"/>
      <c r="J105" s="198"/>
      <c r="K105" s="198"/>
      <c r="L105" s="198"/>
      <c r="M105" s="198"/>
      <c r="N105" s="198"/>
      <c r="O105" s="199"/>
      <c r="P105" s="200" t="s">
        <v>55</v>
      </c>
      <c r="Q105" s="198"/>
      <c r="R105" s="198"/>
      <c r="S105" s="198"/>
      <c r="T105" s="198"/>
      <c r="U105" s="198"/>
      <c r="V105" s="198"/>
      <c r="W105" s="198"/>
      <c r="X105" s="199"/>
      <c r="Y105" s="604"/>
      <c r="Z105" s="605"/>
      <c r="AA105" s="606"/>
      <c r="AB105" s="610" t="s">
        <v>11</v>
      </c>
      <c r="AC105" s="611"/>
      <c r="AD105" s="612"/>
      <c r="AE105" s="119" t="s">
        <v>414</v>
      </c>
      <c r="AF105" s="119"/>
      <c r="AG105" s="119"/>
      <c r="AH105" s="119"/>
      <c r="AI105" s="119" t="s">
        <v>566</v>
      </c>
      <c r="AJ105" s="119"/>
      <c r="AK105" s="119"/>
      <c r="AL105" s="119"/>
      <c r="AM105" s="119" t="s">
        <v>382</v>
      </c>
      <c r="AN105" s="119"/>
      <c r="AO105" s="119"/>
      <c r="AP105" s="119"/>
      <c r="AQ105" s="217" t="s">
        <v>174</v>
      </c>
      <c r="AR105" s="218"/>
      <c r="AS105" s="218"/>
      <c r="AT105" s="219"/>
      <c r="AU105" s="198" t="s">
        <v>128</v>
      </c>
      <c r="AV105" s="198"/>
      <c r="AW105" s="198"/>
      <c r="AX105" s="201"/>
      <c r="AY105">
        <f>COUNTA($G$107)</f>
        <v>1</v>
      </c>
    </row>
    <row r="106" spans="1:60" ht="18.75" customHeight="1" x14ac:dyDescent="0.2">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t="s">
        <v>612</v>
      </c>
      <c r="AR106" s="509"/>
      <c r="AS106" s="127" t="s">
        <v>175</v>
      </c>
      <c r="AT106" s="128"/>
      <c r="AU106" s="126">
        <v>4</v>
      </c>
      <c r="AV106" s="126"/>
      <c r="AW106" s="108" t="s">
        <v>166</v>
      </c>
      <c r="AX106" s="129"/>
      <c r="AY106">
        <f t="shared" ref="AY106:AY111" si="3">$AY$105</f>
        <v>1</v>
      </c>
    </row>
    <row r="107" spans="1:60" ht="23.25" customHeight="1" x14ac:dyDescent="0.2">
      <c r="A107" s="599"/>
      <c r="B107" s="597"/>
      <c r="C107" s="597"/>
      <c r="D107" s="597"/>
      <c r="E107" s="597"/>
      <c r="F107" s="598"/>
      <c r="G107" s="179" t="s">
        <v>703</v>
      </c>
      <c r="H107" s="180"/>
      <c r="I107" s="180"/>
      <c r="J107" s="180"/>
      <c r="K107" s="180"/>
      <c r="L107" s="180"/>
      <c r="M107" s="180"/>
      <c r="N107" s="180"/>
      <c r="O107" s="181"/>
      <c r="P107" s="131" t="s">
        <v>714</v>
      </c>
      <c r="Q107" s="131"/>
      <c r="R107" s="131"/>
      <c r="S107" s="131"/>
      <c r="T107" s="131"/>
      <c r="U107" s="131"/>
      <c r="V107" s="131"/>
      <c r="W107" s="131"/>
      <c r="X107" s="132"/>
      <c r="Y107" s="220" t="s">
        <v>12</v>
      </c>
      <c r="Z107" s="221"/>
      <c r="AA107" s="222"/>
      <c r="AB107" s="148" t="s">
        <v>716</v>
      </c>
      <c r="AC107" s="148"/>
      <c r="AD107" s="148"/>
      <c r="AE107" s="93">
        <v>28597</v>
      </c>
      <c r="AF107" s="87"/>
      <c r="AG107" s="87"/>
      <c r="AH107" s="87"/>
      <c r="AI107" s="93">
        <v>119649</v>
      </c>
      <c r="AJ107" s="87"/>
      <c r="AK107" s="87"/>
      <c r="AL107" s="87"/>
      <c r="AM107" s="93">
        <v>87527</v>
      </c>
      <c r="AN107" s="87"/>
      <c r="AO107" s="87"/>
      <c r="AP107" s="87"/>
      <c r="AQ107" s="94" t="s">
        <v>612</v>
      </c>
      <c r="AR107" s="95"/>
      <c r="AS107" s="95"/>
      <c r="AT107" s="96"/>
      <c r="AU107" s="87" t="s">
        <v>612</v>
      </c>
      <c r="AV107" s="87"/>
      <c r="AW107" s="87"/>
      <c r="AX107" s="88"/>
      <c r="AY107">
        <f t="shared" si="3"/>
        <v>1</v>
      </c>
    </row>
    <row r="108" spans="1:60" ht="23.25" customHeight="1" x14ac:dyDescent="0.2">
      <c r="A108" s="600"/>
      <c r="B108" s="601"/>
      <c r="C108" s="601"/>
      <c r="D108" s="601"/>
      <c r="E108" s="601"/>
      <c r="F108" s="602"/>
      <c r="G108" s="182"/>
      <c r="H108" s="183"/>
      <c r="I108" s="183"/>
      <c r="J108" s="183"/>
      <c r="K108" s="183"/>
      <c r="L108" s="183"/>
      <c r="M108" s="183"/>
      <c r="N108" s="183"/>
      <c r="O108" s="184"/>
      <c r="P108" s="134"/>
      <c r="Q108" s="134"/>
      <c r="R108" s="134"/>
      <c r="S108" s="134"/>
      <c r="T108" s="134"/>
      <c r="U108" s="134"/>
      <c r="V108" s="134"/>
      <c r="W108" s="134"/>
      <c r="X108" s="135"/>
      <c r="Y108" s="175" t="s">
        <v>50</v>
      </c>
      <c r="Z108" s="176"/>
      <c r="AA108" s="177"/>
      <c r="AB108" s="148" t="s">
        <v>716</v>
      </c>
      <c r="AC108" s="148"/>
      <c r="AD108" s="148"/>
      <c r="AE108" s="93">
        <v>30000</v>
      </c>
      <c r="AF108" s="87"/>
      <c r="AG108" s="87"/>
      <c r="AH108" s="87"/>
      <c r="AI108" s="93">
        <v>30000</v>
      </c>
      <c r="AJ108" s="87"/>
      <c r="AK108" s="87"/>
      <c r="AL108" s="87"/>
      <c r="AM108" s="93">
        <v>30000</v>
      </c>
      <c r="AN108" s="87"/>
      <c r="AO108" s="87"/>
      <c r="AP108" s="87"/>
      <c r="AQ108" s="94" t="s">
        <v>612</v>
      </c>
      <c r="AR108" s="95"/>
      <c r="AS108" s="95"/>
      <c r="AT108" s="96"/>
      <c r="AU108" s="87">
        <v>30000</v>
      </c>
      <c r="AV108" s="87"/>
      <c r="AW108" s="87"/>
      <c r="AX108" s="88"/>
      <c r="AY108">
        <f t="shared" si="3"/>
        <v>1</v>
      </c>
    </row>
    <row r="109" spans="1:60" ht="32.4" customHeight="1" x14ac:dyDescent="0.2">
      <c r="A109" s="599"/>
      <c r="B109" s="597"/>
      <c r="C109" s="597"/>
      <c r="D109" s="597"/>
      <c r="E109" s="597"/>
      <c r="F109" s="598"/>
      <c r="G109" s="185"/>
      <c r="H109" s="186"/>
      <c r="I109" s="186"/>
      <c r="J109" s="186"/>
      <c r="K109" s="186"/>
      <c r="L109" s="186"/>
      <c r="M109" s="186"/>
      <c r="N109" s="186"/>
      <c r="O109" s="187"/>
      <c r="P109" s="137"/>
      <c r="Q109" s="137"/>
      <c r="R109" s="137"/>
      <c r="S109" s="137"/>
      <c r="T109" s="137"/>
      <c r="U109" s="137"/>
      <c r="V109" s="137"/>
      <c r="W109" s="137"/>
      <c r="X109" s="138"/>
      <c r="Y109" s="175" t="s">
        <v>13</v>
      </c>
      <c r="Z109" s="176"/>
      <c r="AA109" s="177"/>
      <c r="AB109" s="593" t="s">
        <v>14</v>
      </c>
      <c r="AC109" s="593"/>
      <c r="AD109" s="593"/>
      <c r="AE109" s="93">
        <v>95</v>
      </c>
      <c r="AF109" s="87"/>
      <c r="AG109" s="87"/>
      <c r="AH109" s="87"/>
      <c r="AI109" s="93">
        <v>399</v>
      </c>
      <c r="AJ109" s="87"/>
      <c r="AK109" s="87"/>
      <c r="AL109" s="87"/>
      <c r="AM109" s="93">
        <v>292</v>
      </c>
      <c r="AN109" s="87"/>
      <c r="AO109" s="87"/>
      <c r="AP109" s="87"/>
      <c r="AQ109" s="94" t="s">
        <v>612</v>
      </c>
      <c r="AR109" s="95"/>
      <c r="AS109" s="95"/>
      <c r="AT109" s="96"/>
      <c r="AU109" s="87" t="s">
        <v>612</v>
      </c>
      <c r="AV109" s="87"/>
      <c r="AW109" s="87"/>
      <c r="AX109" s="88"/>
      <c r="AY109">
        <f t="shared" si="3"/>
        <v>1</v>
      </c>
    </row>
    <row r="110" spans="1:60" ht="22.95" customHeight="1" x14ac:dyDescent="0.2">
      <c r="A110" s="188" t="s">
        <v>258</v>
      </c>
      <c r="B110" s="150"/>
      <c r="C110" s="150"/>
      <c r="D110" s="150"/>
      <c r="E110" s="150"/>
      <c r="F110" s="151"/>
      <c r="G110" s="190" t="s">
        <v>702</v>
      </c>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1</v>
      </c>
    </row>
    <row r="111" spans="1:60" ht="23.25" customHeight="1" thickBot="1" x14ac:dyDescent="0.25">
      <c r="A111" s="189"/>
      <c r="B111" s="158"/>
      <c r="C111" s="158"/>
      <c r="D111" s="158"/>
      <c r="E111" s="158"/>
      <c r="F111" s="159"/>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1</v>
      </c>
    </row>
    <row r="112" spans="1:60" ht="18.75" hidden="1" customHeight="1" x14ac:dyDescent="0.2">
      <c r="A112" s="196" t="s">
        <v>571</v>
      </c>
      <c r="B112" s="152" t="s">
        <v>572</v>
      </c>
      <c r="C112" s="153"/>
      <c r="D112" s="153"/>
      <c r="E112" s="153"/>
      <c r="F112" s="154"/>
      <c r="G112" s="198" t="s">
        <v>573</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591</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2">
      <c r="A113" s="196"/>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6"/>
      <c r="B114" s="152"/>
      <c r="C114" s="153"/>
      <c r="D114" s="153"/>
      <c r="E114" s="153"/>
      <c r="F114" s="154"/>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2">
      <c r="A115" s="196"/>
      <c r="B115" s="152"/>
      <c r="C115" s="153"/>
      <c r="D115" s="153"/>
      <c r="E115" s="153"/>
      <c r="F115" s="154"/>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2">
      <c r="A116" s="196"/>
      <c r="B116" s="157"/>
      <c r="C116" s="158"/>
      <c r="D116" s="158"/>
      <c r="E116" s="158"/>
      <c r="F116" s="159"/>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2">
      <c r="A117" s="196"/>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6"/>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6"/>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6"/>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6"/>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6"/>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6"/>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6"/>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6"/>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6"/>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6"/>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6"/>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6"/>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6"/>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7"/>
      <c r="B131" s="214"/>
      <c r="C131" s="215"/>
      <c r="D131" s="215"/>
      <c r="E131" s="215"/>
      <c r="F131" s="216"/>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customHeight="1" x14ac:dyDescent="0.2">
      <c r="A132" s="713" t="s">
        <v>577</v>
      </c>
      <c r="B132" s="714"/>
      <c r="C132" s="714"/>
      <c r="D132" s="714"/>
      <c r="E132" s="714"/>
      <c r="F132" s="715"/>
      <c r="G132" s="716" t="s">
        <v>707</v>
      </c>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1</v>
      </c>
    </row>
    <row r="133" spans="1:60" ht="31.5" customHeight="1" x14ac:dyDescent="0.2">
      <c r="A133" s="649" t="s">
        <v>578</v>
      </c>
      <c r="B133" s="153"/>
      <c r="C133" s="153"/>
      <c r="D133" s="153"/>
      <c r="E133" s="153"/>
      <c r="F133" s="154"/>
      <c r="G133" s="690" t="s">
        <v>570</v>
      </c>
      <c r="H133" s="691"/>
      <c r="I133" s="691"/>
      <c r="J133" s="691"/>
      <c r="K133" s="691"/>
      <c r="L133" s="691"/>
      <c r="M133" s="691"/>
      <c r="N133" s="691"/>
      <c r="O133" s="691"/>
      <c r="P133" s="692" t="s">
        <v>569</v>
      </c>
      <c r="Q133" s="691"/>
      <c r="R133" s="691"/>
      <c r="S133" s="691"/>
      <c r="T133" s="691"/>
      <c r="U133" s="691"/>
      <c r="V133" s="691"/>
      <c r="W133" s="691"/>
      <c r="X133" s="693"/>
      <c r="Y133" s="694"/>
      <c r="Z133" s="695"/>
      <c r="AA133" s="696"/>
      <c r="AB133" s="628" t="s">
        <v>11</v>
      </c>
      <c r="AC133" s="628"/>
      <c r="AD133" s="628"/>
      <c r="AE133" s="119" t="s">
        <v>414</v>
      </c>
      <c r="AF133" s="119"/>
      <c r="AG133" s="119"/>
      <c r="AH133" s="119"/>
      <c r="AI133" s="119" t="s">
        <v>566</v>
      </c>
      <c r="AJ133" s="119"/>
      <c r="AK133" s="119"/>
      <c r="AL133" s="119"/>
      <c r="AM133" s="119" t="s">
        <v>382</v>
      </c>
      <c r="AN133" s="119"/>
      <c r="AO133" s="119"/>
      <c r="AP133" s="119"/>
      <c r="AQ133" s="625" t="s">
        <v>413</v>
      </c>
      <c r="AR133" s="626"/>
      <c r="AS133" s="626"/>
      <c r="AT133" s="627"/>
      <c r="AU133" s="625" t="s">
        <v>589</v>
      </c>
      <c r="AV133" s="626"/>
      <c r="AW133" s="626"/>
      <c r="AX133" s="635"/>
      <c r="AY133">
        <f>COUNTA($G$134)</f>
        <v>1</v>
      </c>
    </row>
    <row r="134" spans="1:60" ht="23.25" customHeight="1" x14ac:dyDescent="0.2">
      <c r="A134" s="649"/>
      <c r="B134" s="153"/>
      <c r="C134" s="153"/>
      <c r="D134" s="153"/>
      <c r="E134" s="153"/>
      <c r="F134" s="154"/>
      <c r="G134" s="636" t="s">
        <v>687</v>
      </c>
      <c r="H134" s="637"/>
      <c r="I134" s="637"/>
      <c r="J134" s="637"/>
      <c r="K134" s="637"/>
      <c r="L134" s="637"/>
      <c r="M134" s="637"/>
      <c r="N134" s="637"/>
      <c r="O134" s="637"/>
      <c r="P134" s="386" t="s">
        <v>685</v>
      </c>
      <c r="Q134" s="640"/>
      <c r="R134" s="640"/>
      <c r="S134" s="640"/>
      <c r="T134" s="640"/>
      <c r="U134" s="640"/>
      <c r="V134" s="640"/>
      <c r="W134" s="640"/>
      <c r="X134" s="641"/>
      <c r="Y134" s="645" t="s">
        <v>51</v>
      </c>
      <c r="Z134" s="646"/>
      <c r="AA134" s="647"/>
      <c r="AB134" s="148" t="s">
        <v>706</v>
      </c>
      <c r="AC134" s="648"/>
      <c r="AD134" s="648"/>
      <c r="AE134" s="618">
        <v>12</v>
      </c>
      <c r="AF134" s="618"/>
      <c r="AG134" s="618"/>
      <c r="AH134" s="618"/>
      <c r="AI134" s="618">
        <v>12</v>
      </c>
      <c r="AJ134" s="618"/>
      <c r="AK134" s="618"/>
      <c r="AL134" s="618"/>
      <c r="AM134" s="618">
        <v>12</v>
      </c>
      <c r="AN134" s="618"/>
      <c r="AO134" s="618"/>
      <c r="AP134" s="618"/>
      <c r="AQ134" s="619" t="s">
        <v>282</v>
      </c>
      <c r="AR134" s="618"/>
      <c r="AS134" s="618"/>
      <c r="AT134" s="618"/>
      <c r="AU134" s="93" t="s">
        <v>282</v>
      </c>
      <c r="AV134" s="620"/>
      <c r="AW134" s="620"/>
      <c r="AX134" s="621"/>
      <c r="AY134">
        <f>$AY$133</f>
        <v>1</v>
      </c>
    </row>
    <row r="135" spans="1:60" ht="23.25" customHeight="1" x14ac:dyDescent="0.2">
      <c r="A135" s="189"/>
      <c r="B135" s="158"/>
      <c r="C135" s="158"/>
      <c r="D135" s="158"/>
      <c r="E135" s="158"/>
      <c r="F135" s="159"/>
      <c r="G135" s="638"/>
      <c r="H135" s="639"/>
      <c r="I135" s="639"/>
      <c r="J135" s="639"/>
      <c r="K135" s="639"/>
      <c r="L135" s="639"/>
      <c r="M135" s="639"/>
      <c r="N135" s="639"/>
      <c r="O135" s="639"/>
      <c r="P135" s="642"/>
      <c r="Q135" s="643"/>
      <c r="R135" s="643"/>
      <c r="S135" s="643"/>
      <c r="T135" s="643"/>
      <c r="U135" s="643"/>
      <c r="V135" s="643"/>
      <c r="W135" s="643"/>
      <c r="X135" s="644"/>
      <c r="Y135" s="622" t="s">
        <v>52</v>
      </c>
      <c r="Z135" s="623"/>
      <c r="AA135" s="624"/>
      <c r="AB135" s="148" t="s">
        <v>706</v>
      </c>
      <c r="AC135" s="648"/>
      <c r="AD135" s="648"/>
      <c r="AE135" s="618">
        <v>12</v>
      </c>
      <c r="AF135" s="618"/>
      <c r="AG135" s="618"/>
      <c r="AH135" s="618"/>
      <c r="AI135" s="618">
        <v>12</v>
      </c>
      <c r="AJ135" s="618"/>
      <c r="AK135" s="618"/>
      <c r="AL135" s="618"/>
      <c r="AM135" s="618">
        <v>12</v>
      </c>
      <c r="AN135" s="618"/>
      <c r="AO135" s="618"/>
      <c r="AP135" s="618"/>
      <c r="AQ135" s="618">
        <v>12</v>
      </c>
      <c r="AR135" s="618"/>
      <c r="AS135" s="618"/>
      <c r="AT135" s="618"/>
      <c r="AU135" s="650">
        <v>12</v>
      </c>
      <c r="AV135" s="620"/>
      <c r="AW135" s="620"/>
      <c r="AX135" s="621"/>
      <c r="AY135">
        <f>$AY$133</f>
        <v>1</v>
      </c>
    </row>
    <row r="136" spans="1:60" ht="23.25" customHeight="1" x14ac:dyDescent="0.2">
      <c r="A136" s="188" t="s">
        <v>579</v>
      </c>
      <c r="B136" s="105"/>
      <c r="C136" s="105"/>
      <c r="D136" s="105"/>
      <c r="E136" s="105"/>
      <c r="F136" s="664"/>
      <c r="G136" s="176" t="s">
        <v>580</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414</v>
      </c>
      <c r="AF136" s="119"/>
      <c r="AG136" s="119"/>
      <c r="AH136" s="119"/>
      <c r="AI136" s="119" t="s">
        <v>566</v>
      </c>
      <c r="AJ136" s="119"/>
      <c r="AK136" s="119"/>
      <c r="AL136" s="119"/>
      <c r="AM136" s="119" t="s">
        <v>382</v>
      </c>
      <c r="AN136" s="119"/>
      <c r="AO136" s="119"/>
      <c r="AP136" s="119"/>
      <c r="AQ136" s="629" t="s">
        <v>590</v>
      </c>
      <c r="AR136" s="630"/>
      <c r="AS136" s="630"/>
      <c r="AT136" s="630"/>
      <c r="AU136" s="630"/>
      <c r="AV136" s="630"/>
      <c r="AW136" s="630"/>
      <c r="AX136" s="631"/>
      <c r="AY136">
        <f>IF(SUBSTITUTE(SUBSTITUTE($G$137,"／",""),"　","")="",0,1)</f>
        <v>1</v>
      </c>
    </row>
    <row r="137" spans="1:60" ht="23.25" customHeight="1" x14ac:dyDescent="0.2">
      <c r="A137" s="665"/>
      <c r="B137" s="198"/>
      <c r="C137" s="198"/>
      <c r="D137" s="198"/>
      <c r="E137" s="198"/>
      <c r="F137" s="666"/>
      <c r="G137" s="654" t="s">
        <v>719</v>
      </c>
      <c r="H137" s="655"/>
      <c r="I137" s="655"/>
      <c r="J137" s="655"/>
      <c r="K137" s="655"/>
      <c r="L137" s="655"/>
      <c r="M137" s="655"/>
      <c r="N137" s="655"/>
      <c r="O137" s="655"/>
      <c r="P137" s="655"/>
      <c r="Q137" s="655"/>
      <c r="R137" s="655"/>
      <c r="S137" s="655"/>
      <c r="T137" s="655"/>
      <c r="U137" s="655"/>
      <c r="V137" s="655"/>
      <c r="W137" s="655"/>
      <c r="X137" s="655"/>
      <c r="Y137" s="658" t="s">
        <v>579</v>
      </c>
      <c r="Z137" s="659"/>
      <c r="AA137" s="660"/>
      <c r="AB137" s="661" t="s">
        <v>699</v>
      </c>
      <c r="AC137" s="662"/>
      <c r="AD137" s="663"/>
      <c r="AE137" s="619">
        <v>2916667</v>
      </c>
      <c r="AF137" s="619"/>
      <c r="AG137" s="619"/>
      <c r="AH137" s="619"/>
      <c r="AI137" s="619">
        <v>2833333</v>
      </c>
      <c r="AJ137" s="619"/>
      <c r="AK137" s="619"/>
      <c r="AL137" s="619"/>
      <c r="AM137" s="619">
        <v>2750000</v>
      </c>
      <c r="AN137" s="619"/>
      <c r="AO137" s="619"/>
      <c r="AP137" s="619"/>
      <c r="AQ137" s="93">
        <v>2833333</v>
      </c>
      <c r="AR137" s="87"/>
      <c r="AS137" s="87"/>
      <c r="AT137" s="87"/>
      <c r="AU137" s="87"/>
      <c r="AV137" s="87"/>
      <c r="AW137" s="87"/>
      <c r="AX137" s="88"/>
      <c r="AY137">
        <f>$AY$136</f>
        <v>1</v>
      </c>
    </row>
    <row r="138" spans="1:60" ht="27.6" customHeight="1" x14ac:dyDescent="0.2">
      <c r="A138" s="667"/>
      <c r="B138" s="108"/>
      <c r="C138" s="108"/>
      <c r="D138" s="108"/>
      <c r="E138" s="108"/>
      <c r="F138" s="668"/>
      <c r="G138" s="656"/>
      <c r="H138" s="657"/>
      <c r="I138" s="657"/>
      <c r="J138" s="657"/>
      <c r="K138" s="657"/>
      <c r="L138" s="657"/>
      <c r="M138" s="657"/>
      <c r="N138" s="657"/>
      <c r="O138" s="657"/>
      <c r="P138" s="657"/>
      <c r="Q138" s="657"/>
      <c r="R138" s="657"/>
      <c r="S138" s="657"/>
      <c r="T138" s="657"/>
      <c r="U138" s="657"/>
      <c r="V138" s="657"/>
      <c r="W138" s="657"/>
      <c r="X138" s="657"/>
      <c r="Y138" s="220" t="s">
        <v>581</v>
      </c>
      <c r="Z138" s="651"/>
      <c r="AA138" s="652"/>
      <c r="AB138" s="613" t="s">
        <v>700</v>
      </c>
      <c r="AC138" s="614"/>
      <c r="AD138" s="615"/>
      <c r="AE138" s="616" t="s">
        <v>701</v>
      </c>
      <c r="AF138" s="617"/>
      <c r="AG138" s="617"/>
      <c r="AH138" s="617"/>
      <c r="AI138" s="616" t="s">
        <v>630</v>
      </c>
      <c r="AJ138" s="617"/>
      <c r="AK138" s="617"/>
      <c r="AL138" s="617"/>
      <c r="AM138" s="616" t="s">
        <v>710</v>
      </c>
      <c r="AN138" s="617"/>
      <c r="AO138" s="617"/>
      <c r="AP138" s="617"/>
      <c r="AQ138" s="616" t="s">
        <v>630</v>
      </c>
      <c r="AR138" s="617"/>
      <c r="AS138" s="617"/>
      <c r="AT138" s="617"/>
      <c r="AU138" s="617"/>
      <c r="AV138" s="617"/>
      <c r="AW138" s="617"/>
      <c r="AX138" s="653"/>
      <c r="AY138">
        <f>$AY$136</f>
        <v>1</v>
      </c>
    </row>
    <row r="139" spans="1:60" ht="18.75" customHeight="1" x14ac:dyDescent="0.2">
      <c r="A139" s="418" t="s">
        <v>234</v>
      </c>
      <c r="B139" s="594"/>
      <c r="C139" s="594"/>
      <c r="D139" s="594"/>
      <c r="E139" s="594"/>
      <c r="F139" s="595"/>
      <c r="G139" s="603" t="s">
        <v>139</v>
      </c>
      <c r="H139" s="198"/>
      <c r="I139" s="198"/>
      <c r="J139" s="198"/>
      <c r="K139" s="198"/>
      <c r="L139" s="198"/>
      <c r="M139" s="198"/>
      <c r="N139" s="198"/>
      <c r="O139" s="199"/>
      <c r="P139" s="200" t="s">
        <v>55</v>
      </c>
      <c r="Q139" s="198"/>
      <c r="R139" s="198"/>
      <c r="S139" s="198"/>
      <c r="T139" s="198"/>
      <c r="U139" s="198"/>
      <c r="V139" s="198"/>
      <c r="W139" s="198"/>
      <c r="X139" s="199"/>
      <c r="Y139" s="604"/>
      <c r="Z139" s="605"/>
      <c r="AA139" s="606"/>
      <c r="AB139" s="610" t="s">
        <v>11</v>
      </c>
      <c r="AC139" s="611"/>
      <c r="AD139" s="612"/>
      <c r="AE139" s="119" t="s">
        <v>414</v>
      </c>
      <c r="AF139" s="119"/>
      <c r="AG139" s="119"/>
      <c r="AH139" s="119"/>
      <c r="AI139" s="119" t="s">
        <v>566</v>
      </c>
      <c r="AJ139" s="119"/>
      <c r="AK139" s="119"/>
      <c r="AL139" s="119"/>
      <c r="AM139" s="119" t="s">
        <v>382</v>
      </c>
      <c r="AN139" s="119"/>
      <c r="AO139" s="119"/>
      <c r="AP139" s="119"/>
      <c r="AQ139" s="217" t="s">
        <v>174</v>
      </c>
      <c r="AR139" s="218"/>
      <c r="AS139" s="218"/>
      <c r="AT139" s="219"/>
      <c r="AU139" s="198" t="s">
        <v>128</v>
      </c>
      <c r="AV139" s="198"/>
      <c r="AW139" s="198"/>
      <c r="AX139" s="201"/>
      <c r="AY139">
        <f>COUNTA($G$141)</f>
        <v>1</v>
      </c>
    </row>
    <row r="140" spans="1:60" ht="18.75" customHeight="1" x14ac:dyDescent="0.2">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t="s">
        <v>282</v>
      </c>
      <c r="AR140" s="509"/>
      <c r="AS140" s="127" t="s">
        <v>175</v>
      </c>
      <c r="AT140" s="128"/>
      <c r="AU140" s="126">
        <v>4</v>
      </c>
      <c r="AV140" s="126"/>
      <c r="AW140" s="108" t="s">
        <v>166</v>
      </c>
      <c r="AX140" s="129"/>
      <c r="AY140">
        <f t="shared" ref="AY140:AY145" si="5">$AY$139</f>
        <v>1</v>
      </c>
    </row>
    <row r="141" spans="1:60" ht="23.25" customHeight="1" x14ac:dyDescent="0.2">
      <c r="A141" s="599"/>
      <c r="B141" s="597"/>
      <c r="C141" s="597"/>
      <c r="D141" s="597"/>
      <c r="E141" s="597"/>
      <c r="F141" s="598"/>
      <c r="G141" s="179" t="s">
        <v>703</v>
      </c>
      <c r="H141" s="180"/>
      <c r="I141" s="180"/>
      <c r="J141" s="180"/>
      <c r="K141" s="180"/>
      <c r="L141" s="180"/>
      <c r="M141" s="180"/>
      <c r="N141" s="180"/>
      <c r="O141" s="181"/>
      <c r="P141" s="131" t="s">
        <v>715</v>
      </c>
      <c r="Q141" s="131"/>
      <c r="R141" s="131"/>
      <c r="S141" s="131"/>
      <c r="T141" s="131"/>
      <c r="U141" s="131"/>
      <c r="V141" s="131"/>
      <c r="W141" s="131"/>
      <c r="X141" s="132"/>
      <c r="Y141" s="220" t="s">
        <v>12</v>
      </c>
      <c r="Z141" s="221"/>
      <c r="AA141" s="222"/>
      <c r="AB141" s="148" t="s">
        <v>717</v>
      </c>
      <c r="AC141" s="148"/>
      <c r="AD141" s="148"/>
      <c r="AE141" s="93">
        <v>3029</v>
      </c>
      <c r="AF141" s="87"/>
      <c r="AG141" s="87"/>
      <c r="AH141" s="87"/>
      <c r="AI141" s="93">
        <v>1974</v>
      </c>
      <c r="AJ141" s="87"/>
      <c r="AK141" s="87"/>
      <c r="AL141" s="87"/>
      <c r="AM141" s="93">
        <v>2067</v>
      </c>
      <c r="AN141" s="87"/>
      <c r="AO141" s="87"/>
      <c r="AP141" s="87"/>
      <c r="AQ141" s="94" t="s">
        <v>282</v>
      </c>
      <c r="AR141" s="95"/>
      <c r="AS141" s="95"/>
      <c r="AT141" s="96"/>
      <c r="AU141" s="87" t="s">
        <v>282</v>
      </c>
      <c r="AV141" s="87"/>
      <c r="AW141" s="87"/>
      <c r="AX141" s="88"/>
      <c r="AY141">
        <f t="shared" si="5"/>
        <v>1</v>
      </c>
    </row>
    <row r="142" spans="1:60" ht="23.25" customHeight="1" x14ac:dyDescent="0.2">
      <c r="A142" s="600"/>
      <c r="B142" s="601"/>
      <c r="C142" s="601"/>
      <c r="D142" s="601"/>
      <c r="E142" s="601"/>
      <c r="F142" s="602"/>
      <c r="G142" s="182"/>
      <c r="H142" s="183"/>
      <c r="I142" s="183"/>
      <c r="J142" s="183"/>
      <c r="K142" s="183"/>
      <c r="L142" s="183"/>
      <c r="M142" s="183"/>
      <c r="N142" s="183"/>
      <c r="O142" s="184"/>
      <c r="P142" s="134"/>
      <c r="Q142" s="134"/>
      <c r="R142" s="134"/>
      <c r="S142" s="134"/>
      <c r="T142" s="134"/>
      <c r="U142" s="134"/>
      <c r="V142" s="134"/>
      <c r="W142" s="134"/>
      <c r="X142" s="135"/>
      <c r="Y142" s="175" t="s">
        <v>50</v>
      </c>
      <c r="Z142" s="176"/>
      <c r="AA142" s="177"/>
      <c r="AB142" s="148" t="s">
        <v>717</v>
      </c>
      <c r="AC142" s="148"/>
      <c r="AD142" s="148"/>
      <c r="AE142" s="93">
        <v>3000</v>
      </c>
      <c r="AF142" s="87"/>
      <c r="AG142" s="87"/>
      <c r="AH142" s="87"/>
      <c r="AI142" s="93">
        <v>3000</v>
      </c>
      <c r="AJ142" s="87"/>
      <c r="AK142" s="87"/>
      <c r="AL142" s="87"/>
      <c r="AM142" s="93">
        <v>3000</v>
      </c>
      <c r="AN142" s="87"/>
      <c r="AO142" s="87"/>
      <c r="AP142" s="87"/>
      <c r="AQ142" s="94" t="s">
        <v>282</v>
      </c>
      <c r="AR142" s="95"/>
      <c r="AS142" s="95"/>
      <c r="AT142" s="96"/>
      <c r="AU142" s="87">
        <v>3000</v>
      </c>
      <c r="AV142" s="87"/>
      <c r="AW142" s="87"/>
      <c r="AX142" s="88"/>
      <c r="AY142">
        <f t="shared" si="5"/>
        <v>1</v>
      </c>
    </row>
    <row r="143" spans="1:60" ht="34.950000000000003" customHeight="1" x14ac:dyDescent="0.2">
      <c r="A143" s="599"/>
      <c r="B143" s="597"/>
      <c r="C143" s="597"/>
      <c r="D143" s="597"/>
      <c r="E143" s="597"/>
      <c r="F143" s="598"/>
      <c r="G143" s="185"/>
      <c r="H143" s="186"/>
      <c r="I143" s="186"/>
      <c r="J143" s="186"/>
      <c r="K143" s="186"/>
      <c r="L143" s="186"/>
      <c r="M143" s="186"/>
      <c r="N143" s="186"/>
      <c r="O143" s="187"/>
      <c r="P143" s="137"/>
      <c r="Q143" s="137"/>
      <c r="R143" s="137"/>
      <c r="S143" s="137"/>
      <c r="T143" s="137"/>
      <c r="U143" s="137"/>
      <c r="V143" s="137"/>
      <c r="W143" s="137"/>
      <c r="X143" s="138"/>
      <c r="Y143" s="175" t="s">
        <v>13</v>
      </c>
      <c r="Z143" s="176"/>
      <c r="AA143" s="177"/>
      <c r="AB143" s="593" t="s">
        <v>14</v>
      </c>
      <c r="AC143" s="593"/>
      <c r="AD143" s="593"/>
      <c r="AE143" s="93">
        <v>101</v>
      </c>
      <c r="AF143" s="87"/>
      <c r="AG143" s="87"/>
      <c r="AH143" s="87"/>
      <c r="AI143" s="93">
        <v>66</v>
      </c>
      <c r="AJ143" s="87"/>
      <c r="AK143" s="87"/>
      <c r="AL143" s="87"/>
      <c r="AM143" s="93">
        <v>69</v>
      </c>
      <c r="AN143" s="87"/>
      <c r="AO143" s="87"/>
      <c r="AP143" s="87"/>
      <c r="AQ143" s="94" t="s">
        <v>282</v>
      </c>
      <c r="AR143" s="95"/>
      <c r="AS143" s="95"/>
      <c r="AT143" s="96"/>
      <c r="AU143" s="87" t="s">
        <v>282</v>
      </c>
      <c r="AV143" s="87"/>
      <c r="AW143" s="87"/>
      <c r="AX143" s="88"/>
      <c r="AY143">
        <f t="shared" si="5"/>
        <v>1</v>
      </c>
    </row>
    <row r="144" spans="1:60" ht="30" customHeight="1" x14ac:dyDescent="0.2">
      <c r="A144" s="188" t="s">
        <v>258</v>
      </c>
      <c r="B144" s="150"/>
      <c r="C144" s="150"/>
      <c r="D144" s="150"/>
      <c r="E144" s="150"/>
      <c r="F144" s="151"/>
      <c r="G144" s="190" t="s">
        <v>702</v>
      </c>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1</v>
      </c>
    </row>
    <row r="145" spans="1:60" ht="23.25" customHeight="1" thickBot="1" x14ac:dyDescent="0.25">
      <c r="A145" s="189"/>
      <c r="B145" s="158"/>
      <c r="C145" s="158"/>
      <c r="D145" s="158"/>
      <c r="E145" s="158"/>
      <c r="F145" s="159"/>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1</v>
      </c>
    </row>
    <row r="146" spans="1:60" ht="18.75" hidden="1" customHeight="1" x14ac:dyDescent="0.2">
      <c r="A146" s="196" t="s">
        <v>571</v>
      </c>
      <c r="B146" s="152" t="s">
        <v>572</v>
      </c>
      <c r="C146" s="153"/>
      <c r="D146" s="153"/>
      <c r="E146" s="153"/>
      <c r="F146" s="154"/>
      <c r="G146" s="198" t="s">
        <v>573</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591</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2">
      <c r="A147" s="196"/>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6"/>
      <c r="B148" s="152"/>
      <c r="C148" s="153"/>
      <c r="D148" s="153"/>
      <c r="E148" s="153"/>
      <c r="F148" s="154"/>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2">
      <c r="A149" s="196"/>
      <c r="B149" s="152"/>
      <c r="C149" s="153"/>
      <c r="D149" s="153"/>
      <c r="E149" s="153"/>
      <c r="F149" s="154"/>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2">
      <c r="A150" s="196"/>
      <c r="B150" s="157"/>
      <c r="C150" s="158"/>
      <c r="D150" s="158"/>
      <c r="E150" s="158"/>
      <c r="F150" s="159"/>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2">
      <c r="A151" s="196"/>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6"/>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6"/>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6"/>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6"/>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6"/>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6"/>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6"/>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6"/>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6"/>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6"/>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6"/>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6"/>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6"/>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7"/>
      <c r="B165" s="214"/>
      <c r="C165" s="215"/>
      <c r="D165" s="215"/>
      <c r="E165" s="215"/>
      <c r="F165" s="216"/>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39.6" customHeight="1" x14ac:dyDescent="0.2">
      <c r="A166" s="713" t="s">
        <v>577</v>
      </c>
      <c r="B166" s="714"/>
      <c r="C166" s="714"/>
      <c r="D166" s="714"/>
      <c r="E166" s="714"/>
      <c r="F166" s="715"/>
      <c r="G166" s="716" t="s">
        <v>728</v>
      </c>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1</v>
      </c>
    </row>
    <row r="167" spans="1:60" ht="31.5" customHeight="1" x14ac:dyDescent="0.2">
      <c r="A167" s="649" t="s">
        <v>578</v>
      </c>
      <c r="B167" s="153"/>
      <c r="C167" s="153"/>
      <c r="D167" s="153"/>
      <c r="E167" s="153"/>
      <c r="F167" s="154"/>
      <c r="G167" s="690" t="s">
        <v>570</v>
      </c>
      <c r="H167" s="691"/>
      <c r="I167" s="691"/>
      <c r="J167" s="691"/>
      <c r="K167" s="691"/>
      <c r="L167" s="691"/>
      <c r="M167" s="691"/>
      <c r="N167" s="691"/>
      <c r="O167" s="691"/>
      <c r="P167" s="692" t="s">
        <v>569</v>
      </c>
      <c r="Q167" s="691"/>
      <c r="R167" s="691"/>
      <c r="S167" s="691"/>
      <c r="T167" s="691"/>
      <c r="U167" s="691"/>
      <c r="V167" s="691"/>
      <c r="W167" s="691"/>
      <c r="X167" s="693"/>
      <c r="Y167" s="694"/>
      <c r="Z167" s="695"/>
      <c r="AA167" s="696"/>
      <c r="AB167" s="628" t="s">
        <v>11</v>
      </c>
      <c r="AC167" s="628"/>
      <c r="AD167" s="628"/>
      <c r="AE167" s="119" t="s">
        <v>414</v>
      </c>
      <c r="AF167" s="119"/>
      <c r="AG167" s="119"/>
      <c r="AH167" s="119"/>
      <c r="AI167" s="119" t="s">
        <v>566</v>
      </c>
      <c r="AJ167" s="119"/>
      <c r="AK167" s="119"/>
      <c r="AL167" s="119"/>
      <c r="AM167" s="119" t="s">
        <v>382</v>
      </c>
      <c r="AN167" s="119"/>
      <c r="AO167" s="119"/>
      <c r="AP167" s="119"/>
      <c r="AQ167" s="625" t="s">
        <v>413</v>
      </c>
      <c r="AR167" s="626"/>
      <c r="AS167" s="626"/>
      <c r="AT167" s="627"/>
      <c r="AU167" s="625" t="s">
        <v>589</v>
      </c>
      <c r="AV167" s="626"/>
      <c r="AW167" s="626"/>
      <c r="AX167" s="635"/>
      <c r="AY167">
        <f>COUNTA($G$168)</f>
        <v>1</v>
      </c>
    </row>
    <row r="168" spans="1:60" ht="23.25" customHeight="1" x14ac:dyDescent="0.2">
      <c r="A168" s="649"/>
      <c r="B168" s="153"/>
      <c r="C168" s="153"/>
      <c r="D168" s="153"/>
      <c r="E168" s="153"/>
      <c r="F168" s="154"/>
      <c r="G168" s="636" t="s">
        <v>729</v>
      </c>
      <c r="H168" s="637"/>
      <c r="I168" s="637"/>
      <c r="J168" s="637"/>
      <c r="K168" s="637"/>
      <c r="L168" s="637"/>
      <c r="M168" s="637"/>
      <c r="N168" s="637"/>
      <c r="O168" s="637"/>
      <c r="P168" s="386" t="s">
        <v>730</v>
      </c>
      <c r="Q168" s="640"/>
      <c r="R168" s="640"/>
      <c r="S168" s="640"/>
      <c r="T168" s="640"/>
      <c r="U168" s="640"/>
      <c r="V168" s="640"/>
      <c r="W168" s="640"/>
      <c r="X168" s="641"/>
      <c r="Y168" s="645" t="s">
        <v>51</v>
      </c>
      <c r="Z168" s="646"/>
      <c r="AA168" s="647"/>
      <c r="AB168" s="148" t="s">
        <v>14</v>
      </c>
      <c r="AC168" s="648"/>
      <c r="AD168" s="648"/>
      <c r="AE168" s="618">
        <v>100</v>
      </c>
      <c r="AF168" s="618"/>
      <c r="AG168" s="618"/>
      <c r="AH168" s="618"/>
      <c r="AI168" s="618">
        <v>100</v>
      </c>
      <c r="AJ168" s="618"/>
      <c r="AK168" s="618"/>
      <c r="AL168" s="618"/>
      <c r="AM168" s="618">
        <v>100</v>
      </c>
      <c r="AN168" s="618"/>
      <c r="AO168" s="618"/>
      <c r="AP168" s="618"/>
      <c r="AQ168" s="619" t="s">
        <v>282</v>
      </c>
      <c r="AR168" s="618"/>
      <c r="AS168" s="618"/>
      <c r="AT168" s="618"/>
      <c r="AU168" s="93" t="s">
        <v>282</v>
      </c>
      <c r="AV168" s="620"/>
      <c r="AW168" s="620"/>
      <c r="AX168" s="621"/>
      <c r="AY168">
        <f>$AY$167</f>
        <v>1</v>
      </c>
    </row>
    <row r="169" spans="1:60" ht="23.25" customHeight="1" x14ac:dyDescent="0.2">
      <c r="A169" s="189"/>
      <c r="B169" s="158"/>
      <c r="C169" s="158"/>
      <c r="D169" s="158"/>
      <c r="E169" s="158"/>
      <c r="F169" s="159"/>
      <c r="G169" s="638"/>
      <c r="H169" s="639"/>
      <c r="I169" s="639"/>
      <c r="J169" s="639"/>
      <c r="K169" s="639"/>
      <c r="L169" s="639"/>
      <c r="M169" s="639"/>
      <c r="N169" s="639"/>
      <c r="O169" s="639"/>
      <c r="P169" s="642"/>
      <c r="Q169" s="643"/>
      <c r="R169" s="643"/>
      <c r="S169" s="643"/>
      <c r="T169" s="643"/>
      <c r="U169" s="643"/>
      <c r="V169" s="643"/>
      <c r="W169" s="643"/>
      <c r="X169" s="644"/>
      <c r="Y169" s="622" t="s">
        <v>52</v>
      </c>
      <c r="Z169" s="623"/>
      <c r="AA169" s="624"/>
      <c r="AB169" s="148" t="s">
        <v>14</v>
      </c>
      <c r="AC169" s="648"/>
      <c r="AD169" s="648"/>
      <c r="AE169" s="618">
        <v>100</v>
      </c>
      <c r="AF169" s="618"/>
      <c r="AG169" s="618"/>
      <c r="AH169" s="618"/>
      <c r="AI169" s="618">
        <v>100</v>
      </c>
      <c r="AJ169" s="618"/>
      <c r="AK169" s="618"/>
      <c r="AL169" s="618"/>
      <c r="AM169" s="618">
        <v>100</v>
      </c>
      <c r="AN169" s="618"/>
      <c r="AO169" s="618"/>
      <c r="AP169" s="618"/>
      <c r="AQ169" s="618">
        <v>100</v>
      </c>
      <c r="AR169" s="618"/>
      <c r="AS169" s="618"/>
      <c r="AT169" s="618"/>
      <c r="AU169" s="650">
        <v>100</v>
      </c>
      <c r="AV169" s="620"/>
      <c r="AW169" s="620"/>
      <c r="AX169" s="621"/>
      <c r="AY169">
        <f>$AY$167</f>
        <v>1</v>
      </c>
    </row>
    <row r="170" spans="1:60" ht="23.25" customHeight="1" x14ac:dyDescent="0.2">
      <c r="A170" s="188" t="s">
        <v>579</v>
      </c>
      <c r="B170" s="105"/>
      <c r="C170" s="105"/>
      <c r="D170" s="105"/>
      <c r="E170" s="105"/>
      <c r="F170" s="664"/>
      <c r="G170" s="176" t="s">
        <v>580</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414</v>
      </c>
      <c r="AF170" s="119"/>
      <c r="AG170" s="119"/>
      <c r="AH170" s="119"/>
      <c r="AI170" s="119" t="s">
        <v>566</v>
      </c>
      <c r="AJ170" s="119"/>
      <c r="AK170" s="119"/>
      <c r="AL170" s="119"/>
      <c r="AM170" s="119" t="s">
        <v>382</v>
      </c>
      <c r="AN170" s="119"/>
      <c r="AO170" s="119"/>
      <c r="AP170" s="119"/>
      <c r="AQ170" s="629" t="s">
        <v>590</v>
      </c>
      <c r="AR170" s="630"/>
      <c r="AS170" s="630"/>
      <c r="AT170" s="630"/>
      <c r="AU170" s="630"/>
      <c r="AV170" s="630"/>
      <c r="AW170" s="630"/>
      <c r="AX170" s="631"/>
      <c r="AY170">
        <f>IF(SUBSTITUTE(SUBSTITUTE($G$171,"／",""),"　","")="",0,1)</f>
        <v>1</v>
      </c>
    </row>
    <row r="171" spans="1:60" ht="22.2" customHeight="1" x14ac:dyDescent="0.2">
      <c r="A171" s="665"/>
      <c r="B171" s="198"/>
      <c r="C171" s="198"/>
      <c r="D171" s="198"/>
      <c r="E171" s="198"/>
      <c r="F171" s="666"/>
      <c r="G171" s="654" t="s">
        <v>718</v>
      </c>
      <c r="H171" s="655"/>
      <c r="I171" s="655"/>
      <c r="J171" s="655"/>
      <c r="K171" s="655"/>
      <c r="L171" s="655"/>
      <c r="M171" s="655"/>
      <c r="N171" s="655"/>
      <c r="O171" s="655"/>
      <c r="P171" s="655"/>
      <c r="Q171" s="655"/>
      <c r="R171" s="655"/>
      <c r="S171" s="655"/>
      <c r="T171" s="655"/>
      <c r="U171" s="655"/>
      <c r="V171" s="655"/>
      <c r="W171" s="655"/>
      <c r="X171" s="655"/>
      <c r="Y171" s="658" t="s">
        <v>579</v>
      </c>
      <c r="Z171" s="659"/>
      <c r="AA171" s="660"/>
      <c r="AB171" s="661" t="s">
        <v>699</v>
      </c>
      <c r="AC171" s="662"/>
      <c r="AD171" s="663"/>
      <c r="AE171" s="619">
        <v>0.7</v>
      </c>
      <c r="AF171" s="619"/>
      <c r="AG171" s="619"/>
      <c r="AH171" s="619"/>
      <c r="AI171" s="619">
        <v>0.42499999999999999</v>
      </c>
      <c r="AJ171" s="619"/>
      <c r="AK171" s="619"/>
      <c r="AL171" s="619"/>
      <c r="AM171" s="619">
        <v>0.41499999999999998</v>
      </c>
      <c r="AN171" s="619"/>
      <c r="AO171" s="619"/>
      <c r="AP171" s="619"/>
      <c r="AQ171" s="93">
        <v>0.68</v>
      </c>
      <c r="AR171" s="87"/>
      <c r="AS171" s="87"/>
      <c r="AT171" s="87"/>
      <c r="AU171" s="87"/>
      <c r="AV171" s="87"/>
      <c r="AW171" s="87"/>
      <c r="AX171" s="88"/>
      <c r="AY171">
        <f>$AY$170</f>
        <v>1</v>
      </c>
    </row>
    <row r="172" spans="1:60" ht="31.2" customHeight="1" x14ac:dyDescent="0.2">
      <c r="A172" s="667"/>
      <c r="B172" s="108"/>
      <c r="C172" s="108"/>
      <c r="D172" s="108"/>
      <c r="E172" s="108"/>
      <c r="F172" s="668"/>
      <c r="G172" s="656"/>
      <c r="H172" s="657"/>
      <c r="I172" s="657"/>
      <c r="J172" s="657"/>
      <c r="K172" s="657"/>
      <c r="L172" s="657"/>
      <c r="M172" s="657"/>
      <c r="N172" s="657"/>
      <c r="O172" s="657"/>
      <c r="P172" s="657"/>
      <c r="Q172" s="657"/>
      <c r="R172" s="657"/>
      <c r="S172" s="657"/>
      <c r="T172" s="657"/>
      <c r="U172" s="657"/>
      <c r="V172" s="657"/>
      <c r="W172" s="657"/>
      <c r="X172" s="657"/>
      <c r="Y172" s="220" t="s">
        <v>581</v>
      </c>
      <c r="Z172" s="651"/>
      <c r="AA172" s="652"/>
      <c r="AB172" s="613" t="s">
        <v>700</v>
      </c>
      <c r="AC172" s="614"/>
      <c r="AD172" s="615"/>
      <c r="AE172" s="616" t="s">
        <v>722</v>
      </c>
      <c r="AF172" s="617"/>
      <c r="AG172" s="617"/>
      <c r="AH172" s="617"/>
      <c r="AI172" s="616" t="s">
        <v>726</v>
      </c>
      <c r="AJ172" s="617"/>
      <c r="AK172" s="617"/>
      <c r="AL172" s="617"/>
      <c r="AM172" s="616" t="s">
        <v>727</v>
      </c>
      <c r="AN172" s="617"/>
      <c r="AO172" s="617"/>
      <c r="AP172" s="617"/>
      <c r="AQ172" s="616" t="s">
        <v>723</v>
      </c>
      <c r="AR172" s="617"/>
      <c r="AS172" s="617"/>
      <c r="AT172" s="617"/>
      <c r="AU172" s="617"/>
      <c r="AV172" s="617"/>
      <c r="AW172" s="617"/>
      <c r="AX172" s="653"/>
      <c r="AY172">
        <f>$AY$170</f>
        <v>1</v>
      </c>
    </row>
    <row r="173" spans="1:60" ht="18.75" customHeight="1" x14ac:dyDescent="0.2">
      <c r="A173" s="418" t="s">
        <v>234</v>
      </c>
      <c r="B173" s="594"/>
      <c r="C173" s="594"/>
      <c r="D173" s="594"/>
      <c r="E173" s="594"/>
      <c r="F173" s="595"/>
      <c r="G173" s="603" t="s">
        <v>139</v>
      </c>
      <c r="H173" s="198"/>
      <c r="I173" s="198"/>
      <c r="J173" s="198"/>
      <c r="K173" s="198"/>
      <c r="L173" s="198"/>
      <c r="M173" s="198"/>
      <c r="N173" s="198"/>
      <c r="O173" s="199"/>
      <c r="P173" s="200" t="s">
        <v>55</v>
      </c>
      <c r="Q173" s="198"/>
      <c r="R173" s="198"/>
      <c r="S173" s="198"/>
      <c r="T173" s="198"/>
      <c r="U173" s="198"/>
      <c r="V173" s="198"/>
      <c r="W173" s="198"/>
      <c r="X173" s="199"/>
      <c r="Y173" s="604"/>
      <c r="Z173" s="605"/>
      <c r="AA173" s="606"/>
      <c r="AB173" s="610" t="s">
        <v>11</v>
      </c>
      <c r="AC173" s="611"/>
      <c r="AD173" s="612"/>
      <c r="AE173" s="119" t="s">
        <v>414</v>
      </c>
      <c r="AF173" s="119"/>
      <c r="AG173" s="119"/>
      <c r="AH173" s="119"/>
      <c r="AI173" s="119" t="s">
        <v>566</v>
      </c>
      <c r="AJ173" s="119"/>
      <c r="AK173" s="119"/>
      <c r="AL173" s="119"/>
      <c r="AM173" s="119" t="s">
        <v>382</v>
      </c>
      <c r="AN173" s="119"/>
      <c r="AO173" s="119"/>
      <c r="AP173" s="119"/>
      <c r="AQ173" s="217" t="s">
        <v>174</v>
      </c>
      <c r="AR173" s="218"/>
      <c r="AS173" s="218"/>
      <c r="AT173" s="219"/>
      <c r="AU173" s="198" t="s">
        <v>128</v>
      </c>
      <c r="AV173" s="198"/>
      <c r="AW173" s="198"/>
      <c r="AX173" s="201"/>
      <c r="AY173">
        <f>COUNTA($G$175)</f>
        <v>1</v>
      </c>
    </row>
    <row r="174" spans="1:60" ht="19.2" customHeight="1" x14ac:dyDescent="0.2">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t="s">
        <v>282</v>
      </c>
      <c r="AR174" s="509"/>
      <c r="AS174" s="127" t="s">
        <v>175</v>
      </c>
      <c r="AT174" s="128"/>
      <c r="AU174" s="126">
        <v>4</v>
      </c>
      <c r="AV174" s="126"/>
      <c r="AW174" s="108" t="s">
        <v>166</v>
      </c>
      <c r="AX174" s="129"/>
      <c r="AY174">
        <f t="shared" ref="AY174:AY179" si="7">$AY$173</f>
        <v>1</v>
      </c>
    </row>
    <row r="175" spans="1:60" ht="66" customHeight="1" x14ac:dyDescent="0.2">
      <c r="A175" s="599"/>
      <c r="B175" s="597"/>
      <c r="C175" s="597"/>
      <c r="D175" s="597"/>
      <c r="E175" s="597"/>
      <c r="F175" s="598"/>
      <c r="G175" s="179" t="s">
        <v>696</v>
      </c>
      <c r="H175" s="180"/>
      <c r="I175" s="180"/>
      <c r="J175" s="180"/>
      <c r="K175" s="180"/>
      <c r="L175" s="180"/>
      <c r="M175" s="180"/>
      <c r="N175" s="180"/>
      <c r="O175" s="181"/>
      <c r="P175" s="131" t="s">
        <v>697</v>
      </c>
      <c r="Q175" s="131"/>
      <c r="R175" s="131"/>
      <c r="S175" s="131"/>
      <c r="T175" s="131"/>
      <c r="U175" s="131"/>
      <c r="V175" s="131"/>
      <c r="W175" s="131"/>
      <c r="X175" s="132"/>
      <c r="Y175" s="220" t="s">
        <v>12</v>
      </c>
      <c r="Z175" s="221"/>
      <c r="AA175" s="222"/>
      <c r="AB175" s="178" t="s">
        <v>698</v>
      </c>
      <c r="AC175" s="148"/>
      <c r="AD175" s="148"/>
      <c r="AE175" s="93">
        <v>5000</v>
      </c>
      <c r="AF175" s="87"/>
      <c r="AG175" s="87"/>
      <c r="AH175" s="87"/>
      <c r="AI175" s="93">
        <v>8000</v>
      </c>
      <c r="AJ175" s="87"/>
      <c r="AK175" s="87"/>
      <c r="AL175" s="87"/>
      <c r="AM175" s="93">
        <v>8000</v>
      </c>
      <c r="AN175" s="87"/>
      <c r="AO175" s="87"/>
      <c r="AP175" s="87"/>
      <c r="AQ175" s="94" t="s">
        <v>282</v>
      </c>
      <c r="AR175" s="95"/>
      <c r="AS175" s="95"/>
      <c r="AT175" s="96"/>
      <c r="AU175" s="87" t="s">
        <v>282</v>
      </c>
      <c r="AV175" s="87"/>
      <c r="AW175" s="87"/>
      <c r="AX175" s="88"/>
      <c r="AY175">
        <f t="shared" si="7"/>
        <v>1</v>
      </c>
    </row>
    <row r="176" spans="1:60" ht="69.599999999999994" customHeight="1" x14ac:dyDescent="0.2">
      <c r="A176" s="600"/>
      <c r="B176" s="601"/>
      <c r="C176" s="601"/>
      <c r="D176" s="601"/>
      <c r="E176" s="601"/>
      <c r="F176" s="602"/>
      <c r="G176" s="182"/>
      <c r="H176" s="183"/>
      <c r="I176" s="183"/>
      <c r="J176" s="183"/>
      <c r="K176" s="183"/>
      <c r="L176" s="183"/>
      <c r="M176" s="183"/>
      <c r="N176" s="183"/>
      <c r="O176" s="184"/>
      <c r="P176" s="134"/>
      <c r="Q176" s="134"/>
      <c r="R176" s="134"/>
      <c r="S176" s="134"/>
      <c r="T176" s="134"/>
      <c r="U176" s="134"/>
      <c r="V176" s="134"/>
      <c r="W176" s="134"/>
      <c r="X176" s="135"/>
      <c r="Y176" s="175" t="s">
        <v>50</v>
      </c>
      <c r="Z176" s="176"/>
      <c r="AA176" s="177"/>
      <c r="AB176" s="178" t="s">
        <v>698</v>
      </c>
      <c r="AC176" s="148"/>
      <c r="AD176" s="148"/>
      <c r="AE176" s="93">
        <v>5000</v>
      </c>
      <c r="AF176" s="87"/>
      <c r="AG176" s="87"/>
      <c r="AH176" s="87"/>
      <c r="AI176" s="93">
        <v>5000</v>
      </c>
      <c r="AJ176" s="87"/>
      <c r="AK176" s="87"/>
      <c r="AL176" s="87"/>
      <c r="AM176" s="93">
        <v>5000</v>
      </c>
      <c r="AN176" s="87"/>
      <c r="AO176" s="87"/>
      <c r="AP176" s="87"/>
      <c r="AQ176" s="94" t="s">
        <v>282</v>
      </c>
      <c r="AR176" s="95"/>
      <c r="AS176" s="95"/>
      <c r="AT176" s="96"/>
      <c r="AU176" s="87">
        <v>5000</v>
      </c>
      <c r="AV176" s="87"/>
      <c r="AW176" s="87"/>
      <c r="AX176" s="88"/>
      <c r="AY176">
        <f t="shared" si="7"/>
        <v>1</v>
      </c>
    </row>
    <row r="177" spans="1:60" ht="22.95" customHeight="1" x14ac:dyDescent="0.2">
      <c r="A177" s="599"/>
      <c r="B177" s="597"/>
      <c r="C177" s="597"/>
      <c r="D177" s="597"/>
      <c r="E177" s="597"/>
      <c r="F177" s="598"/>
      <c r="G177" s="185"/>
      <c r="H177" s="186"/>
      <c r="I177" s="186"/>
      <c r="J177" s="186"/>
      <c r="K177" s="186"/>
      <c r="L177" s="186"/>
      <c r="M177" s="186"/>
      <c r="N177" s="186"/>
      <c r="O177" s="187"/>
      <c r="P177" s="137"/>
      <c r="Q177" s="137"/>
      <c r="R177" s="137"/>
      <c r="S177" s="137"/>
      <c r="T177" s="137"/>
      <c r="U177" s="137"/>
      <c r="V177" s="137"/>
      <c r="W177" s="137"/>
      <c r="X177" s="138"/>
      <c r="Y177" s="175" t="s">
        <v>13</v>
      </c>
      <c r="Z177" s="176"/>
      <c r="AA177" s="177"/>
      <c r="AB177" s="593" t="s">
        <v>14</v>
      </c>
      <c r="AC177" s="593"/>
      <c r="AD177" s="593"/>
      <c r="AE177" s="93">
        <v>100</v>
      </c>
      <c r="AF177" s="87"/>
      <c r="AG177" s="87"/>
      <c r="AH177" s="87"/>
      <c r="AI177" s="93">
        <v>160</v>
      </c>
      <c r="AJ177" s="87"/>
      <c r="AK177" s="87"/>
      <c r="AL177" s="87"/>
      <c r="AM177" s="93">
        <v>160</v>
      </c>
      <c r="AN177" s="87"/>
      <c r="AO177" s="87"/>
      <c r="AP177" s="87"/>
      <c r="AQ177" s="94" t="s">
        <v>282</v>
      </c>
      <c r="AR177" s="95"/>
      <c r="AS177" s="95"/>
      <c r="AT177" s="96"/>
      <c r="AU177" s="87" t="s">
        <v>282</v>
      </c>
      <c r="AV177" s="87"/>
      <c r="AW177" s="87"/>
      <c r="AX177" s="88"/>
      <c r="AY177">
        <f t="shared" si="7"/>
        <v>1</v>
      </c>
    </row>
    <row r="178" spans="1:60" ht="30.6" customHeight="1" x14ac:dyDescent="0.2">
      <c r="A178" s="188" t="s">
        <v>258</v>
      </c>
      <c r="B178" s="150"/>
      <c r="C178" s="150"/>
      <c r="D178" s="150"/>
      <c r="E178" s="150"/>
      <c r="F178" s="151"/>
      <c r="G178" s="190" t="s">
        <v>695</v>
      </c>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1</v>
      </c>
    </row>
    <row r="179" spans="1:60" ht="23.25" customHeight="1" thickBot="1" x14ac:dyDescent="0.25">
      <c r="A179" s="189"/>
      <c r="B179" s="158"/>
      <c r="C179" s="158"/>
      <c r="D179" s="158"/>
      <c r="E179" s="158"/>
      <c r="F179" s="159"/>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1</v>
      </c>
    </row>
    <row r="180" spans="1:60" ht="18.75" hidden="1" customHeight="1" x14ac:dyDescent="0.2">
      <c r="A180" s="196" t="s">
        <v>571</v>
      </c>
      <c r="B180" s="152" t="s">
        <v>572</v>
      </c>
      <c r="C180" s="153"/>
      <c r="D180" s="153"/>
      <c r="E180" s="153"/>
      <c r="F180" s="154"/>
      <c r="G180" s="198" t="s">
        <v>573</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591</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2">
      <c r="A181" s="196"/>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6"/>
      <c r="B182" s="152"/>
      <c r="C182" s="153"/>
      <c r="D182" s="153"/>
      <c r="E182" s="153"/>
      <c r="F182" s="154"/>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2">
      <c r="A183" s="196"/>
      <c r="B183" s="152"/>
      <c r="C183" s="153"/>
      <c r="D183" s="153"/>
      <c r="E183" s="153"/>
      <c r="F183" s="154"/>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2">
      <c r="A184" s="196"/>
      <c r="B184" s="157"/>
      <c r="C184" s="158"/>
      <c r="D184" s="158"/>
      <c r="E184" s="158"/>
      <c r="F184" s="159"/>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2">
      <c r="A185" s="196"/>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6"/>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6"/>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6"/>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6"/>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6"/>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6"/>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6"/>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6"/>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6"/>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6"/>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6"/>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6"/>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6"/>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7"/>
      <c r="B199" s="214"/>
      <c r="C199" s="215"/>
      <c r="D199" s="215"/>
      <c r="E199" s="215"/>
      <c r="F199" s="216"/>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3" t="s">
        <v>235</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231</v>
      </c>
      <c r="X200" s="586"/>
      <c r="Y200" s="589"/>
      <c r="Z200" s="589"/>
      <c r="AA200" s="590"/>
      <c r="AB200" s="583" t="s">
        <v>11</v>
      </c>
      <c r="AC200" s="580"/>
      <c r="AD200" s="581"/>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4" t="s">
        <v>128</v>
      </c>
      <c r="AV200" s="574"/>
      <c r="AW200" s="574"/>
      <c r="AX200" s="575"/>
      <c r="AY200">
        <f>COUNTA($H$202)</f>
        <v>0</v>
      </c>
    </row>
    <row r="201" spans="1:60" ht="18.75" hidden="1" customHeight="1" x14ac:dyDescent="0.2">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2">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248</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2">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248</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2">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249</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2">
      <c r="A205" s="514" t="s">
        <v>238</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247</v>
      </c>
      <c r="X205" s="544"/>
      <c r="Y205" s="549" t="s">
        <v>12</v>
      </c>
      <c r="Z205" s="549"/>
      <c r="AA205" s="550"/>
      <c r="AB205" s="559" t="s">
        <v>248</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2">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248</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2">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249</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2">
      <c r="A208" s="511" t="s">
        <v>235</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7" t="s">
        <v>414</v>
      </c>
      <c r="AF208" s="257"/>
      <c r="AG208" s="257"/>
      <c r="AH208" s="257"/>
      <c r="AI208" s="119" t="s">
        <v>566</v>
      </c>
      <c r="AJ208" s="119"/>
      <c r="AK208" s="119"/>
      <c r="AL208" s="119"/>
      <c r="AM208" s="119" t="s">
        <v>382</v>
      </c>
      <c r="AN208" s="119"/>
      <c r="AO208" s="119"/>
      <c r="AP208" s="119"/>
      <c r="AQ208" s="120" t="s">
        <v>174</v>
      </c>
      <c r="AR208" s="121"/>
      <c r="AS208" s="121"/>
      <c r="AT208" s="122"/>
      <c r="AU208" s="505" t="s">
        <v>128</v>
      </c>
      <c r="AV208" s="506"/>
      <c r="AW208" s="506"/>
      <c r="AX208" s="507"/>
      <c r="AY208">
        <f>COUNTA($H$210)</f>
        <v>0</v>
      </c>
    </row>
    <row r="209" spans="1:51" ht="18.75" hidden="1" customHeight="1" x14ac:dyDescent="0.2">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7"/>
      <c r="AF209" s="257"/>
      <c r="AG209" s="257"/>
      <c r="AH209" s="257"/>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2">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2">
      <c r="A213" s="497" t="s">
        <v>261</v>
      </c>
      <c r="B213" s="498"/>
      <c r="C213" s="498"/>
      <c r="D213" s="498"/>
      <c r="E213" s="499" t="s">
        <v>223</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5">
      <c r="A214" s="418" t="s">
        <v>574</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230</v>
      </c>
      <c r="AP214" s="421"/>
      <c r="AQ214" s="421"/>
      <c r="AR214" s="81" t="s">
        <v>229</v>
      </c>
      <c r="AS214" s="420"/>
      <c r="AT214" s="421"/>
      <c r="AU214" s="421"/>
      <c r="AV214" s="421"/>
      <c r="AW214" s="421"/>
      <c r="AX214" s="422"/>
      <c r="AY214">
        <f>COUNTIF($AR$214,"☑")</f>
        <v>0</v>
      </c>
    </row>
    <row r="215" spans="1:51" ht="25.95" customHeight="1" x14ac:dyDescent="0.2">
      <c r="A215" s="407" t="s">
        <v>281</v>
      </c>
      <c r="B215" s="408"/>
      <c r="C215" s="411" t="s">
        <v>178</v>
      </c>
      <c r="D215" s="408"/>
      <c r="E215" s="413" t="s">
        <v>194</v>
      </c>
      <c r="F215" s="414"/>
      <c r="G215" s="415" t="s">
        <v>631</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2">
      <c r="A216" s="409"/>
      <c r="B216" s="410"/>
      <c r="C216" s="412"/>
      <c r="D216" s="410"/>
      <c r="E216" s="149" t="s">
        <v>193</v>
      </c>
      <c r="F216" s="151"/>
      <c r="G216" s="130" t="s">
        <v>632</v>
      </c>
      <c r="H216" s="131"/>
      <c r="I216" s="131"/>
      <c r="J216" s="131"/>
      <c r="K216" s="131"/>
      <c r="L216" s="131"/>
      <c r="M216" s="131"/>
      <c r="N216" s="131"/>
      <c r="O216" s="131"/>
      <c r="P216" s="131"/>
      <c r="Q216" s="131"/>
      <c r="R216" s="131"/>
      <c r="S216" s="131"/>
      <c r="T216" s="131"/>
      <c r="U216" s="131"/>
      <c r="V216" s="132"/>
      <c r="W216" s="483" t="s">
        <v>582</v>
      </c>
      <c r="X216" s="484"/>
      <c r="Y216" s="484"/>
      <c r="Z216" s="484"/>
      <c r="AA216" s="485"/>
      <c r="AB216" s="486" t="s">
        <v>649</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2">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583</v>
      </c>
      <c r="X217" s="490"/>
      <c r="Y217" s="490"/>
      <c r="Z217" s="490"/>
      <c r="AA217" s="491"/>
      <c r="AB217" s="486" t="s">
        <v>650</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2">
      <c r="A218" s="409"/>
      <c r="B218" s="410"/>
      <c r="C218" s="492" t="s">
        <v>595</v>
      </c>
      <c r="D218" s="493"/>
      <c r="E218" s="149" t="s">
        <v>277</v>
      </c>
      <c r="F218" s="151"/>
      <c r="G218" s="473" t="s">
        <v>181</v>
      </c>
      <c r="H218" s="474"/>
      <c r="I218" s="474"/>
      <c r="J218" s="494" t="s">
        <v>612</v>
      </c>
      <c r="K218" s="495"/>
      <c r="L218" s="495"/>
      <c r="M218" s="495"/>
      <c r="N218" s="495"/>
      <c r="O218" s="495"/>
      <c r="P218" s="495"/>
      <c r="Q218" s="495"/>
      <c r="R218" s="495"/>
      <c r="S218" s="495"/>
      <c r="T218" s="496"/>
      <c r="U218" s="471" t="s">
        <v>282</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2">
      <c r="A219" s="409"/>
      <c r="B219" s="410"/>
      <c r="C219" s="412"/>
      <c r="D219" s="410"/>
      <c r="E219" s="152"/>
      <c r="F219" s="154"/>
      <c r="G219" s="473" t="s">
        <v>596</v>
      </c>
      <c r="H219" s="474"/>
      <c r="I219" s="474"/>
      <c r="J219" s="474"/>
      <c r="K219" s="474"/>
      <c r="L219" s="474"/>
      <c r="M219" s="474"/>
      <c r="N219" s="474"/>
      <c r="O219" s="474"/>
      <c r="P219" s="474"/>
      <c r="Q219" s="474"/>
      <c r="R219" s="474"/>
      <c r="S219" s="474"/>
      <c r="T219" s="474"/>
      <c r="U219" s="470" t="s">
        <v>282</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5">
      <c r="A220" s="409"/>
      <c r="B220" s="410"/>
      <c r="C220" s="412"/>
      <c r="D220" s="410"/>
      <c r="E220" s="157"/>
      <c r="F220" s="159"/>
      <c r="G220" s="473" t="s">
        <v>583</v>
      </c>
      <c r="H220" s="474"/>
      <c r="I220" s="474"/>
      <c r="J220" s="474"/>
      <c r="K220" s="474"/>
      <c r="L220" s="474"/>
      <c r="M220" s="474"/>
      <c r="N220" s="474"/>
      <c r="O220" s="474"/>
      <c r="P220" s="474"/>
      <c r="Q220" s="474"/>
      <c r="R220" s="474"/>
      <c r="S220" s="474"/>
      <c r="T220" s="474"/>
      <c r="U220" s="808" t="s">
        <v>282</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2">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2">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54" customHeight="1" x14ac:dyDescent="0.2">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628</v>
      </c>
      <c r="AE223" s="453"/>
      <c r="AF223" s="453"/>
      <c r="AG223" s="454" t="s">
        <v>636</v>
      </c>
      <c r="AH223" s="455"/>
      <c r="AI223" s="455"/>
      <c r="AJ223" s="455"/>
      <c r="AK223" s="455"/>
      <c r="AL223" s="455"/>
      <c r="AM223" s="455"/>
      <c r="AN223" s="455"/>
      <c r="AO223" s="455"/>
      <c r="AP223" s="455"/>
      <c r="AQ223" s="455"/>
      <c r="AR223" s="455"/>
      <c r="AS223" s="455"/>
      <c r="AT223" s="455"/>
      <c r="AU223" s="455"/>
      <c r="AV223" s="455"/>
      <c r="AW223" s="455"/>
      <c r="AX223" s="456"/>
    </row>
    <row r="224" spans="1:51" ht="40.200000000000003" customHeight="1" x14ac:dyDescent="0.2">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628</v>
      </c>
      <c r="AE224" s="366"/>
      <c r="AF224" s="366"/>
      <c r="AG224" s="360" t="s">
        <v>637</v>
      </c>
      <c r="AH224" s="361"/>
      <c r="AI224" s="361"/>
      <c r="AJ224" s="361"/>
      <c r="AK224" s="361"/>
      <c r="AL224" s="361"/>
      <c r="AM224" s="361"/>
      <c r="AN224" s="361"/>
      <c r="AO224" s="361"/>
      <c r="AP224" s="361"/>
      <c r="AQ224" s="361"/>
      <c r="AR224" s="361"/>
      <c r="AS224" s="361"/>
      <c r="AT224" s="361"/>
      <c r="AU224" s="361"/>
      <c r="AV224" s="361"/>
      <c r="AW224" s="361"/>
      <c r="AX224" s="362"/>
    </row>
    <row r="225" spans="1:50" ht="64.95" customHeight="1" x14ac:dyDescent="0.2">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628</v>
      </c>
      <c r="AE225" s="403"/>
      <c r="AF225" s="403"/>
      <c r="AG225" s="388" t="s">
        <v>638</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2">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628</v>
      </c>
      <c r="AE226" s="384"/>
      <c r="AF226" s="384"/>
      <c r="AG226" s="386" t="s">
        <v>639</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2">
      <c r="A227" s="342"/>
      <c r="B227" s="424"/>
      <c r="C227" s="428"/>
      <c r="D227" s="429"/>
      <c r="E227" s="432" t="s">
        <v>259</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633</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31.2" customHeight="1" x14ac:dyDescent="0.2">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634</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26.25" customHeight="1" x14ac:dyDescent="0.2">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635</v>
      </c>
      <c r="AE229" s="350"/>
      <c r="AF229" s="350"/>
      <c r="AG229" s="352" t="s">
        <v>282</v>
      </c>
      <c r="AH229" s="353"/>
      <c r="AI229" s="353"/>
      <c r="AJ229" s="353"/>
      <c r="AK229" s="353"/>
      <c r="AL229" s="353"/>
      <c r="AM229" s="353"/>
      <c r="AN229" s="353"/>
      <c r="AO229" s="353"/>
      <c r="AP229" s="353"/>
      <c r="AQ229" s="353"/>
      <c r="AR229" s="353"/>
      <c r="AS229" s="353"/>
      <c r="AT229" s="353"/>
      <c r="AU229" s="353"/>
      <c r="AV229" s="353"/>
      <c r="AW229" s="353"/>
      <c r="AX229" s="354"/>
    </row>
    <row r="230" spans="1:50" ht="42" customHeight="1" x14ac:dyDescent="0.2">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628</v>
      </c>
      <c r="AE230" s="366"/>
      <c r="AF230" s="366"/>
      <c r="AG230" s="360" t="s">
        <v>694</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2">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635</v>
      </c>
      <c r="AE231" s="366"/>
      <c r="AF231" s="366"/>
      <c r="AG231" s="360"/>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2">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628</v>
      </c>
      <c r="AE232" s="366"/>
      <c r="AF232" s="366"/>
      <c r="AG232" s="360" t="s">
        <v>640</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2">
      <c r="A233" s="342"/>
      <c r="B233" s="343"/>
      <c r="C233" s="363" t="s">
        <v>232</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635</v>
      </c>
      <c r="AE233" s="403"/>
      <c r="AF233" s="403"/>
      <c r="AG233" s="404"/>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2">
      <c r="A234" s="342"/>
      <c r="B234" s="343"/>
      <c r="C234" s="462" t="s">
        <v>233</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635</v>
      </c>
      <c r="AE234" s="366"/>
      <c r="AF234" s="435"/>
      <c r="AG234" s="360"/>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2">
      <c r="A235" s="344"/>
      <c r="B235" s="345"/>
      <c r="C235" s="465" t="s">
        <v>220</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628</v>
      </c>
      <c r="AE235" s="396"/>
      <c r="AF235" s="397"/>
      <c r="AG235" s="398" t="s">
        <v>641</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2">
      <c r="A236" s="340" t="s">
        <v>37</v>
      </c>
      <c r="B236" s="341"/>
      <c r="C236" s="346" t="s">
        <v>221</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628</v>
      </c>
      <c r="AE236" s="350"/>
      <c r="AF236" s="351"/>
      <c r="AG236" s="352" t="s">
        <v>642</v>
      </c>
      <c r="AH236" s="353"/>
      <c r="AI236" s="353"/>
      <c r="AJ236" s="353"/>
      <c r="AK236" s="353"/>
      <c r="AL236" s="353"/>
      <c r="AM236" s="353"/>
      <c r="AN236" s="353"/>
      <c r="AO236" s="353"/>
      <c r="AP236" s="353"/>
      <c r="AQ236" s="353"/>
      <c r="AR236" s="353"/>
      <c r="AS236" s="353"/>
      <c r="AT236" s="353"/>
      <c r="AU236" s="353"/>
      <c r="AV236" s="353"/>
      <c r="AW236" s="353"/>
      <c r="AX236" s="354"/>
    </row>
    <row r="237" spans="1:50" ht="40.200000000000003" customHeight="1" x14ac:dyDescent="0.2">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628</v>
      </c>
      <c r="AE237" s="359"/>
      <c r="AF237" s="359"/>
      <c r="AG237" s="360" t="s">
        <v>643</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2">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628</v>
      </c>
      <c r="AE238" s="366"/>
      <c r="AF238" s="366"/>
      <c r="AG238" s="360" t="s">
        <v>725</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2">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628</v>
      </c>
      <c r="AE239" s="366"/>
      <c r="AF239" s="366"/>
      <c r="AG239" s="390" t="s">
        <v>644</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2">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628</v>
      </c>
      <c r="AE240" s="384"/>
      <c r="AF240" s="385"/>
      <c r="AG240" s="386" t="s">
        <v>645</v>
      </c>
      <c r="AH240" s="131"/>
      <c r="AI240" s="131"/>
      <c r="AJ240" s="131"/>
      <c r="AK240" s="131"/>
      <c r="AL240" s="131"/>
      <c r="AM240" s="131"/>
      <c r="AN240" s="131"/>
      <c r="AO240" s="131"/>
      <c r="AP240" s="131"/>
      <c r="AQ240" s="131"/>
      <c r="AR240" s="131"/>
      <c r="AS240" s="131"/>
      <c r="AT240" s="131"/>
      <c r="AU240" s="131"/>
      <c r="AV240" s="131"/>
      <c r="AW240" s="131"/>
      <c r="AX240" s="387"/>
    </row>
    <row r="241" spans="1:50" ht="19.649999999999999" customHeight="1" x14ac:dyDescent="0.2">
      <c r="A241" s="376"/>
      <c r="B241" s="377"/>
      <c r="C241" s="887" t="s">
        <v>0</v>
      </c>
      <c r="D241" s="888"/>
      <c r="E241" s="888"/>
      <c r="F241" s="888"/>
      <c r="G241" s="888"/>
      <c r="H241" s="888"/>
      <c r="I241" s="888"/>
      <c r="J241" s="888"/>
      <c r="K241" s="888"/>
      <c r="L241" s="888"/>
      <c r="M241" s="888"/>
      <c r="N241" s="888"/>
      <c r="O241" s="884" t="s">
        <v>601</v>
      </c>
      <c r="P241" s="885"/>
      <c r="Q241" s="885"/>
      <c r="R241" s="885"/>
      <c r="S241" s="885"/>
      <c r="T241" s="885"/>
      <c r="U241" s="885"/>
      <c r="V241" s="885"/>
      <c r="W241" s="885"/>
      <c r="X241" s="885"/>
      <c r="Y241" s="885"/>
      <c r="Z241" s="885"/>
      <c r="AA241" s="885"/>
      <c r="AB241" s="885"/>
      <c r="AC241" s="885"/>
      <c r="AD241" s="885"/>
      <c r="AE241" s="885"/>
      <c r="AF241" s="886"/>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2">
      <c r="A242" s="376"/>
      <c r="B242" s="377"/>
      <c r="C242" s="871">
        <v>2022</v>
      </c>
      <c r="D242" s="872"/>
      <c r="E242" s="369" t="s">
        <v>603</v>
      </c>
      <c r="F242" s="369"/>
      <c r="G242" s="369"/>
      <c r="H242" s="370">
        <v>21</v>
      </c>
      <c r="I242" s="370"/>
      <c r="J242" s="873">
        <v>184</v>
      </c>
      <c r="K242" s="873"/>
      <c r="L242" s="873"/>
      <c r="M242" s="370"/>
      <c r="N242" s="874"/>
      <c r="O242" s="875" t="s">
        <v>621</v>
      </c>
      <c r="P242" s="876"/>
      <c r="Q242" s="876"/>
      <c r="R242" s="876"/>
      <c r="S242" s="876"/>
      <c r="T242" s="876"/>
      <c r="U242" s="876"/>
      <c r="V242" s="876"/>
      <c r="W242" s="876"/>
      <c r="X242" s="876"/>
      <c r="Y242" s="876"/>
      <c r="Z242" s="876"/>
      <c r="AA242" s="876"/>
      <c r="AB242" s="876"/>
      <c r="AC242" s="876"/>
      <c r="AD242" s="876"/>
      <c r="AE242" s="876"/>
      <c r="AF242" s="877"/>
      <c r="AG242" s="388"/>
      <c r="AH242" s="134"/>
      <c r="AI242" s="134"/>
      <c r="AJ242" s="134"/>
      <c r="AK242" s="134"/>
      <c r="AL242" s="134"/>
      <c r="AM242" s="134"/>
      <c r="AN242" s="134"/>
      <c r="AO242" s="134"/>
      <c r="AP242" s="134"/>
      <c r="AQ242" s="134"/>
      <c r="AR242" s="134"/>
      <c r="AS242" s="134"/>
      <c r="AT242" s="134"/>
      <c r="AU242" s="134"/>
      <c r="AV242" s="134"/>
      <c r="AW242" s="134"/>
      <c r="AX242" s="389"/>
    </row>
    <row r="243" spans="1:50" ht="17.399999999999999" customHeight="1" x14ac:dyDescent="0.2">
      <c r="A243" s="376"/>
      <c r="B243" s="377"/>
      <c r="C243" s="367"/>
      <c r="D243" s="368"/>
      <c r="E243" s="369"/>
      <c r="F243" s="369"/>
      <c r="G243" s="369"/>
      <c r="H243" s="370"/>
      <c r="I243" s="370"/>
      <c r="J243" s="371"/>
      <c r="K243" s="371"/>
      <c r="L243" s="371"/>
      <c r="M243" s="372"/>
      <c r="N243" s="373"/>
      <c r="O243" s="878"/>
      <c r="P243" s="879"/>
      <c r="Q243" s="879"/>
      <c r="R243" s="879"/>
      <c r="S243" s="879"/>
      <c r="T243" s="879"/>
      <c r="U243" s="879"/>
      <c r="V243" s="879"/>
      <c r="W243" s="879"/>
      <c r="X243" s="879"/>
      <c r="Y243" s="879"/>
      <c r="Z243" s="879"/>
      <c r="AA243" s="879"/>
      <c r="AB243" s="879"/>
      <c r="AC243" s="879"/>
      <c r="AD243" s="879"/>
      <c r="AE243" s="879"/>
      <c r="AF243" s="880"/>
      <c r="AG243" s="388"/>
      <c r="AH243" s="134"/>
      <c r="AI243" s="134"/>
      <c r="AJ243" s="134"/>
      <c r="AK243" s="134"/>
      <c r="AL243" s="134"/>
      <c r="AM243" s="134"/>
      <c r="AN243" s="134"/>
      <c r="AO243" s="134"/>
      <c r="AP243" s="134"/>
      <c r="AQ243" s="134"/>
      <c r="AR243" s="134"/>
      <c r="AS243" s="134"/>
      <c r="AT243" s="134"/>
      <c r="AU243" s="134"/>
      <c r="AV243" s="134"/>
      <c r="AW243" s="134"/>
      <c r="AX243" s="389"/>
    </row>
    <row r="244" spans="1:50" ht="15.6" customHeight="1" x14ac:dyDescent="0.2">
      <c r="A244" s="376"/>
      <c r="B244" s="377"/>
      <c r="C244" s="367"/>
      <c r="D244" s="368"/>
      <c r="E244" s="369"/>
      <c r="F244" s="369"/>
      <c r="G244" s="369"/>
      <c r="H244" s="370"/>
      <c r="I244" s="370"/>
      <c r="J244" s="371"/>
      <c r="K244" s="371"/>
      <c r="L244" s="371"/>
      <c r="M244" s="372"/>
      <c r="N244" s="373"/>
      <c r="O244" s="878"/>
      <c r="P244" s="879"/>
      <c r="Q244" s="879"/>
      <c r="R244" s="879"/>
      <c r="S244" s="879"/>
      <c r="T244" s="879"/>
      <c r="U244" s="879"/>
      <c r="V244" s="879"/>
      <c r="W244" s="879"/>
      <c r="X244" s="879"/>
      <c r="Y244" s="879"/>
      <c r="Z244" s="879"/>
      <c r="AA244" s="879"/>
      <c r="AB244" s="879"/>
      <c r="AC244" s="879"/>
      <c r="AD244" s="879"/>
      <c r="AE244" s="879"/>
      <c r="AF244" s="880"/>
      <c r="AG244" s="388"/>
      <c r="AH244" s="134"/>
      <c r="AI244" s="134"/>
      <c r="AJ244" s="134"/>
      <c r="AK244" s="134"/>
      <c r="AL244" s="134"/>
      <c r="AM244" s="134"/>
      <c r="AN244" s="134"/>
      <c r="AO244" s="134"/>
      <c r="AP244" s="134"/>
      <c r="AQ244" s="134"/>
      <c r="AR244" s="134"/>
      <c r="AS244" s="134"/>
      <c r="AT244" s="134"/>
      <c r="AU244" s="134"/>
      <c r="AV244" s="134"/>
      <c r="AW244" s="134"/>
      <c r="AX244" s="389"/>
    </row>
    <row r="245" spans="1:50" ht="13.2" customHeight="1" x14ac:dyDescent="0.2">
      <c r="A245" s="376"/>
      <c r="B245" s="377"/>
      <c r="C245" s="367"/>
      <c r="D245" s="368"/>
      <c r="E245" s="369"/>
      <c r="F245" s="369"/>
      <c r="G245" s="369"/>
      <c r="H245" s="370"/>
      <c r="I245" s="370"/>
      <c r="J245" s="371"/>
      <c r="K245" s="371"/>
      <c r="L245" s="371"/>
      <c r="M245" s="372"/>
      <c r="N245" s="373"/>
      <c r="O245" s="878"/>
      <c r="P245" s="879"/>
      <c r="Q245" s="879"/>
      <c r="R245" s="879"/>
      <c r="S245" s="879"/>
      <c r="T245" s="879"/>
      <c r="U245" s="879"/>
      <c r="V245" s="879"/>
      <c r="W245" s="879"/>
      <c r="X245" s="879"/>
      <c r="Y245" s="879"/>
      <c r="Z245" s="879"/>
      <c r="AA245" s="879"/>
      <c r="AB245" s="879"/>
      <c r="AC245" s="879"/>
      <c r="AD245" s="879"/>
      <c r="AE245" s="879"/>
      <c r="AF245" s="880"/>
      <c r="AG245" s="388"/>
      <c r="AH245" s="134"/>
      <c r="AI245" s="134"/>
      <c r="AJ245" s="134"/>
      <c r="AK245" s="134"/>
      <c r="AL245" s="134"/>
      <c r="AM245" s="134"/>
      <c r="AN245" s="134"/>
      <c r="AO245" s="134"/>
      <c r="AP245" s="134"/>
      <c r="AQ245" s="134"/>
      <c r="AR245" s="134"/>
      <c r="AS245" s="134"/>
      <c r="AT245" s="134"/>
      <c r="AU245" s="134"/>
      <c r="AV245" s="134"/>
      <c r="AW245" s="134"/>
      <c r="AX245" s="389"/>
    </row>
    <row r="246" spans="1:50" ht="16.95" customHeight="1" x14ac:dyDescent="0.2">
      <c r="A246" s="378"/>
      <c r="B246" s="379"/>
      <c r="C246" s="392"/>
      <c r="D246" s="393"/>
      <c r="E246" s="369"/>
      <c r="F246" s="369"/>
      <c r="G246" s="369"/>
      <c r="H246" s="370"/>
      <c r="I246" s="370"/>
      <c r="J246" s="394"/>
      <c r="K246" s="394"/>
      <c r="L246" s="394"/>
      <c r="M246" s="869"/>
      <c r="N246" s="870"/>
      <c r="O246" s="881"/>
      <c r="P246" s="882"/>
      <c r="Q246" s="882"/>
      <c r="R246" s="882"/>
      <c r="S246" s="882"/>
      <c r="T246" s="882"/>
      <c r="U246" s="882"/>
      <c r="V246" s="882"/>
      <c r="W246" s="882"/>
      <c r="X246" s="882"/>
      <c r="Y246" s="882"/>
      <c r="Z246" s="882"/>
      <c r="AA246" s="882"/>
      <c r="AB246" s="882"/>
      <c r="AC246" s="882"/>
      <c r="AD246" s="882"/>
      <c r="AE246" s="882"/>
      <c r="AF246" s="883"/>
      <c r="AG246" s="390"/>
      <c r="AH246" s="137"/>
      <c r="AI246" s="137"/>
      <c r="AJ246" s="137"/>
      <c r="AK246" s="137"/>
      <c r="AL246" s="137"/>
      <c r="AM246" s="137"/>
      <c r="AN246" s="137"/>
      <c r="AO246" s="137"/>
      <c r="AP246" s="137"/>
      <c r="AQ246" s="137"/>
      <c r="AR246" s="137"/>
      <c r="AS246" s="137"/>
      <c r="AT246" s="137"/>
      <c r="AU246" s="137"/>
      <c r="AV246" s="137"/>
      <c r="AW246" s="137"/>
      <c r="AX246" s="391"/>
    </row>
    <row r="247" spans="1:50" ht="95.4" customHeight="1" x14ac:dyDescent="0.2">
      <c r="A247" s="340" t="s">
        <v>45</v>
      </c>
      <c r="B247" s="899"/>
      <c r="C247" s="299" t="s">
        <v>49</v>
      </c>
      <c r="D247" s="719"/>
      <c r="E247" s="719"/>
      <c r="F247" s="720"/>
      <c r="G247" s="902" t="s">
        <v>646</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0.6" customHeight="1" thickBot="1" x14ac:dyDescent="0.25">
      <c r="A248" s="900"/>
      <c r="B248" s="901"/>
      <c r="C248" s="904" t="s">
        <v>53</v>
      </c>
      <c r="D248" s="905"/>
      <c r="E248" s="905"/>
      <c r="F248" s="906"/>
      <c r="G248" s="907" t="s">
        <v>647</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2">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7.5" customHeight="1" thickBot="1" x14ac:dyDescent="0.25">
      <c r="A250" s="892" t="s">
        <v>734</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2">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5">
      <c r="A252" s="324" t="s">
        <v>132</v>
      </c>
      <c r="B252" s="325"/>
      <c r="C252" s="325"/>
      <c r="D252" s="325"/>
      <c r="E252" s="326"/>
      <c r="F252" s="898" t="s">
        <v>733</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2">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5">
      <c r="A254" s="324" t="s">
        <v>132</v>
      </c>
      <c r="B254" s="325"/>
      <c r="C254" s="325"/>
      <c r="D254" s="325"/>
      <c r="E254" s="326"/>
      <c r="F254" s="327" t="s">
        <v>735</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2">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5">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2">
      <c r="A257" s="336" t="s">
        <v>236</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2">
      <c r="A258" s="339" t="s">
        <v>275</v>
      </c>
      <c r="B258" s="90"/>
      <c r="C258" s="90"/>
      <c r="D258" s="91"/>
      <c r="E258" s="320" t="s">
        <v>622</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2">
      <c r="A259" s="257" t="s">
        <v>274</v>
      </c>
      <c r="B259" s="257"/>
      <c r="C259" s="257"/>
      <c r="D259" s="257"/>
      <c r="E259" s="320" t="s">
        <v>623</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2">
      <c r="A260" s="257" t="s">
        <v>273</v>
      </c>
      <c r="B260" s="257"/>
      <c r="C260" s="257"/>
      <c r="D260" s="257"/>
      <c r="E260" s="320" t="s">
        <v>624</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2">
      <c r="A261" s="257" t="s">
        <v>272</v>
      </c>
      <c r="B261" s="257"/>
      <c r="C261" s="257"/>
      <c r="D261" s="257"/>
      <c r="E261" s="320" t="s">
        <v>624</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2">
      <c r="A262" s="257" t="s">
        <v>271</v>
      </c>
      <c r="B262" s="257"/>
      <c r="C262" s="257"/>
      <c r="D262" s="257"/>
      <c r="E262" s="320" t="s">
        <v>625</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2">
      <c r="A263" s="257" t="s">
        <v>270</v>
      </c>
      <c r="B263" s="257"/>
      <c r="C263" s="257"/>
      <c r="D263" s="257"/>
      <c r="E263" s="320" t="s">
        <v>626</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2">
      <c r="A264" s="257" t="s">
        <v>269</v>
      </c>
      <c r="B264" s="257"/>
      <c r="C264" s="257"/>
      <c r="D264" s="257"/>
      <c r="E264" s="320" t="s">
        <v>627</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2">
      <c r="A265" s="257" t="s">
        <v>268</v>
      </c>
      <c r="B265" s="257"/>
      <c r="C265" s="257"/>
      <c r="D265" s="257"/>
      <c r="E265" s="320" t="s">
        <v>626</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2">
      <c r="A266" s="257" t="s">
        <v>414</v>
      </c>
      <c r="B266" s="257"/>
      <c r="C266" s="257"/>
      <c r="D266" s="257"/>
      <c r="E266" s="100" t="s">
        <v>603</v>
      </c>
      <c r="F266" s="86"/>
      <c r="G266" s="86"/>
      <c r="H266" s="77" t="str">
        <f>IF(E266="","","-")</f>
        <v>-</v>
      </c>
      <c r="I266" s="86"/>
      <c r="J266" s="86"/>
      <c r="K266" s="77" t="str">
        <f>IF(I266="","","-")</f>
        <v/>
      </c>
      <c r="L266" s="101">
        <v>878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7" t="s">
        <v>592</v>
      </c>
      <c r="B267" s="257"/>
      <c r="C267" s="257"/>
      <c r="D267" s="257"/>
      <c r="E267" s="100" t="s">
        <v>603</v>
      </c>
      <c r="F267" s="86"/>
      <c r="G267" s="86"/>
      <c r="H267" s="77"/>
      <c r="I267" s="86"/>
      <c r="J267" s="86"/>
      <c r="K267" s="77"/>
      <c r="L267" s="101">
        <v>899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7" t="s">
        <v>382</v>
      </c>
      <c r="B268" s="257"/>
      <c r="C268" s="257"/>
      <c r="D268" s="257"/>
      <c r="E268" s="84">
        <v>2021</v>
      </c>
      <c r="F268" s="85"/>
      <c r="G268" s="86" t="s">
        <v>648</v>
      </c>
      <c r="H268" s="86"/>
      <c r="I268" s="86"/>
      <c r="J268" s="85">
        <v>20</v>
      </c>
      <c r="K268" s="85"/>
      <c r="L268" s="101">
        <v>984</v>
      </c>
      <c r="M268" s="101"/>
      <c r="N268" s="101"/>
      <c r="O268" s="85"/>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28.35" customHeight="1" x14ac:dyDescent="0.2">
      <c r="A269" s="308" t="s">
        <v>262</v>
      </c>
      <c r="B269" s="309"/>
      <c r="C269" s="309"/>
      <c r="D269" s="309"/>
      <c r="E269" s="309"/>
      <c r="F269" s="310"/>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thickBot="1" x14ac:dyDescent="0.2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4" t="s">
        <v>264</v>
      </c>
      <c r="B308" s="315"/>
      <c r="C308" s="315"/>
      <c r="D308" s="315"/>
      <c r="E308" s="315"/>
      <c r="F308" s="316"/>
      <c r="G308" s="295" t="s">
        <v>736</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676</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2">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2">
      <c r="A310" s="317"/>
      <c r="B310" s="318"/>
      <c r="C310" s="318"/>
      <c r="D310" s="318"/>
      <c r="E310" s="318"/>
      <c r="F310" s="319"/>
      <c r="G310" s="285" t="s">
        <v>674</v>
      </c>
      <c r="H310" s="286"/>
      <c r="I310" s="286"/>
      <c r="J310" s="286"/>
      <c r="K310" s="287"/>
      <c r="L310" s="288" t="s">
        <v>675</v>
      </c>
      <c r="M310" s="289"/>
      <c r="N310" s="289"/>
      <c r="O310" s="289"/>
      <c r="P310" s="289"/>
      <c r="Q310" s="289"/>
      <c r="R310" s="289"/>
      <c r="S310" s="289"/>
      <c r="T310" s="289"/>
      <c r="U310" s="289"/>
      <c r="V310" s="289"/>
      <c r="W310" s="289"/>
      <c r="X310" s="290"/>
      <c r="Y310" s="291">
        <v>5.9</v>
      </c>
      <c r="Z310" s="292"/>
      <c r="AA310" s="292"/>
      <c r="AB310" s="293"/>
      <c r="AC310" s="285"/>
      <c r="AD310" s="286"/>
      <c r="AE310" s="286"/>
      <c r="AF310" s="286"/>
      <c r="AG310" s="287"/>
      <c r="AH310" s="288" t="s">
        <v>651</v>
      </c>
      <c r="AI310" s="289"/>
      <c r="AJ310" s="289"/>
      <c r="AK310" s="289"/>
      <c r="AL310" s="289"/>
      <c r="AM310" s="289"/>
      <c r="AN310" s="289"/>
      <c r="AO310" s="289"/>
      <c r="AP310" s="289"/>
      <c r="AQ310" s="289"/>
      <c r="AR310" s="289"/>
      <c r="AS310" s="289"/>
      <c r="AT310" s="290"/>
      <c r="AU310" s="291">
        <v>6.5</v>
      </c>
      <c r="AV310" s="292"/>
      <c r="AW310" s="292"/>
      <c r="AX310" s="294"/>
    </row>
    <row r="311" spans="1:50" ht="24.75" hidden="1" customHeight="1" x14ac:dyDescent="0.2">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hidden="1" customHeight="1" x14ac:dyDescent="0.2">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2">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2">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2">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2">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2">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2">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2">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thickBot="1" x14ac:dyDescent="0.2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5.9</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6.5</v>
      </c>
      <c r="AV320" s="272"/>
      <c r="AW320" s="272"/>
      <c r="AX320" s="274"/>
    </row>
    <row r="321" spans="1:51" ht="24.75" customHeight="1" x14ac:dyDescent="0.2">
      <c r="A321" s="317"/>
      <c r="B321" s="318"/>
      <c r="C321" s="318"/>
      <c r="D321" s="318"/>
      <c r="E321" s="318"/>
      <c r="F321" s="319"/>
      <c r="G321" s="295" t="s">
        <v>677</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679</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2</v>
      </c>
    </row>
    <row r="322" spans="1:51" ht="24.75" customHeight="1" x14ac:dyDescent="0.2">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2</v>
      </c>
    </row>
    <row r="323" spans="1:51" ht="24.75" customHeight="1" x14ac:dyDescent="0.2">
      <c r="A323" s="317"/>
      <c r="B323" s="318"/>
      <c r="C323" s="318"/>
      <c r="D323" s="318"/>
      <c r="E323" s="318"/>
      <c r="F323" s="319"/>
      <c r="G323" s="285" t="s">
        <v>674</v>
      </c>
      <c r="H323" s="286"/>
      <c r="I323" s="286"/>
      <c r="J323" s="286"/>
      <c r="K323" s="287"/>
      <c r="L323" s="288" t="s">
        <v>678</v>
      </c>
      <c r="M323" s="289"/>
      <c r="N323" s="289"/>
      <c r="O323" s="289"/>
      <c r="P323" s="289"/>
      <c r="Q323" s="289"/>
      <c r="R323" s="289"/>
      <c r="S323" s="289"/>
      <c r="T323" s="289"/>
      <c r="U323" s="289"/>
      <c r="V323" s="289"/>
      <c r="W323" s="289"/>
      <c r="X323" s="290"/>
      <c r="Y323" s="291">
        <v>7.5</v>
      </c>
      <c r="Z323" s="292"/>
      <c r="AA323" s="292"/>
      <c r="AB323" s="293"/>
      <c r="AC323" s="285" t="s">
        <v>680</v>
      </c>
      <c r="AD323" s="286"/>
      <c r="AE323" s="286"/>
      <c r="AF323" s="286"/>
      <c r="AG323" s="287"/>
      <c r="AH323" s="288" t="s">
        <v>681</v>
      </c>
      <c r="AI323" s="289"/>
      <c r="AJ323" s="289"/>
      <c r="AK323" s="289"/>
      <c r="AL323" s="289"/>
      <c r="AM323" s="289"/>
      <c r="AN323" s="289"/>
      <c r="AO323" s="289"/>
      <c r="AP323" s="289"/>
      <c r="AQ323" s="289"/>
      <c r="AR323" s="289"/>
      <c r="AS323" s="289"/>
      <c r="AT323" s="290"/>
      <c r="AU323" s="291">
        <v>1.9</v>
      </c>
      <c r="AV323" s="292"/>
      <c r="AW323" s="292"/>
      <c r="AX323" s="294"/>
      <c r="AY323">
        <f t="shared" si="11"/>
        <v>2</v>
      </c>
    </row>
    <row r="324" spans="1:51" ht="24.75" hidden="1" customHeight="1" x14ac:dyDescent="0.2">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2</v>
      </c>
    </row>
    <row r="325" spans="1:51" ht="24.75" hidden="1" customHeight="1" x14ac:dyDescent="0.2">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2</v>
      </c>
    </row>
    <row r="326" spans="1:51" ht="24.75" hidden="1" customHeight="1" x14ac:dyDescent="0.2">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2</v>
      </c>
    </row>
    <row r="327" spans="1:51" ht="24.75" hidden="1" customHeight="1" x14ac:dyDescent="0.2">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2</v>
      </c>
    </row>
    <row r="328" spans="1:51" ht="24.75" hidden="1" customHeight="1" x14ac:dyDescent="0.2">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2</v>
      </c>
    </row>
    <row r="329" spans="1:51" ht="24.75" hidden="1" customHeight="1" x14ac:dyDescent="0.2">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2</v>
      </c>
    </row>
    <row r="330" spans="1:51" ht="24.75" hidden="1" customHeight="1" x14ac:dyDescent="0.2">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2</v>
      </c>
    </row>
    <row r="331" spans="1:51" ht="24.75" hidden="1" customHeight="1" x14ac:dyDescent="0.2">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2</v>
      </c>
    </row>
    <row r="332" spans="1:51" ht="24.75" hidden="1" customHeight="1" x14ac:dyDescent="0.2">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2</v>
      </c>
    </row>
    <row r="333" spans="1:51" ht="24.75" customHeigh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7.5</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1.9</v>
      </c>
      <c r="AV333" s="272"/>
      <c r="AW333" s="272"/>
      <c r="AX333" s="274"/>
      <c r="AY333">
        <f t="shared" si="11"/>
        <v>2</v>
      </c>
    </row>
    <row r="334" spans="1:51" ht="24.75" hidden="1" customHeight="1" x14ac:dyDescent="0.2">
      <c r="A334" s="317"/>
      <c r="B334" s="318"/>
      <c r="C334" s="318"/>
      <c r="D334" s="318"/>
      <c r="E334" s="318"/>
      <c r="F334" s="319"/>
      <c r="G334" s="295" t="s">
        <v>217</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218</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2">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2">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2">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2">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2">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2">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2">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2">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2">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2">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2">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5">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2">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2">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2">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2">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2">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2">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2">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2">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2">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2">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2">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2">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2">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5">
      <c r="A360" s="261" t="s">
        <v>575</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230</v>
      </c>
      <c r="AM360" s="265"/>
      <c r="AN360" s="265"/>
      <c r="AO360" s="79" t="s">
        <v>229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3.2"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6"/>
      <c r="B365" s="256"/>
      <c r="C365" s="256" t="s">
        <v>24</v>
      </c>
      <c r="D365" s="256"/>
      <c r="E365" s="256"/>
      <c r="F365" s="256"/>
      <c r="G365" s="256"/>
      <c r="H365" s="256"/>
      <c r="I365" s="256"/>
      <c r="J365" s="242" t="s">
        <v>197</v>
      </c>
      <c r="K365" s="257"/>
      <c r="L365" s="257"/>
      <c r="M365" s="257"/>
      <c r="N365" s="257"/>
      <c r="O365" s="257"/>
      <c r="P365" s="119" t="s">
        <v>25</v>
      </c>
      <c r="Q365" s="119"/>
      <c r="R365" s="119"/>
      <c r="S365" s="119"/>
      <c r="T365" s="119"/>
      <c r="U365" s="119"/>
      <c r="V365" s="119"/>
      <c r="W365" s="119"/>
      <c r="X365" s="119"/>
      <c r="Y365" s="258" t="s">
        <v>196</v>
      </c>
      <c r="Z365" s="259"/>
      <c r="AA365" s="259"/>
      <c r="AB365" s="259"/>
      <c r="AC365" s="242" t="s">
        <v>228</v>
      </c>
      <c r="AD365" s="242"/>
      <c r="AE365" s="242"/>
      <c r="AF365" s="242"/>
      <c r="AG365" s="242"/>
      <c r="AH365" s="258" t="s">
        <v>246</v>
      </c>
      <c r="AI365" s="256"/>
      <c r="AJ365" s="256"/>
      <c r="AK365" s="256"/>
      <c r="AL365" s="256" t="s">
        <v>19</v>
      </c>
      <c r="AM365" s="256"/>
      <c r="AN365" s="256"/>
      <c r="AO365" s="260"/>
      <c r="AP365" s="245" t="s">
        <v>198</v>
      </c>
      <c r="AQ365" s="245"/>
      <c r="AR365" s="245"/>
      <c r="AS365" s="245"/>
      <c r="AT365" s="245"/>
      <c r="AU365" s="245"/>
      <c r="AV365" s="245"/>
      <c r="AW365" s="245"/>
      <c r="AX365" s="245"/>
    </row>
    <row r="366" spans="1:51" ht="30" customHeight="1" x14ac:dyDescent="0.2">
      <c r="A366" s="231">
        <v>1</v>
      </c>
      <c r="B366" s="231">
        <v>1</v>
      </c>
      <c r="C366" s="253" t="s">
        <v>737</v>
      </c>
      <c r="D366" s="252"/>
      <c r="E366" s="252"/>
      <c r="F366" s="252"/>
      <c r="G366" s="252"/>
      <c r="H366" s="252"/>
      <c r="I366" s="252"/>
      <c r="J366" s="234">
        <v>2011201005289</v>
      </c>
      <c r="K366" s="235"/>
      <c r="L366" s="235"/>
      <c r="M366" s="235"/>
      <c r="N366" s="235"/>
      <c r="O366" s="235"/>
      <c r="P366" s="246" t="s">
        <v>653</v>
      </c>
      <c r="Q366" s="236"/>
      <c r="R366" s="236"/>
      <c r="S366" s="236"/>
      <c r="T366" s="236"/>
      <c r="U366" s="236"/>
      <c r="V366" s="236"/>
      <c r="W366" s="236"/>
      <c r="X366" s="236"/>
      <c r="Y366" s="237">
        <v>5.9</v>
      </c>
      <c r="Z366" s="238"/>
      <c r="AA366" s="238"/>
      <c r="AB366" s="239"/>
      <c r="AC366" s="223" t="s">
        <v>250</v>
      </c>
      <c r="AD366" s="224"/>
      <c r="AE366" s="224"/>
      <c r="AF366" s="224"/>
      <c r="AG366" s="224"/>
      <c r="AH366" s="254">
        <v>1</v>
      </c>
      <c r="AI366" s="255"/>
      <c r="AJ366" s="255"/>
      <c r="AK366" s="255"/>
      <c r="AL366" s="227">
        <v>89.77</v>
      </c>
      <c r="AM366" s="228"/>
      <c r="AN366" s="228"/>
      <c r="AO366" s="229"/>
      <c r="AP366" s="230" t="s">
        <v>282</v>
      </c>
      <c r="AQ366" s="230"/>
      <c r="AR366" s="230"/>
      <c r="AS366" s="230"/>
      <c r="AT366" s="230"/>
      <c r="AU366" s="230"/>
      <c r="AV366" s="230"/>
      <c r="AW366" s="230"/>
      <c r="AX366" s="230"/>
    </row>
    <row r="367" spans="1:51" ht="30" hidden="1" customHeight="1" x14ac:dyDescent="0.2">
      <c r="A367" s="231">
        <v>2</v>
      </c>
      <c r="B367" s="231">
        <v>1</v>
      </c>
      <c r="C367" s="253"/>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2">
      <c r="A368" s="231">
        <v>3</v>
      </c>
      <c r="B368" s="231">
        <v>1</v>
      </c>
      <c r="C368" s="253"/>
      <c r="D368" s="252"/>
      <c r="E368" s="252"/>
      <c r="F368" s="252"/>
      <c r="G368" s="252"/>
      <c r="H368" s="252"/>
      <c r="I368" s="252"/>
      <c r="J368" s="234"/>
      <c r="K368" s="235"/>
      <c r="L368" s="235"/>
      <c r="M368" s="235"/>
      <c r="N368" s="235"/>
      <c r="O368" s="235"/>
      <c r="P368" s="246"/>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2">
      <c r="A369" s="231">
        <v>4</v>
      </c>
      <c r="B369" s="231">
        <v>1</v>
      </c>
      <c r="C369" s="253"/>
      <c r="D369" s="252"/>
      <c r="E369" s="252"/>
      <c r="F369" s="252"/>
      <c r="G369" s="252"/>
      <c r="H369" s="252"/>
      <c r="I369" s="252"/>
      <c r="J369" s="234"/>
      <c r="K369" s="235"/>
      <c r="L369" s="235"/>
      <c r="M369" s="235"/>
      <c r="N369" s="235"/>
      <c r="O369" s="235"/>
      <c r="P369" s="246"/>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2">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2">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2">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2">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2">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2">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2">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2">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2">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2">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2">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2">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2">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2">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2">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2">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2">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2">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2">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2">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2">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2">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2">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2">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2">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2">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2.2"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6"/>
      <c r="B398" s="256"/>
      <c r="C398" s="256" t="s">
        <v>24</v>
      </c>
      <c r="D398" s="256"/>
      <c r="E398" s="256"/>
      <c r="F398" s="256"/>
      <c r="G398" s="256"/>
      <c r="H398" s="256"/>
      <c r="I398" s="256"/>
      <c r="J398" s="242" t="s">
        <v>197</v>
      </c>
      <c r="K398" s="257"/>
      <c r="L398" s="257"/>
      <c r="M398" s="257"/>
      <c r="N398" s="257"/>
      <c r="O398" s="257"/>
      <c r="P398" s="119" t="s">
        <v>25</v>
      </c>
      <c r="Q398" s="119"/>
      <c r="R398" s="119"/>
      <c r="S398" s="119"/>
      <c r="T398" s="119"/>
      <c r="U398" s="119"/>
      <c r="V398" s="119"/>
      <c r="W398" s="119"/>
      <c r="X398" s="119"/>
      <c r="Y398" s="258" t="s">
        <v>196</v>
      </c>
      <c r="Z398" s="259"/>
      <c r="AA398" s="259"/>
      <c r="AB398" s="259"/>
      <c r="AC398" s="242" t="s">
        <v>228</v>
      </c>
      <c r="AD398" s="242"/>
      <c r="AE398" s="242"/>
      <c r="AF398" s="242"/>
      <c r="AG398" s="242"/>
      <c r="AH398" s="258" t="s">
        <v>246</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30" customHeight="1" x14ac:dyDescent="0.2">
      <c r="A399" s="231">
        <v>1</v>
      </c>
      <c r="B399" s="231">
        <v>1</v>
      </c>
      <c r="C399" s="253" t="s">
        <v>738</v>
      </c>
      <c r="D399" s="252"/>
      <c r="E399" s="252"/>
      <c r="F399" s="252"/>
      <c r="G399" s="252"/>
      <c r="H399" s="252"/>
      <c r="I399" s="252"/>
      <c r="J399" s="234">
        <v>7010501016231</v>
      </c>
      <c r="K399" s="235"/>
      <c r="L399" s="235"/>
      <c r="M399" s="235"/>
      <c r="N399" s="235"/>
      <c r="O399" s="235"/>
      <c r="P399" s="246" t="s">
        <v>651</v>
      </c>
      <c r="Q399" s="236"/>
      <c r="R399" s="236"/>
      <c r="S399" s="236"/>
      <c r="T399" s="236"/>
      <c r="U399" s="236"/>
      <c r="V399" s="236"/>
      <c r="W399" s="236"/>
      <c r="X399" s="236"/>
      <c r="Y399" s="237">
        <v>6.5</v>
      </c>
      <c r="Z399" s="238"/>
      <c r="AA399" s="238"/>
      <c r="AB399" s="239"/>
      <c r="AC399" s="223" t="s">
        <v>250</v>
      </c>
      <c r="AD399" s="224"/>
      <c r="AE399" s="224"/>
      <c r="AF399" s="224"/>
      <c r="AG399" s="224"/>
      <c r="AH399" s="254">
        <v>1</v>
      </c>
      <c r="AI399" s="255"/>
      <c r="AJ399" s="255"/>
      <c r="AK399" s="255"/>
      <c r="AL399" s="227">
        <v>100</v>
      </c>
      <c r="AM399" s="228"/>
      <c r="AN399" s="228"/>
      <c r="AO399" s="229"/>
      <c r="AP399" s="230" t="s">
        <v>282</v>
      </c>
      <c r="AQ399" s="230"/>
      <c r="AR399" s="230"/>
      <c r="AS399" s="230"/>
      <c r="AT399" s="230"/>
      <c r="AU399" s="230"/>
      <c r="AV399" s="230"/>
      <c r="AW399" s="230"/>
      <c r="AX399" s="230"/>
      <c r="AY399">
        <f>$AY$396</f>
        <v>1</v>
      </c>
    </row>
    <row r="400" spans="1:51" ht="39.75" customHeight="1" x14ac:dyDescent="0.2">
      <c r="A400" s="231">
        <v>2</v>
      </c>
      <c r="B400" s="231">
        <v>1</v>
      </c>
      <c r="C400" s="253" t="s">
        <v>652</v>
      </c>
      <c r="D400" s="252"/>
      <c r="E400" s="252"/>
      <c r="F400" s="252"/>
      <c r="G400" s="252"/>
      <c r="H400" s="252"/>
      <c r="I400" s="252"/>
      <c r="J400" s="234">
        <v>2070001036729</v>
      </c>
      <c r="K400" s="235"/>
      <c r="L400" s="235"/>
      <c r="M400" s="235"/>
      <c r="N400" s="235"/>
      <c r="O400" s="235"/>
      <c r="P400" s="246" t="s">
        <v>654</v>
      </c>
      <c r="Q400" s="236"/>
      <c r="R400" s="236"/>
      <c r="S400" s="236"/>
      <c r="T400" s="236"/>
      <c r="U400" s="236"/>
      <c r="V400" s="236"/>
      <c r="W400" s="236"/>
      <c r="X400" s="236"/>
      <c r="Y400" s="237">
        <v>0.2</v>
      </c>
      <c r="Z400" s="238"/>
      <c r="AA400" s="238"/>
      <c r="AB400" s="239"/>
      <c r="AC400" s="223" t="s">
        <v>256</v>
      </c>
      <c r="AD400" s="224"/>
      <c r="AE400" s="224"/>
      <c r="AF400" s="224"/>
      <c r="AG400" s="224"/>
      <c r="AH400" s="254" t="s">
        <v>282</v>
      </c>
      <c r="AI400" s="255"/>
      <c r="AJ400" s="255"/>
      <c r="AK400" s="255"/>
      <c r="AL400" s="254" t="s">
        <v>282</v>
      </c>
      <c r="AM400" s="255"/>
      <c r="AN400" s="255"/>
      <c r="AO400" s="255"/>
      <c r="AP400" s="230" t="s">
        <v>282</v>
      </c>
      <c r="AQ400" s="230"/>
      <c r="AR400" s="230"/>
      <c r="AS400" s="230"/>
      <c r="AT400" s="230"/>
      <c r="AU400" s="230"/>
      <c r="AV400" s="230"/>
      <c r="AW400" s="230"/>
      <c r="AX400" s="230"/>
      <c r="AY400">
        <f>COUNTA($C$400)</f>
        <v>1</v>
      </c>
    </row>
    <row r="401" spans="1:51" ht="39.75" customHeight="1" x14ac:dyDescent="0.2">
      <c r="A401" s="231">
        <v>3</v>
      </c>
      <c r="B401" s="231">
        <v>1</v>
      </c>
      <c r="C401" s="253" t="s">
        <v>652</v>
      </c>
      <c r="D401" s="252"/>
      <c r="E401" s="252"/>
      <c r="F401" s="252"/>
      <c r="G401" s="252"/>
      <c r="H401" s="252"/>
      <c r="I401" s="252"/>
      <c r="J401" s="234">
        <v>2070001036729</v>
      </c>
      <c r="K401" s="235"/>
      <c r="L401" s="235"/>
      <c r="M401" s="235"/>
      <c r="N401" s="235"/>
      <c r="O401" s="235"/>
      <c r="P401" s="246" t="s">
        <v>655</v>
      </c>
      <c r="Q401" s="236"/>
      <c r="R401" s="236"/>
      <c r="S401" s="236"/>
      <c r="T401" s="236"/>
      <c r="U401" s="236"/>
      <c r="V401" s="236"/>
      <c r="W401" s="236"/>
      <c r="X401" s="236"/>
      <c r="Y401" s="237">
        <v>0.2</v>
      </c>
      <c r="Z401" s="238"/>
      <c r="AA401" s="238"/>
      <c r="AB401" s="239"/>
      <c r="AC401" s="223" t="s">
        <v>256</v>
      </c>
      <c r="AD401" s="224"/>
      <c r="AE401" s="224"/>
      <c r="AF401" s="224"/>
      <c r="AG401" s="224"/>
      <c r="AH401" s="254" t="s">
        <v>282</v>
      </c>
      <c r="AI401" s="255"/>
      <c r="AJ401" s="255"/>
      <c r="AK401" s="255"/>
      <c r="AL401" s="254" t="s">
        <v>282</v>
      </c>
      <c r="AM401" s="255"/>
      <c r="AN401" s="255"/>
      <c r="AO401" s="255"/>
      <c r="AP401" s="230" t="s">
        <v>282</v>
      </c>
      <c r="AQ401" s="230"/>
      <c r="AR401" s="230"/>
      <c r="AS401" s="230"/>
      <c r="AT401" s="230"/>
      <c r="AU401" s="230"/>
      <c r="AV401" s="230"/>
      <c r="AW401" s="230"/>
      <c r="AX401" s="230"/>
      <c r="AY401">
        <f>COUNTA($C$401)</f>
        <v>1</v>
      </c>
    </row>
    <row r="402" spans="1:51" ht="30" customHeight="1" x14ac:dyDescent="0.2">
      <c r="A402" s="231">
        <v>4</v>
      </c>
      <c r="B402" s="231">
        <v>1</v>
      </c>
      <c r="C402" s="253" t="s">
        <v>739</v>
      </c>
      <c r="D402" s="252"/>
      <c r="E402" s="252"/>
      <c r="F402" s="252"/>
      <c r="G402" s="252"/>
      <c r="H402" s="252"/>
      <c r="I402" s="252"/>
      <c r="J402" s="234">
        <v>4011101012854</v>
      </c>
      <c r="K402" s="235"/>
      <c r="L402" s="235"/>
      <c r="M402" s="235"/>
      <c r="N402" s="235"/>
      <c r="O402" s="235"/>
      <c r="P402" s="246" t="s">
        <v>654</v>
      </c>
      <c r="Q402" s="236"/>
      <c r="R402" s="236"/>
      <c r="S402" s="236"/>
      <c r="T402" s="236"/>
      <c r="U402" s="236"/>
      <c r="V402" s="236"/>
      <c r="W402" s="236"/>
      <c r="X402" s="236"/>
      <c r="Y402" s="237">
        <v>0.2</v>
      </c>
      <c r="Z402" s="238"/>
      <c r="AA402" s="238"/>
      <c r="AB402" s="239"/>
      <c r="AC402" s="223" t="s">
        <v>256</v>
      </c>
      <c r="AD402" s="224"/>
      <c r="AE402" s="224"/>
      <c r="AF402" s="224"/>
      <c r="AG402" s="224"/>
      <c r="AH402" s="254" t="s">
        <v>282</v>
      </c>
      <c r="AI402" s="255"/>
      <c r="AJ402" s="255"/>
      <c r="AK402" s="255"/>
      <c r="AL402" s="254" t="s">
        <v>282</v>
      </c>
      <c r="AM402" s="255"/>
      <c r="AN402" s="255"/>
      <c r="AO402" s="255"/>
      <c r="AP402" s="230" t="s">
        <v>282</v>
      </c>
      <c r="AQ402" s="230"/>
      <c r="AR402" s="230"/>
      <c r="AS402" s="230"/>
      <c r="AT402" s="230"/>
      <c r="AU402" s="230"/>
      <c r="AV402" s="230"/>
      <c r="AW402" s="230"/>
      <c r="AX402" s="230"/>
      <c r="AY402">
        <f>COUNTA($C$402)</f>
        <v>1</v>
      </c>
    </row>
    <row r="403" spans="1:51" ht="30" customHeight="1" x14ac:dyDescent="0.2">
      <c r="A403" s="231">
        <v>5</v>
      </c>
      <c r="B403" s="231">
        <v>1</v>
      </c>
      <c r="C403" s="253" t="s">
        <v>739</v>
      </c>
      <c r="D403" s="252"/>
      <c r="E403" s="252"/>
      <c r="F403" s="252"/>
      <c r="G403" s="252"/>
      <c r="H403" s="252"/>
      <c r="I403" s="252"/>
      <c r="J403" s="234">
        <v>4011101012854</v>
      </c>
      <c r="K403" s="235"/>
      <c r="L403" s="235"/>
      <c r="M403" s="235"/>
      <c r="N403" s="235"/>
      <c r="O403" s="235"/>
      <c r="P403" s="246" t="s">
        <v>654</v>
      </c>
      <c r="Q403" s="236"/>
      <c r="R403" s="236"/>
      <c r="S403" s="236"/>
      <c r="T403" s="236"/>
      <c r="U403" s="236"/>
      <c r="V403" s="236"/>
      <c r="W403" s="236"/>
      <c r="X403" s="236"/>
      <c r="Y403" s="237">
        <v>0.1</v>
      </c>
      <c r="Z403" s="238"/>
      <c r="AA403" s="238"/>
      <c r="AB403" s="239"/>
      <c r="AC403" s="223" t="s">
        <v>256</v>
      </c>
      <c r="AD403" s="224"/>
      <c r="AE403" s="224"/>
      <c r="AF403" s="224"/>
      <c r="AG403" s="224"/>
      <c r="AH403" s="254" t="s">
        <v>282</v>
      </c>
      <c r="AI403" s="255"/>
      <c r="AJ403" s="255"/>
      <c r="AK403" s="255"/>
      <c r="AL403" s="254" t="s">
        <v>282</v>
      </c>
      <c r="AM403" s="255"/>
      <c r="AN403" s="255"/>
      <c r="AO403" s="255"/>
      <c r="AP403" s="230" t="s">
        <v>282</v>
      </c>
      <c r="AQ403" s="230"/>
      <c r="AR403" s="230"/>
      <c r="AS403" s="230"/>
      <c r="AT403" s="230"/>
      <c r="AU403" s="230"/>
      <c r="AV403" s="230"/>
      <c r="AW403" s="230"/>
      <c r="AX403" s="230"/>
      <c r="AY403">
        <f>COUNTA($C$403)</f>
        <v>1</v>
      </c>
    </row>
    <row r="404" spans="1:51" ht="30" customHeight="1" x14ac:dyDescent="0.2">
      <c r="A404" s="231">
        <v>6</v>
      </c>
      <c r="B404" s="231">
        <v>1</v>
      </c>
      <c r="C404" s="253" t="s">
        <v>693</v>
      </c>
      <c r="D404" s="252"/>
      <c r="E404" s="252"/>
      <c r="F404" s="252"/>
      <c r="G404" s="252"/>
      <c r="H404" s="252"/>
      <c r="I404" s="252"/>
      <c r="J404" s="234">
        <v>9013301010402</v>
      </c>
      <c r="K404" s="235"/>
      <c r="L404" s="235"/>
      <c r="M404" s="235"/>
      <c r="N404" s="235"/>
      <c r="O404" s="235"/>
      <c r="P404" s="246" t="s">
        <v>654</v>
      </c>
      <c r="Q404" s="236"/>
      <c r="R404" s="236"/>
      <c r="S404" s="236"/>
      <c r="T404" s="236"/>
      <c r="U404" s="236"/>
      <c r="V404" s="236"/>
      <c r="W404" s="236"/>
      <c r="X404" s="236"/>
      <c r="Y404" s="237">
        <v>0.3</v>
      </c>
      <c r="Z404" s="238"/>
      <c r="AA404" s="238"/>
      <c r="AB404" s="239"/>
      <c r="AC404" s="223" t="s">
        <v>256</v>
      </c>
      <c r="AD404" s="224"/>
      <c r="AE404" s="224"/>
      <c r="AF404" s="224"/>
      <c r="AG404" s="224"/>
      <c r="AH404" s="254" t="s">
        <v>282</v>
      </c>
      <c r="AI404" s="255"/>
      <c r="AJ404" s="255"/>
      <c r="AK404" s="255"/>
      <c r="AL404" s="254" t="s">
        <v>282</v>
      </c>
      <c r="AM404" s="255"/>
      <c r="AN404" s="255"/>
      <c r="AO404" s="255"/>
      <c r="AP404" s="230" t="s">
        <v>282</v>
      </c>
      <c r="AQ404" s="230"/>
      <c r="AR404" s="230"/>
      <c r="AS404" s="230"/>
      <c r="AT404" s="230"/>
      <c r="AU404" s="230"/>
      <c r="AV404" s="230"/>
      <c r="AW404" s="230"/>
      <c r="AX404" s="230"/>
      <c r="AY404">
        <f>COUNTA($C$404)</f>
        <v>1</v>
      </c>
    </row>
    <row r="405" spans="1:51" ht="30" customHeight="1" x14ac:dyDescent="0.2">
      <c r="A405" s="231">
        <v>7</v>
      </c>
      <c r="B405" s="231">
        <v>1</v>
      </c>
      <c r="C405" s="253" t="s">
        <v>692</v>
      </c>
      <c r="D405" s="252"/>
      <c r="E405" s="252"/>
      <c r="F405" s="252"/>
      <c r="G405" s="252"/>
      <c r="H405" s="252"/>
      <c r="I405" s="252"/>
      <c r="J405" s="234">
        <v>8100001016663</v>
      </c>
      <c r="K405" s="235"/>
      <c r="L405" s="235"/>
      <c r="M405" s="235"/>
      <c r="N405" s="235"/>
      <c r="O405" s="235"/>
      <c r="P405" s="246" t="s">
        <v>654</v>
      </c>
      <c r="Q405" s="236"/>
      <c r="R405" s="236"/>
      <c r="S405" s="236"/>
      <c r="T405" s="236"/>
      <c r="U405" s="236"/>
      <c r="V405" s="236"/>
      <c r="W405" s="236"/>
      <c r="X405" s="236"/>
      <c r="Y405" s="237">
        <v>0.2</v>
      </c>
      <c r="Z405" s="238"/>
      <c r="AA405" s="238"/>
      <c r="AB405" s="239"/>
      <c r="AC405" s="223" t="s">
        <v>256</v>
      </c>
      <c r="AD405" s="224"/>
      <c r="AE405" s="224"/>
      <c r="AF405" s="224"/>
      <c r="AG405" s="224"/>
      <c r="AH405" s="254" t="s">
        <v>282</v>
      </c>
      <c r="AI405" s="255"/>
      <c r="AJ405" s="255"/>
      <c r="AK405" s="255"/>
      <c r="AL405" s="254" t="s">
        <v>282</v>
      </c>
      <c r="AM405" s="255"/>
      <c r="AN405" s="255"/>
      <c r="AO405" s="255"/>
      <c r="AP405" s="230" t="s">
        <v>282</v>
      </c>
      <c r="AQ405" s="230"/>
      <c r="AR405" s="230"/>
      <c r="AS405" s="230"/>
      <c r="AT405" s="230"/>
      <c r="AU405" s="230"/>
      <c r="AV405" s="230"/>
      <c r="AW405" s="230"/>
      <c r="AX405" s="230"/>
      <c r="AY405">
        <f>COUNTA($C$405)</f>
        <v>1</v>
      </c>
    </row>
    <row r="406" spans="1:51" ht="30" customHeight="1" x14ac:dyDescent="0.2">
      <c r="A406" s="231">
        <v>8</v>
      </c>
      <c r="B406" s="231">
        <v>1</v>
      </c>
      <c r="C406" s="253" t="s">
        <v>691</v>
      </c>
      <c r="D406" s="252"/>
      <c r="E406" s="252"/>
      <c r="F406" s="252"/>
      <c r="G406" s="252"/>
      <c r="H406" s="252"/>
      <c r="I406" s="252"/>
      <c r="J406" s="234">
        <v>8040001003263</v>
      </c>
      <c r="K406" s="235"/>
      <c r="L406" s="235"/>
      <c r="M406" s="235"/>
      <c r="N406" s="235"/>
      <c r="O406" s="235"/>
      <c r="P406" s="246" t="s">
        <v>655</v>
      </c>
      <c r="Q406" s="236"/>
      <c r="R406" s="236"/>
      <c r="S406" s="236"/>
      <c r="T406" s="236"/>
      <c r="U406" s="236"/>
      <c r="V406" s="236"/>
      <c r="W406" s="236"/>
      <c r="X406" s="236"/>
      <c r="Y406" s="237">
        <v>0.1</v>
      </c>
      <c r="Z406" s="238"/>
      <c r="AA406" s="238"/>
      <c r="AB406" s="239"/>
      <c r="AC406" s="223" t="s">
        <v>256</v>
      </c>
      <c r="AD406" s="224"/>
      <c r="AE406" s="224"/>
      <c r="AF406" s="224"/>
      <c r="AG406" s="224"/>
      <c r="AH406" s="254" t="s">
        <v>282</v>
      </c>
      <c r="AI406" s="255"/>
      <c r="AJ406" s="255"/>
      <c r="AK406" s="255"/>
      <c r="AL406" s="254" t="s">
        <v>282</v>
      </c>
      <c r="AM406" s="255"/>
      <c r="AN406" s="255"/>
      <c r="AO406" s="255"/>
      <c r="AP406" s="230" t="s">
        <v>282</v>
      </c>
      <c r="AQ406" s="230"/>
      <c r="AR406" s="230"/>
      <c r="AS406" s="230"/>
      <c r="AT406" s="230"/>
      <c r="AU406" s="230"/>
      <c r="AV406" s="230"/>
      <c r="AW406" s="230"/>
      <c r="AX406" s="230"/>
      <c r="AY406">
        <f>COUNTA($C$406)</f>
        <v>1</v>
      </c>
    </row>
    <row r="407" spans="1:51" ht="30" customHeight="1" x14ac:dyDescent="0.2">
      <c r="A407" s="231">
        <v>9</v>
      </c>
      <c r="B407" s="231">
        <v>1</v>
      </c>
      <c r="C407" s="253" t="s">
        <v>690</v>
      </c>
      <c r="D407" s="252"/>
      <c r="E407" s="252"/>
      <c r="F407" s="252"/>
      <c r="G407" s="252"/>
      <c r="H407" s="252"/>
      <c r="I407" s="252"/>
      <c r="J407" s="234">
        <v>7010001016830</v>
      </c>
      <c r="K407" s="235"/>
      <c r="L407" s="235"/>
      <c r="M407" s="235"/>
      <c r="N407" s="235"/>
      <c r="O407" s="235"/>
      <c r="P407" s="246" t="s">
        <v>655</v>
      </c>
      <c r="Q407" s="236"/>
      <c r="R407" s="236"/>
      <c r="S407" s="236"/>
      <c r="T407" s="236"/>
      <c r="U407" s="236"/>
      <c r="V407" s="236"/>
      <c r="W407" s="236"/>
      <c r="X407" s="236"/>
      <c r="Y407" s="237">
        <v>0.03</v>
      </c>
      <c r="Z407" s="238"/>
      <c r="AA407" s="238"/>
      <c r="AB407" s="239"/>
      <c r="AC407" s="223" t="s">
        <v>256</v>
      </c>
      <c r="AD407" s="224"/>
      <c r="AE407" s="224"/>
      <c r="AF407" s="224"/>
      <c r="AG407" s="224"/>
      <c r="AH407" s="254" t="s">
        <v>282</v>
      </c>
      <c r="AI407" s="255"/>
      <c r="AJ407" s="255"/>
      <c r="AK407" s="255"/>
      <c r="AL407" s="254" t="s">
        <v>282</v>
      </c>
      <c r="AM407" s="255"/>
      <c r="AN407" s="255"/>
      <c r="AO407" s="255"/>
      <c r="AP407" s="230" t="s">
        <v>282</v>
      </c>
      <c r="AQ407" s="230"/>
      <c r="AR407" s="230"/>
      <c r="AS407" s="230"/>
      <c r="AT407" s="230"/>
      <c r="AU407" s="230"/>
      <c r="AV407" s="230"/>
      <c r="AW407" s="230"/>
      <c r="AX407" s="230"/>
      <c r="AY407">
        <f>COUNTA($C$407)</f>
        <v>1</v>
      </c>
    </row>
    <row r="408" spans="1:51" ht="30" customHeight="1" x14ac:dyDescent="0.2">
      <c r="A408" s="231">
        <v>10</v>
      </c>
      <c r="B408" s="231">
        <v>1</v>
      </c>
      <c r="C408" s="253" t="s">
        <v>689</v>
      </c>
      <c r="D408" s="252"/>
      <c r="E408" s="252"/>
      <c r="F408" s="252"/>
      <c r="G408" s="252"/>
      <c r="H408" s="252"/>
      <c r="I408" s="252"/>
      <c r="J408" s="234">
        <v>3010905000792</v>
      </c>
      <c r="K408" s="235"/>
      <c r="L408" s="235"/>
      <c r="M408" s="235"/>
      <c r="N408" s="235"/>
      <c r="O408" s="235"/>
      <c r="P408" s="246" t="s">
        <v>655</v>
      </c>
      <c r="Q408" s="236"/>
      <c r="R408" s="236"/>
      <c r="S408" s="236"/>
      <c r="T408" s="236"/>
      <c r="U408" s="236"/>
      <c r="V408" s="236"/>
      <c r="W408" s="236"/>
      <c r="X408" s="236"/>
      <c r="Y408" s="237">
        <v>0.02</v>
      </c>
      <c r="Z408" s="238"/>
      <c r="AA408" s="238"/>
      <c r="AB408" s="239"/>
      <c r="AC408" s="223" t="s">
        <v>256</v>
      </c>
      <c r="AD408" s="224"/>
      <c r="AE408" s="224"/>
      <c r="AF408" s="224"/>
      <c r="AG408" s="224"/>
      <c r="AH408" s="254" t="s">
        <v>282</v>
      </c>
      <c r="AI408" s="255"/>
      <c r="AJ408" s="255"/>
      <c r="AK408" s="255"/>
      <c r="AL408" s="254" t="s">
        <v>282</v>
      </c>
      <c r="AM408" s="255"/>
      <c r="AN408" s="255"/>
      <c r="AO408" s="255"/>
      <c r="AP408" s="230" t="s">
        <v>282</v>
      </c>
      <c r="AQ408" s="230"/>
      <c r="AR408" s="230"/>
      <c r="AS408" s="230"/>
      <c r="AT408" s="230"/>
      <c r="AU408" s="230"/>
      <c r="AV408" s="230"/>
      <c r="AW408" s="230"/>
      <c r="AX408" s="230"/>
      <c r="AY408">
        <f>COUNTA($C$408)</f>
        <v>1</v>
      </c>
    </row>
    <row r="409" spans="1:51" ht="30" customHeight="1" x14ac:dyDescent="0.2">
      <c r="A409" s="231">
        <v>11</v>
      </c>
      <c r="B409" s="231">
        <v>1</v>
      </c>
      <c r="C409" s="253" t="s">
        <v>688</v>
      </c>
      <c r="D409" s="252"/>
      <c r="E409" s="252"/>
      <c r="F409" s="252"/>
      <c r="G409" s="252"/>
      <c r="H409" s="252"/>
      <c r="I409" s="252"/>
      <c r="J409" s="234">
        <v>4011101021632</v>
      </c>
      <c r="K409" s="235"/>
      <c r="L409" s="235"/>
      <c r="M409" s="235"/>
      <c r="N409" s="235"/>
      <c r="O409" s="235"/>
      <c r="P409" s="246" t="s">
        <v>655</v>
      </c>
      <c r="Q409" s="236"/>
      <c r="R409" s="236"/>
      <c r="S409" s="236"/>
      <c r="T409" s="236"/>
      <c r="U409" s="236"/>
      <c r="V409" s="236"/>
      <c r="W409" s="236"/>
      <c r="X409" s="236"/>
      <c r="Y409" s="237">
        <v>0.01</v>
      </c>
      <c r="Z409" s="238"/>
      <c r="AA409" s="238"/>
      <c r="AB409" s="239"/>
      <c r="AC409" s="223" t="s">
        <v>256</v>
      </c>
      <c r="AD409" s="224"/>
      <c r="AE409" s="224"/>
      <c r="AF409" s="224"/>
      <c r="AG409" s="224"/>
      <c r="AH409" s="254" t="s">
        <v>282</v>
      </c>
      <c r="AI409" s="255"/>
      <c r="AJ409" s="255"/>
      <c r="AK409" s="255"/>
      <c r="AL409" s="254" t="s">
        <v>282</v>
      </c>
      <c r="AM409" s="255"/>
      <c r="AN409" s="255"/>
      <c r="AO409" s="255"/>
      <c r="AP409" s="230" t="s">
        <v>282</v>
      </c>
      <c r="AQ409" s="230"/>
      <c r="AR409" s="230"/>
      <c r="AS409" s="230"/>
      <c r="AT409" s="230"/>
      <c r="AU409" s="230"/>
      <c r="AV409" s="230"/>
      <c r="AW409" s="230"/>
      <c r="AX409" s="230"/>
      <c r="AY409">
        <f>COUNTA($C$409)</f>
        <v>1</v>
      </c>
    </row>
    <row r="410" spans="1:51" ht="30" customHeight="1" x14ac:dyDescent="0.2">
      <c r="A410" s="231">
        <v>12</v>
      </c>
      <c r="B410" s="231">
        <v>1</v>
      </c>
      <c r="C410" s="253" t="s">
        <v>740</v>
      </c>
      <c r="D410" s="252"/>
      <c r="E410" s="252"/>
      <c r="F410" s="252"/>
      <c r="G410" s="252"/>
      <c r="H410" s="252"/>
      <c r="I410" s="252"/>
      <c r="J410" s="234">
        <v>8010001094231</v>
      </c>
      <c r="K410" s="235"/>
      <c r="L410" s="235"/>
      <c r="M410" s="235"/>
      <c r="N410" s="235"/>
      <c r="O410" s="235"/>
      <c r="P410" s="236" t="s">
        <v>655</v>
      </c>
      <c r="Q410" s="236"/>
      <c r="R410" s="236"/>
      <c r="S410" s="236"/>
      <c r="T410" s="236"/>
      <c r="U410" s="236"/>
      <c r="V410" s="236"/>
      <c r="W410" s="236"/>
      <c r="X410" s="236"/>
      <c r="Y410" s="237">
        <v>6.0000000000000001E-3</v>
      </c>
      <c r="Z410" s="238"/>
      <c r="AA410" s="238"/>
      <c r="AB410" s="239"/>
      <c r="AC410" s="223" t="s">
        <v>256</v>
      </c>
      <c r="AD410" s="224"/>
      <c r="AE410" s="224"/>
      <c r="AF410" s="224"/>
      <c r="AG410" s="224"/>
      <c r="AH410" s="254" t="s">
        <v>282</v>
      </c>
      <c r="AI410" s="255"/>
      <c r="AJ410" s="255"/>
      <c r="AK410" s="255"/>
      <c r="AL410" s="254" t="s">
        <v>282</v>
      </c>
      <c r="AM410" s="255"/>
      <c r="AN410" s="255"/>
      <c r="AO410" s="255"/>
      <c r="AP410" s="230" t="s">
        <v>282</v>
      </c>
      <c r="AQ410" s="230"/>
      <c r="AR410" s="230"/>
      <c r="AS410" s="230"/>
      <c r="AT410" s="230"/>
      <c r="AU410" s="230"/>
      <c r="AV410" s="230"/>
      <c r="AW410" s="230"/>
      <c r="AX410" s="230"/>
      <c r="AY410">
        <f>COUNTA($C$410)</f>
        <v>1</v>
      </c>
    </row>
    <row r="411" spans="1:51" ht="30" hidden="1" customHeight="1" x14ac:dyDescent="0.2">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2">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2">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2">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2">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2">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2">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2">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2">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2">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2">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2">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2">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2">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2">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2">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2">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2">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0.399999999999999"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6"/>
      <c r="B431" s="256"/>
      <c r="C431" s="256" t="s">
        <v>24</v>
      </c>
      <c r="D431" s="256"/>
      <c r="E431" s="256"/>
      <c r="F431" s="256"/>
      <c r="G431" s="256"/>
      <c r="H431" s="256"/>
      <c r="I431" s="256"/>
      <c r="J431" s="242" t="s">
        <v>197</v>
      </c>
      <c r="K431" s="257"/>
      <c r="L431" s="257"/>
      <c r="M431" s="257"/>
      <c r="N431" s="257"/>
      <c r="O431" s="257"/>
      <c r="P431" s="119" t="s">
        <v>25</v>
      </c>
      <c r="Q431" s="119"/>
      <c r="R431" s="119"/>
      <c r="S431" s="119"/>
      <c r="T431" s="119"/>
      <c r="U431" s="119"/>
      <c r="V431" s="119"/>
      <c r="W431" s="119"/>
      <c r="X431" s="119"/>
      <c r="Y431" s="258" t="s">
        <v>196</v>
      </c>
      <c r="Z431" s="259"/>
      <c r="AA431" s="259"/>
      <c r="AB431" s="259"/>
      <c r="AC431" s="242" t="s">
        <v>228</v>
      </c>
      <c r="AD431" s="242"/>
      <c r="AE431" s="242"/>
      <c r="AF431" s="242"/>
      <c r="AG431" s="242"/>
      <c r="AH431" s="258" t="s">
        <v>246</v>
      </c>
      <c r="AI431" s="256"/>
      <c r="AJ431" s="256"/>
      <c r="AK431" s="256"/>
      <c r="AL431" s="256" t="s">
        <v>19</v>
      </c>
      <c r="AM431" s="256"/>
      <c r="AN431" s="256"/>
      <c r="AO431" s="260"/>
      <c r="AP431" s="245" t="s">
        <v>198</v>
      </c>
      <c r="AQ431" s="245"/>
      <c r="AR431" s="245"/>
      <c r="AS431" s="245"/>
      <c r="AT431" s="245"/>
      <c r="AU431" s="245"/>
      <c r="AV431" s="245"/>
      <c r="AW431" s="245"/>
      <c r="AX431" s="245"/>
      <c r="AY431">
        <f>$AY$429</f>
        <v>1</v>
      </c>
    </row>
    <row r="432" spans="1:51" ht="30" customHeight="1" x14ac:dyDescent="0.2">
      <c r="A432" s="231">
        <v>1</v>
      </c>
      <c r="B432" s="231">
        <v>1</v>
      </c>
      <c r="C432" s="253" t="s">
        <v>656</v>
      </c>
      <c r="D432" s="252"/>
      <c r="E432" s="252"/>
      <c r="F432" s="252"/>
      <c r="G432" s="252"/>
      <c r="H432" s="252"/>
      <c r="I432" s="252"/>
      <c r="J432" s="234">
        <v>3010001180688</v>
      </c>
      <c r="K432" s="235"/>
      <c r="L432" s="235"/>
      <c r="M432" s="235"/>
      <c r="N432" s="235"/>
      <c r="O432" s="235"/>
      <c r="P432" s="246" t="s">
        <v>659</v>
      </c>
      <c r="Q432" s="236"/>
      <c r="R432" s="236"/>
      <c r="S432" s="236"/>
      <c r="T432" s="236"/>
      <c r="U432" s="236"/>
      <c r="V432" s="236"/>
      <c r="W432" s="236"/>
      <c r="X432" s="236"/>
      <c r="Y432" s="237">
        <v>7.5</v>
      </c>
      <c r="Z432" s="238"/>
      <c r="AA432" s="238"/>
      <c r="AB432" s="239"/>
      <c r="AC432" s="223" t="s">
        <v>250</v>
      </c>
      <c r="AD432" s="224"/>
      <c r="AE432" s="224"/>
      <c r="AF432" s="224"/>
      <c r="AG432" s="224"/>
      <c r="AH432" s="254">
        <v>1</v>
      </c>
      <c r="AI432" s="255"/>
      <c r="AJ432" s="255"/>
      <c r="AK432" s="255"/>
      <c r="AL432" s="227">
        <v>97.72</v>
      </c>
      <c r="AM432" s="228"/>
      <c r="AN432" s="228"/>
      <c r="AO432" s="229"/>
      <c r="AP432" s="230" t="s">
        <v>282</v>
      </c>
      <c r="AQ432" s="230"/>
      <c r="AR432" s="230"/>
      <c r="AS432" s="230"/>
      <c r="AT432" s="230"/>
      <c r="AU432" s="230"/>
      <c r="AV432" s="230"/>
      <c r="AW432" s="230"/>
      <c r="AX432" s="230"/>
      <c r="AY432">
        <f>$AY$429</f>
        <v>1</v>
      </c>
    </row>
    <row r="433" spans="1:51" ht="30" customHeight="1" x14ac:dyDescent="0.2">
      <c r="A433" s="231">
        <v>2</v>
      </c>
      <c r="B433" s="231">
        <v>1</v>
      </c>
      <c r="C433" s="253" t="s">
        <v>657</v>
      </c>
      <c r="D433" s="252"/>
      <c r="E433" s="252"/>
      <c r="F433" s="252"/>
      <c r="G433" s="252"/>
      <c r="H433" s="252"/>
      <c r="I433" s="252"/>
      <c r="J433" s="234">
        <v>1010001118120</v>
      </c>
      <c r="K433" s="235"/>
      <c r="L433" s="235"/>
      <c r="M433" s="235"/>
      <c r="N433" s="235"/>
      <c r="O433" s="235"/>
      <c r="P433" s="246" t="s">
        <v>660</v>
      </c>
      <c r="Q433" s="236"/>
      <c r="R433" s="236"/>
      <c r="S433" s="236"/>
      <c r="T433" s="236"/>
      <c r="U433" s="236"/>
      <c r="V433" s="236"/>
      <c r="W433" s="236"/>
      <c r="X433" s="236"/>
      <c r="Y433" s="237">
        <v>0.8</v>
      </c>
      <c r="Z433" s="238"/>
      <c r="AA433" s="238"/>
      <c r="AB433" s="239"/>
      <c r="AC433" s="223" t="s">
        <v>256</v>
      </c>
      <c r="AD433" s="224"/>
      <c r="AE433" s="224"/>
      <c r="AF433" s="224"/>
      <c r="AG433" s="224"/>
      <c r="AH433" s="254" t="s">
        <v>282</v>
      </c>
      <c r="AI433" s="255"/>
      <c r="AJ433" s="255"/>
      <c r="AK433" s="255"/>
      <c r="AL433" s="227" t="s">
        <v>282</v>
      </c>
      <c r="AM433" s="228"/>
      <c r="AN433" s="228"/>
      <c r="AO433" s="229"/>
      <c r="AP433" s="230" t="s">
        <v>282</v>
      </c>
      <c r="AQ433" s="230"/>
      <c r="AR433" s="230"/>
      <c r="AS433" s="230"/>
      <c r="AT433" s="230"/>
      <c r="AU433" s="230"/>
      <c r="AV433" s="230"/>
      <c r="AW433" s="230"/>
      <c r="AX433" s="230"/>
      <c r="AY433">
        <f>COUNTA($C$433)</f>
        <v>1</v>
      </c>
    </row>
    <row r="434" spans="1:51" ht="30" customHeight="1" x14ac:dyDescent="0.2">
      <c r="A434" s="231">
        <v>3</v>
      </c>
      <c r="B434" s="231">
        <v>1</v>
      </c>
      <c r="C434" s="253" t="s">
        <v>657</v>
      </c>
      <c r="D434" s="252"/>
      <c r="E434" s="252"/>
      <c r="F434" s="252"/>
      <c r="G434" s="252"/>
      <c r="H434" s="252"/>
      <c r="I434" s="252"/>
      <c r="J434" s="234">
        <v>1010001118120</v>
      </c>
      <c r="K434" s="235"/>
      <c r="L434" s="235"/>
      <c r="M434" s="235"/>
      <c r="N434" s="235"/>
      <c r="O434" s="235"/>
      <c r="P434" s="246" t="s">
        <v>661</v>
      </c>
      <c r="Q434" s="236"/>
      <c r="R434" s="236"/>
      <c r="S434" s="236"/>
      <c r="T434" s="236"/>
      <c r="U434" s="236"/>
      <c r="V434" s="236"/>
      <c r="W434" s="236"/>
      <c r="X434" s="236"/>
      <c r="Y434" s="237">
        <v>0.3</v>
      </c>
      <c r="Z434" s="238"/>
      <c r="AA434" s="238"/>
      <c r="AB434" s="239"/>
      <c r="AC434" s="223" t="s">
        <v>256</v>
      </c>
      <c r="AD434" s="224"/>
      <c r="AE434" s="224"/>
      <c r="AF434" s="224"/>
      <c r="AG434" s="224"/>
      <c r="AH434" s="225" t="s">
        <v>282</v>
      </c>
      <c r="AI434" s="226"/>
      <c r="AJ434" s="226"/>
      <c r="AK434" s="226"/>
      <c r="AL434" s="227" t="s">
        <v>282</v>
      </c>
      <c r="AM434" s="228"/>
      <c r="AN434" s="228"/>
      <c r="AO434" s="229"/>
      <c r="AP434" s="230" t="s">
        <v>282</v>
      </c>
      <c r="AQ434" s="230"/>
      <c r="AR434" s="230"/>
      <c r="AS434" s="230"/>
      <c r="AT434" s="230"/>
      <c r="AU434" s="230"/>
      <c r="AV434" s="230"/>
      <c r="AW434" s="230"/>
      <c r="AX434" s="230"/>
      <c r="AY434">
        <f>COUNTA($C$434)</f>
        <v>1</v>
      </c>
    </row>
    <row r="435" spans="1:51" ht="30" customHeight="1" x14ac:dyDescent="0.2">
      <c r="A435" s="231">
        <v>4</v>
      </c>
      <c r="B435" s="231">
        <v>1</v>
      </c>
      <c r="C435" s="253" t="s">
        <v>658</v>
      </c>
      <c r="D435" s="252"/>
      <c r="E435" s="252"/>
      <c r="F435" s="252"/>
      <c r="G435" s="252"/>
      <c r="H435" s="252"/>
      <c r="I435" s="252"/>
      <c r="J435" s="234">
        <v>4010001146184</v>
      </c>
      <c r="K435" s="235"/>
      <c r="L435" s="235"/>
      <c r="M435" s="235"/>
      <c r="N435" s="235"/>
      <c r="O435" s="235"/>
      <c r="P435" s="246" t="s">
        <v>662</v>
      </c>
      <c r="Q435" s="236"/>
      <c r="R435" s="236"/>
      <c r="S435" s="236"/>
      <c r="T435" s="236"/>
      <c r="U435" s="236"/>
      <c r="V435" s="236"/>
      <c r="W435" s="236"/>
      <c r="X435" s="236"/>
      <c r="Y435" s="237">
        <v>0.5</v>
      </c>
      <c r="Z435" s="238"/>
      <c r="AA435" s="238"/>
      <c r="AB435" s="239"/>
      <c r="AC435" s="223" t="s">
        <v>256</v>
      </c>
      <c r="AD435" s="224"/>
      <c r="AE435" s="224"/>
      <c r="AF435" s="224"/>
      <c r="AG435" s="224"/>
      <c r="AH435" s="225" t="s">
        <v>282</v>
      </c>
      <c r="AI435" s="226"/>
      <c r="AJ435" s="226"/>
      <c r="AK435" s="226"/>
      <c r="AL435" s="227" t="s">
        <v>282</v>
      </c>
      <c r="AM435" s="228"/>
      <c r="AN435" s="228"/>
      <c r="AO435" s="229"/>
      <c r="AP435" s="230" t="s">
        <v>282</v>
      </c>
      <c r="AQ435" s="230"/>
      <c r="AR435" s="230"/>
      <c r="AS435" s="230"/>
      <c r="AT435" s="230"/>
      <c r="AU435" s="230"/>
      <c r="AV435" s="230"/>
      <c r="AW435" s="230"/>
      <c r="AX435" s="230"/>
      <c r="AY435">
        <f>COUNTA($C$435)</f>
        <v>1</v>
      </c>
    </row>
    <row r="436" spans="1:51" ht="30" hidden="1" customHeight="1" x14ac:dyDescent="0.2">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2">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2">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2">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2">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2">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2">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2">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2">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2">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2">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2">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2">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2">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2">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2">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2">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2">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2">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2">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2">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2">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2">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2">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2">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2">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18"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56"/>
      <c r="B464" s="256"/>
      <c r="C464" s="256" t="s">
        <v>24</v>
      </c>
      <c r="D464" s="256"/>
      <c r="E464" s="256"/>
      <c r="F464" s="256"/>
      <c r="G464" s="256"/>
      <c r="H464" s="256"/>
      <c r="I464" s="256"/>
      <c r="J464" s="242" t="s">
        <v>197</v>
      </c>
      <c r="K464" s="257"/>
      <c r="L464" s="257"/>
      <c r="M464" s="257"/>
      <c r="N464" s="257"/>
      <c r="O464" s="257"/>
      <c r="P464" s="119" t="s">
        <v>25</v>
      </c>
      <c r="Q464" s="119"/>
      <c r="R464" s="119"/>
      <c r="S464" s="119"/>
      <c r="T464" s="119"/>
      <c r="U464" s="119"/>
      <c r="V464" s="119"/>
      <c r="W464" s="119"/>
      <c r="X464" s="119"/>
      <c r="Y464" s="258" t="s">
        <v>196</v>
      </c>
      <c r="Z464" s="259"/>
      <c r="AA464" s="259"/>
      <c r="AB464" s="259"/>
      <c r="AC464" s="242" t="s">
        <v>228</v>
      </c>
      <c r="AD464" s="242"/>
      <c r="AE464" s="242"/>
      <c r="AF464" s="242"/>
      <c r="AG464" s="242"/>
      <c r="AH464" s="258" t="s">
        <v>246</v>
      </c>
      <c r="AI464" s="256"/>
      <c r="AJ464" s="256"/>
      <c r="AK464" s="256"/>
      <c r="AL464" s="256" t="s">
        <v>19</v>
      </c>
      <c r="AM464" s="256"/>
      <c r="AN464" s="256"/>
      <c r="AO464" s="260"/>
      <c r="AP464" s="245" t="s">
        <v>198</v>
      </c>
      <c r="AQ464" s="245"/>
      <c r="AR464" s="245"/>
      <c r="AS464" s="245"/>
      <c r="AT464" s="245"/>
      <c r="AU464" s="245"/>
      <c r="AV464" s="245"/>
      <c r="AW464" s="245"/>
      <c r="AX464" s="245"/>
      <c r="AY464">
        <f>$AY$462</f>
        <v>1</v>
      </c>
    </row>
    <row r="465" spans="1:51" ht="30" customHeight="1" x14ac:dyDescent="0.2">
      <c r="A465" s="231">
        <v>1</v>
      </c>
      <c r="B465" s="231">
        <v>1</v>
      </c>
      <c r="C465" s="253" t="s">
        <v>663</v>
      </c>
      <c r="D465" s="252"/>
      <c r="E465" s="252"/>
      <c r="F465" s="252"/>
      <c r="G465" s="252"/>
      <c r="H465" s="252"/>
      <c r="I465" s="252"/>
      <c r="J465" s="234" t="s">
        <v>282</v>
      </c>
      <c r="K465" s="235"/>
      <c r="L465" s="235"/>
      <c r="M465" s="235"/>
      <c r="N465" s="235"/>
      <c r="O465" s="235"/>
      <c r="P465" s="246" t="s">
        <v>673</v>
      </c>
      <c r="Q465" s="236"/>
      <c r="R465" s="236"/>
      <c r="S465" s="236"/>
      <c r="T465" s="236"/>
      <c r="U465" s="236"/>
      <c r="V465" s="236"/>
      <c r="W465" s="236"/>
      <c r="X465" s="236"/>
      <c r="Y465" s="237">
        <v>1.9</v>
      </c>
      <c r="Z465" s="238"/>
      <c r="AA465" s="238"/>
      <c r="AB465" s="239"/>
      <c r="AC465" s="223" t="s">
        <v>75</v>
      </c>
      <c r="AD465" s="224"/>
      <c r="AE465" s="224"/>
      <c r="AF465" s="224"/>
      <c r="AG465" s="224"/>
      <c r="AH465" s="254" t="s">
        <v>282</v>
      </c>
      <c r="AI465" s="255"/>
      <c r="AJ465" s="255"/>
      <c r="AK465" s="255"/>
      <c r="AL465" s="254" t="s">
        <v>282</v>
      </c>
      <c r="AM465" s="255"/>
      <c r="AN465" s="255"/>
      <c r="AO465" s="255"/>
      <c r="AP465" s="230" t="s">
        <v>282</v>
      </c>
      <c r="AQ465" s="230"/>
      <c r="AR465" s="230"/>
      <c r="AS465" s="230"/>
      <c r="AT465" s="230"/>
      <c r="AU465" s="230"/>
      <c r="AV465" s="230"/>
      <c r="AW465" s="230"/>
      <c r="AX465" s="230"/>
      <c r="AY465">
        <f>$AY$462</f>
        <v>1</v>
      </c>
    </row>
    <row r="466" spans="1:51" ht="30" customHeight="1" x14ac:dyDescent="0.2">
      <c r="A466" s="231">
        <v>2</v>
      </c>
      <c r="B466" s="231">
        <v>1</v>
      </c>
      <c r="C466" s="253" t="s">
        <v>664</v>
      </c>
      <c r="D466" s="252"/>
      <c r="E466" s="252"/>
      <c r="F466" s="252"/>
      <c r="G466" s="252"/>
      <c r="H466" s="252"/>
      <c r="I466" s="252"/>
      <c r="J466" s="234" t="s">
        <v>282</v>
      </c>
      <c r="K466" s="235"/>
      <c r="L466" s="235"/>
      <c r="M466" s="235"/>
      <c r="N466" s="235"/>
      <c r="O466" s="235"/>
      <c r="P466" s="246" t="s">
        <v>673</v>
      </c>
      <c r="Q466" s="236"/>
      <c r="R466" s="236"/>
      <c r="S466" s="236"/>
      <c r="T466" s="236"/>
      <c r="U466" s="236"/>
      <c r="V466" s="236"/>
      <c r="W466" s="236"/>
      <c r="X466" s="236"/>
      <c r="Y466" s="237">
        <v>1.9</v>
      </c>
      <c r="Z466" s="238"/>
      <c r="AA466" s="238"/>
      <c r="AB466" s="239"/>
      <c r="AC466" s="223" t="s">
        <v>75</v>
      </c>
      <c r="AD466" s="224"/>
      <c r="AE466" s="224"/>
      <c r="AF466" s="224"/>
      <c r="AG466" s="224"/>
      <c r="AH466" s="254" t="s">
        <v>282</v>
      </c>
      <c r="AI466" s="255"/>
      <c r="AJ466" s="255"/>
      <c r="AK466" s="255"/>
      <c r="AL466" s="254" t="s">
        <v>282</v>
      </c>
      <c r="AM466" s="255"/>
      <c r="AN466" s="255"/>
      <c r="AO466" s="255"/>
      <c r="AP466" s="230" t="s">
        <v>282</v>
      </c>
      <c r="AQ466" s="230"/>
      <c r="AR466" s="230"/>
      <c r="AS466" s="230"/>
      <c r="AT466" s="230"/>
      <c r="AU466" s="230"/>
      <c r="AV466" s="230"/>
      <c r="AW466" s="230"/>
      <c r="AX466" s="230"/>
      <c r="AY466">
        <f>COUNTA($C$466)</f>
        <v>1</v>
      </c>
    </row>
    <row r="467" spans="1:51" ht="30" customHeight="1" x14ac:dyDescent="0.2">
      <c r="A467" s="231">
        <v>3</v>
      </c>
      <c r="B467" s="231">
        <v>1</v>
      </c>
      <c r="C467" s="253" t="s">
        <v>665</v>
      </c>
      <c r="D467" s="252"/>
      <c r="E467" s="252"/>
      <c r="F467" s="252"/>
      <c r="G467" s="252"/>
      <c r="H467" s="252"/>
      <c r="I467" s="252"/>
      <c r="J467" s="234" t="s">
        <v>282</v>
      </c>
      <c r="K467" s="235"/>
      <c r="L467" s="235"/>
      <c r="M467" s="235"/>
      <c r="N467" s="235"/>
      <c r="O467" s="235"/>
      <c r="P467" s="246" t="s">
        <v>673</v>
      </c>
      <c r="Q467" s="236"/>
      <c r="R467" s="236"/>
      <c r="S467" s="236"/>
      <c r="T467" s="236"/>
      <c r="U467" s="236"/>
      <c r="V467" s="236"/>
      <c r="W467" s="236"/>
      <c r="X467" s="236"/>
      <c r="Y467" s="237">
        <v>1.8</v>
      </c>
      <c r="Z467" s="238"/>
      <c r="AA467" s="238"/>
      <c r="AB467" s="239"/>
      <c r="AC467" s="223" t="s">
        <v>75</v>
      </c>
      <c r="AD467" s="224"/>
      <c r="AE467" s="224"/>
      <c r="AF467" s="224"/>
      <c r="AG467" s="224"/>
      <c r="AH467" s="254" t="s">
        <v>282</v>
      </c>
      <c r="AI467" s="255"/>
      <c r="AJ467" s="255"/>
      <c r="AK467" s="255"/>
      <c r="AL467" s="254" t="s">
        <v>282</v>
      </c>
      <c r="AM467" s="255"/>
      <c r="AN467" s="255"/>
      <c r="AO467" s="255"/>
      <c r="AP467" s="230" t="s">
        <v>282</v>
      </c>
      <c r="AQ467" s="230"/>
      <c r="AR467" s="230"/>
      <c r="AS467" s="230"/>
      <c r="AT467" s="230"/>
      <c r="AU467" s="230"/>
      <c r="AV467" s="230"/>
      <c r="AW467" s="230"/>
      <c r="AX467" s="230"/>
      <c r="AY467">
        <f>COUNTA($C$467)</f>
        <v>1</v>
      </c>
    </row>
    <row r="468" spans="1:51" ht="30" customHeight="1" x14ac:dyDescent="0.2">
      <c r="A468" s="231">
        <v>4</v>
      </c>
      <c r="B468" s="231">
        <v>1</v>
      </c>
      <c r="C468" s="253" t="s">
        <v>666</v>
      </c>
      <c r="D468" s="252"/>
      <c r="E468" s="252"/>
      <c r="F468" s="252"/>
      <c r="G468" s="252"/>
      <c r="H468" s="252"/>
      <c r="I468" s="252"/>
      <c r="J468" s="234" t="s">
        <v>282</v>
      </c>
      <c r="K468" s="235"/>
      <c r="L468" s="235"/>
      <c r="M468" s="235"/>
      <c r="N468" s="235"/>
      <c r="O468" s="235"/>
      <c r="P468" s="246" t="s">
        <v>673</v>
      </c>
      <c r="Q468" s="236"/>
      <c r="R468" s="236"/>
      <c r="S468" s="236"/>
      <c r="T468" s="236"/>
      <c r="U468" s="236"/>
      <c r="V468" s="236"/>
      <c r="W468" s="236"/>
      <c r="X468" s="236"/>
      <c r="Y468" s="237">
        <v>1.7</v>
      </c>
      <c r="Z468" s="238"/>
      <c r="AA468" s="238"/>
      <c r="AB468" s="239"/>
      <c r="AC468" s="223" t="s">
        <v>75</v>
      </c>
      <c r="AD468" s="224"/>
      <c r="AE468" s="224"/>
      <c r="AF468" s="224"/>
      <c r="AG468" s="224"/>
      <c r="AH468" s="254" t="s">
        <v>282</v>
      </c>
      <c r="AI468" s="255"/>
      <c r="AJ468" s="255"/>
      <c r="AK468" s="255"/>
      <c r="AL468" s="254" t="s">
        <v>282</v>
      </c>
      <c r="AM468" s="255"/>
      <c r="AN468" s="255"/>
      <c r="AO468" s="255"/>
      <c r="AP468" s="230" t="s">
        <v>282</v>
      </c>
      <c r="AQ468" s="230"/>
      <c r="AR468" s="230"/>
      <c r="AS468" s="230"/>
      <c r="AT468" s="230"/>
      <c r="AU468" s="230"/>
      <c r="AV468" s="230"/>
      <c r="AW468" s="230"/>
      <c r="AX468" s="230"/>
      <c r="AY468">
        <f>COUNTA($C$468)</f>
        <v>1</v>
      </c>
    </row>
    <row r="469" spans="1:51" ht="30" customHeight="1" x14ac:dyDescent="0.2">
      <c r="A469" s="231">
        <v>5</v>
      </c>
      <c r="B469" s="231">
        <v>1</v>
      </c>
      <c r="C469" s="253" t="s">
        <v>667</v>
      </c>
      <c r="D469" s="252"/>
      <c r="E469" s="252"/>
      <c r="F469" s="252"/>
      <c r="G469" s="252"/>
      <c r="H469" s="252"/>
      <c r="I469" s="252"/>
      <c r="J469" s="234" t="s">
        <v>282</v>
      </c>
      <c r="K469" s="235"/>
      <c r="L469" s="235"/>
      <c r="M469" s="235"/>
      <c r="N469" s="235"/>
      <c r="O469" s="235"/>
      <c r="P469" s="246" t="s">
        <v>673</v>
      </c>
      <c r="Q469" s="236"/>
      <c r="R469" s="236"/>
      <c r="S469" s="236"/>
      <c r="T469" s="236"/>
      <c r="U469" s="236"/>
      <c r="V469" s="236"/>
      <c r="W469" s="236"/>
      <c r="X469" s="236"/>
      <c r="Y469" s="237">
        <v>1.1000000000000001</v>
      </c>
      <c r="Z469" s="238"/>
      <c r="AA469" s="238"/>
      <c r="AB469" s="239"/>
      <c r="AC469" s="223" t="s">
        <v>75</v>
      </c>
      <c r="AD469" s="224"/>
      <c r="AE469" s="224"/>
      <c r="AF469" s="224"/>
      <c r="AG469" s="224"/>
      <c r="AH469" s="254" t="s">
        <v>282</v>
      </c>
      <c r="AI469" s="255"/>
      <c r="AJ469" s="255"/>
      <c r="AK469" s="255"/>
      <c r="AL469" s="254" t="s">
        <v>282</v>
      </c>
      <c r="AM469" s="255"/>
      <c r="AN469" s="255"/>
      <c r="AO469" s="255"/>
      <c r="AP469" s="230" t="s">
        <v>282</v>
      </c>
      <c r="AQ469" s="230"/>
      <c r="AR469" s="230"/>
      <c r="AS469" s="230"/>
      <c r="AT469" s="230"/>
      <c r="AU469" s="230"/>
      <c r="AV469" s="230"/>
      <c r="AW469" s="230"/>
      <c r="AX469" s="230"/>
      <c r="AY469">
        <f>COUNTA($C$469)</f>
        <v>1</v>
      </c>
    </row>
    <row r="470" spans="1:51" ht="30" customHeight="1" x14ac:dyDescent="0.2">
      <c r="A470" s="231">
        <v>6</v>
      </c>
      <c r="B470" s="231">
        <v>1</v>
      </c>
      <c r="C470" s="253" t="s">
        <v>668</v>
      </c>
      <c r="D470" s="252"/>
      <c r="E470" s="252"/>
      <c r="F470" s="252"/>
      <c r="G470" s="252"/>
      <c r="H470" s="252"/>
      <c r="I470" s="252"/>
      <c r="J470" s="234" t="s">
        <v>282</v>
      </c>
      <c r="K470" s="235"/>
      <c r="L470" s="235"/>
      <c r="M470" s="235"/>
      <c r="N470" s="235"/>
      <c r="O470" s="235"/>
      <c r="P470" s="246" t="s">
        <v>673</v>
      </c>
      <c r="Q470" s="236"/>
      <c r="R470" s="236"/>
      <c r="S470" s="236"/>
      <c r="T470" s="236"/>
      <c r="U470" s="236"/>
      <c r="V470" s="236"/>
      <c r="W470" s="236"/>
      <c r="X470" s="236"/>
      <c r="Y470" s="237">
        <v>0.5</v>
      </c>
      <c r="Z470" s="238"/>
      <c r="AA470" s="238"/>
      <c r="AB470" s="239"/>
      <c r="AC470" s="223" t="s">
        <v>75</v>
      </c>
      <c r="AD470" s="224"/>
      <c r="AE470" s="224"/>
      <c r="AF470" s="224"/>
      <c r="AG470" s="224"/>
      <c r="AH470" s="254" t="s">
        <v>282</v>
      </c>
      <c r="AI470" s="255"/>
      <c r="AJ470" s="255"/>
      <c r="AK470" s="255"/>
      <c r="AL470" s="254" t="s">
        <v>282</v>
      </c>
      <c r="AM470" s="255"/>
      <c r="AN470" s="255"/>
      <c r="AO470" s="255"/>
      <c r="AP470" s="230" t="s">
        <v>282</v>
      </c>
      <c r="AQ470" s="230"/>
      <c r="AR470" s="230"/>
      <c r="AS470" s="230"/>
      <c r="AT470" s="230"/>
      <c r="AU470" s="230"/>
      <c r="AV470" s="230"/>
      <c r="AW470" s="230"/>
      <c r="AX470" s="230"/>
      <c r="AY470">
        <f>COUNTA($C$470)</f>
        <v>1</v>
      </c>
    </row>
    <row r="471" spans="1:51" ht="30" customHeight="1" x14ac:dyDescent="0.2">
      <c r="A471" s="231">
        <v>7</v>
      </c>
      <c r="B471" s="231">
        <v>1</v>
      </c>
      <c r="C471" s="253" t="s">
        <v>669</v>
      </c>
      <c r="D471" s="252"/>
      <c r="E471" s="252"/>
      <c r="F471" s="252"/>
      <c r="G471" s="252"/>
      <c r="H471" s="252"/>
      <c r="I471" s="252"/>
      <c r="J471" s="234" t="s">
        <v>282</v>
      </c>
      <c r="K471" s="235"/>
      <c r="L471" s="235"/>
      <c r="M471" s="235"/>
      <c r="N471" s="235"/>
      <c r="O471" s="235"/>
      <c r="P471" s="246" t="s">
        <v>673</v>
      </c>
      <c r="Q471" s="236"/>
      <c r="R471" s="236"/>
      <c r="S471" s="236"/>
      <c r="T471" s="236"/>
      <c r="U471" s="236"/>
      <c r="V471" s="236"/>
      <c r="W471" s="236"/>
      <c r="X471" s="236"/>
      <c r="Y471" s="237">
        <v>0.3</v>
      </c>
      <c r="Z471" s="238"/>
      <c r="AA471" s="238"/>
      <c r="AB471" s="239"/>
      <c r="AC471" s="223" t="s">
        <v>75</v>
      </c>
      <c r="AD471" s="224"/>
      <c r="AE471" s="224"/>
      <c r="AF471" s="224"/>
      <c r="AG471" s="224"/>
      <c r="AH471" s="254" t="s">
        <v>282</v>
      </c>
      <c r="AI471" s="255"/>
      <c r="AJ471" s="255"/>
      <c r="AK471" s="255"/>
      <c r="AL471" s="254" t="s">
        <v>282</v>
      </c>
      <c r="AM471" s="255"/>
      <c r="AN471" s="255"/>
      <c r="AO471" s="255"/>
      <c r="AP471" s="230" t="s">
        <v>282</v>
      </c>
      <c r="AQ471" s="230"/>
      <c r="AR471" s="230"/>
      <c r="AS471" s="230"/>
      <c r="AT471" s="230"/>
      <c r="AU471" s="230"/>
      <c r="AV471" s="230"/>
      <c r="AW471" s="230"/>
      <c r="AX471" s="230"/>
      <c r="AY471">
        <f>COUNTA($C$471)</f>
        <v>1</v>
      </c>
    </row>
    <row r="472" spans="1:51" ht="30" customHeight="1" x14ac:dyDescent="0.2">
      <c r="A472" s="231">
        <v>8</v>
      </c>
      <c r="B472" s="231">
        <v>1</v>
      </c>
      <c r="C472" s="253" t="s">
        <v>670</v>
      </c>
      <c r="D472" s="252"/>
      <c r="E472" s="252"/>
      <c r="F472" s="252"/>
      <c r="G472" s="252"/>
      <c r="H472" s="252"/>
      <c r="I472" s="252"/>
      <c r="J472" s="234" t="s">
        <v>282</v>
      </c>
      <c r="K472" s="235"/>
      <c r="L472" s="235"/>
      <c r="M472" s="235"/>
      <c r="N472" s="235"/>
      <c r="O472" s="235"/>
      <c r="P472" s="246" t="s">
        <v>673</v>
      </c>
      <c r="Q472" s="236"/>
      <c r="R472" s="236"/>
      <c r="S472" s="236"/>
      <c r="T472" s="236"/>
      <c r="U472" s="236"/>
      <c r="V472" s="236"/>
      <c r="W472" s="236"/>
      <c r="X472" s="236"/>
      <c r="Y472" s="237">
        <v>0.2</v>
      </c>
      <c r="Z472" s="238"/>
      <c r="AA472" s="238"/>
      <c r="AB472" s="239"/>
      <c r="AC472" s="223" t="s">
        <v>75</v>
      </c>
      <c r="AD472" s="224"/>
      <c r="AE472" s="224"/>
      <c r="AF472" s="224"/>
      <c r="AG472" s="224"/>
      <c r="AH472" s="254" t="s">
        <v>282</v>
      </c>
      <c r="AI472" s="255"/>
      <c r="AJ472" s="255"/>
      <c r="AK472" s="255"/>
      <c r="AL472" s="254" t="s">
        <v>282</v>
      </c>
      <c r="AM472" s="255"/>
      <c r="AN472" s="255"/>
      <c r="AO472" s="255"/>
      <c r="AP472" s="230" t="s">
        <v>282</v>
      </c>
      <c r="AQ472" s="230"/>
      <c r="AR472" s="230"/>
      <c r="AS472" s="230"/>
      <c r="AT472" s="230"/>
      <c r="AU472" s="230"/>
      <c r="AV472" s="230"/>
      <c r="AW472" s="230"/>
      <c r="AX472" s="230"/>
      <c r="AY472">
        <f>COUNTA($C$472)</f>
        <v>1</v>
      </c>
    </row>
    <row r="473" spans="1:51" ht="30" customHeight="1" x14ac:dyDescent="0.2">
      <c r="A473" s="231">
        <v>9</v>
      </c>
      <c r="B473" s="231">
        <v>1</v>
      </c>
      <c r="C473" s="253" t="s">
        <v>671</v>
      </c>
      <c r="D473" s="252"/>
      <c r="E473" s="252"/>
      <c r="F473" s="252"/>
      <c r="G473" s="252"/>
      <c r="H473" s="252"/>
      <c r="I473" s="252"/>
      <c r="J473" s="234" t="s">
        <v>282</v>
      </c>
      <c r="K473" s="235"/>
      <c r="L473" s="235"/>
      <c r="M473" s="235"/>
      <c r="N473" s="235"/>
      <c r="O473" s="235"/>
      <c r="P473" s="246" t="s">
        <v>673</v>
      </c>
      <c r="Q473" s="236"/>
      <c r="R473" s="236"/>
      <c r="S473" s="236"/>
      <c r="T473" s="236"/>
      <c r="U473" s="236"/>
      <c r="V473" s="236"/>
      <c r="W473" s="236"/>
      <c r="X473" s="236"/>
      <c r="Y473" s="237">
        <v>0.1</v>
      </c>
      <c r="Z473" s="238"/>
      <c r="AA473" s="238"/>
      <c r="AB473" s="239"/>
      <c r="AC473" s="223" t="s">
        <v>75</v>
      </c>
      <c r="AD473" s="224"/>
      <c r="AE473" s="224"/>
      <c r="AF473" s="224"/>
      <c r="AG473" s="224"/>
      <c r="AH473" s="254" t="s">
        <v>282</v>
      </c>
      <c r="AI473" s="255"/>
      <c r="AJ473" s="255"/>
      <c r="AK473" s="255"/>
      <c r="AL473" s="254" t="s">
        <v>282</v>
      </c>
      <c r="AM473" s="255"/>
      <c r="AN473" s="255"/>
      <c r="AO473" s="255"/>
      <c r="AP473" s="230" t="s">
        <v>282</v>
      </c>
      <c r="AQ473" s="230"/>
      <c r="AR473" s="230"/>
      <c r="AS473" s="230"/>
      <c r="AT473" s="230"/>
      <c r="AU473" s="230"/>
      <c r="AV473" s="230"/>
      <c r="AW473" s="230"/>
      <c r="AX473" s="230"/>
      <c r="AY473">
        <f>COUNTA($C$473)</f>
        <v>1</v>
      </c>
    </row>
    <row r="474" spans="1:51" ht="30" customHeight="1" x14ac:dyDescent="0.2">
      <c r="A474" s="231">
        <v>10</v>
      </c>
      <c r="B474" s="231">
        <v>1</v>
      </c>
      <c r="C474" s="253" t="s">
        <v>672</v>
      </c>
      <c r="D474" s="252"/>
      <c r="E474" s="252"/>
      <c r="F474" s="252"/>
      <c r="G474" s="252"/>
      <c r="H474" s="252"/>
      <c r="I474" s="252"/>
      <c r="J474" s="234" t="s">
        <v>282</v>
      </c>
      <c r="K474" s="235"/>
      <c r="L474" s="235"/>
      <c r="M474" s="235"/>
      <c r="N474" s="235"/>
      <c r="O474" s="235"/>
      <c r="P474" s="246" t="s">
        <v>673</v>
      </c>
      <c r="Q474" s="236"/>
      <c r="R474" s="236"/>
      <c r="S474" s="236"/>
      <c r="T474" s="236"/>
      <c r="U474" s="236"/>
      <c r="V474" s="236"/>
      <c r="W474" s="236"/>
      <c r="X474" s="236"/>
      <c r="Y474" s="237">
        <v>0.1</v>
      </c>
      <c r="Z474" s="238"/>
      <c r="AA474" s="238"/>
      <c r="AB474" s="239"/>
      <c r="AC474" s="223" t="s">
        <v>75</v>
      </c>
      <c r="AD474" s="224"/>
      <c r="AE474" s="224"/>
      <c r="AF474" s="224"/>
      <c r="AG474" s="224"/>
      <c r="AH474" s="254" t="s">
        <v>282</v>
      </c>
      <c r="AI474" s="255"/>
      <c r="AJ474" s="255"/>
      <c r="AK474" s="255"/>
      <c r="AL474" s="254" t="s">
        <v>282</v>
      </c>
      <c r="AM474" s="255"/>
      <c r="AN474" s="255"/>
      <c r="AO474" s="255"/>
      <c r="AP474" s="230" t="s">
        <v>282</v>
      </c>
      <c r="AQ474" s="230"/>
      <c r="AR474" s="230"/>
      <c r="AS474" s="230"/>
      <c r="AT474" s="230"/>
      <c r="AU474" s="230"/>
      <c r="AV474" s="230"/>
      <c r="AW474" s="230"/>
      <c r="AX474" s="230"/>
      <c r="AY474">
        <f>COUNTA($C$474)</f>
        <v>1</v>
      </c>
    </row>
    <row r="475" spans="1:51" ht="30" hidden="1" customHeight="1" x14ac:dyDescent="0.2">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2">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2">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2">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2">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2">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2">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2">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2">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2">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2">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2">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2">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2">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2">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2">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2">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2">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2">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2">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6"/>
      <c r="B497" s="256"/>
      <c r="C497" s="256" t="s">
        <v>24</v>
      </c>
      <c r="D497" s="256"/>
      <c r="E497" s="256"/>
      <c r="F497" s="256"/>
      <c r="G497" s="256"/>
      <c r="H497" s="256"/>
      <c r="I497" s="256"/>
      <c r="J497" s="242" t="s">
        <v>197</v>
      </c>
      <c r="K497" s="257"/>
      <c r="L497" s="257"/>
      <c r="M497" s="257"/>
      <c r="N497" s="257"/>
      <c r="O497" s="257"/>
      <c r="P497" s="119" t="s">
        <v>25</v>
      </c>
      <c r="Q497" s="119"/>
      <c r="R497" s="119"/>
      <c r="S497" s="119"/>
      <c r="T497" s="119"/>
      <c r="U497" s="119"/>
      <c r="V497" s="119"/>
      <c r="W497" s="119"/>
      <c r="X497" s="119"/>
      <c r="Y497" s="258" t="s">
        <v>196</v>
      </c>
      <c r="Z497" s="259"/>
      <c r="AA497" s="259"/>
      <c r="AB497" s="259"/>
      <c r="AC497" s="242" t="s">
        <v>228</v>
      </c>
      <c r="AD497" s="242"/>
      <c r="AE497" s="242"/>
      <c r="AF497" s="242"/>
      <c r="AG497" s="242"/>
      <c r="AH497" s="258" t="s">
        <v>246</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2">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2">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2">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2">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2">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2">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2">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2">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2">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2">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2">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2">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2">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2">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2">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2">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2">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2">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2">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2">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2">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2">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2">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2">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2">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2">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2">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2">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2">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2">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6"/>
      <c r="B530" s="256"/>
      <c r="C530" s="256" t="s">
        <v>24</v>
      </c>
      <c r="D530" s="256"/>
      <c r="E530" s="256"/>
      <c r="F530" s="256"/>
      <c r="G530" s="256"/>
      <c r="H530" s="256"/>
      <c r="I530" s="256"/>
      <c r="J530" s="242" t="s">
        <v>197</v>
      </c>
      <c r="K530" s="257"/>
      <c r="L530" s="257"/>
      <c r="M530" s="257"/>
      <c r="N530" s="257"/>
      <c r="O530" s="257"/>
      <c r="P530" s="119" t="s">
        <v>25</v>
      </c>
      <c r="Q530" s="119"/>
      <c r="R530" s="119"/>
      <c r="S530" s="119"/>
      <c r="T530" s="119"/>
      <c r="U530" s="119"/>
      <c r="V530" s="119"/>
      <c r="W530" s="119"/>
      <c r="X530" s="119"/>
      <c r="Y530" s="258" t="s">
        <v>196</v>
      </c>
      <c r="Z530" s="259"/>
      <c r="AA530" s="259"/>
      <c r="AB530" s="259"/>
      <c r="AC530" s="242" t="s">
        <v>228</v>
      </c>
      <c r="AD530" s="242"/>
      <c r="AE530" s="242"/>
      <c r="AF530" s="242"/>
      <c r="AG530" s="242"/>
      <c r="AH530" s="258" t="s">
        <v>246</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2">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2">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2">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2">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2">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2">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2">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2">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2">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2">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2">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2">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2">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2">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2">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2">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2">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2">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2">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2">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2">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2">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2">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2">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2">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2">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2">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2">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2">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2">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6"/>
      <c r="B563" s="256"/>
      <c r="C563" s="256" t="s">
        <v>24</v>
      </c>
      <c r="D563" s="256"/>
      <c r="E563" s="256"/>
      <c r="F563" s="256"/>
      <c r="G563" s="256"/>
      <c r="H563" s="256"/>
      <c r="I563" s="256"/>
      <c r="J563" s="242" t="s">
        <v>197</v>
      </c>
      <c r="K563" s="257"/>
      <c r="L563" s="257"/>
      <c r="M563" s="257"/>
      <c r="N563" s="257"/>
      <c r="O563" s="257"/>
      <c r="P563" s="119" t="s">
        <v>25</v>
      </c>
      <c r="Q563" s="119"/>
      <c r="R563" s="119"/>
      <c r="S563" s="119"/>
      <c r="T563" s="119"/>
      <c r="U563" s="119"/>
      <c r="V563" s="119"/>
      <c r="W563" s="119"/>
      <c r="X563" s="119"/>
      <c r="Y563" s="258" t="s">
        <v>196</v>
      </c>
      <c r="Z563" s="259"/>
      <c r="AA563" s="259"/>
      <c r="AB563" s="259"/>
      <c r="AC563" s="242" t="s">
        <v>228</v>
      </c>
      <c r="AD563" s="242"/>
      <c r="AE563" s="242"/>
      <c r="AF563" s="242"/>
      <c r="AG563" s="242"/>
      <c r="AH563" s="258" t="s">
        <v>246</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2">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2">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2">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2">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2">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2">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2">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2">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2">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2">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2">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2">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2">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2">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2">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2">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2">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2">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2">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2">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2">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2">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2">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2">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2">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2">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2">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2">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2">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2">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6"/>
      <c r="B596" s="256"/>
      <c r="C596" s="256" t="s">
        <v>24</v>
      </c>
      <c r="D596" s="256"/>
      <c r="E596" s="256"/>
      <c r="F596" s="256"/>
      <c r="G596" s="256"/>
      <c r="H596" s="256"/>
      <c r="I596" s="256"/>
      <c r="J596" s="242" t="s">
        <v>197</v>
      </c>
      <c r="K596" s="257"/>
      <c r="L596" s="257"/>
      <c r="M596" s="257"/>
      <c r="N596" s="257"/>
      <c r="O596" s="257"/>
      <c r="P596" s="119" t="s">
        <v>25</v>
      </c>
      <c r="Q596" s="119"/>
      <c r="R596" s="119"/>
      <c r="S596" s="119"/>
      <c r="T596" s="119"/>
      <c r="U596" s="119"/>
      <c r="V596" s="119"/>
      <c r="W596" s="119"/>
      <c r="X596" s="119"/>
      <c r="Y596" s="258" t="s">
        <v>196</v>
      </c>
      <c r="Z596" s="259"/>
      <c r="AA596" s="259"/>
      <c r="AB596" s="259"/>
      <c r="AC596" s="242" t="s">
        <v>228</v>
      </c>
      <c r="AD596" s="242"/>
      <c r="AE596" s="242"/>
      <c r="AF596" s="242"/>
      <c r="AG596" s="242"/>
      <c r="AH596" s="258" t="s">
        <v>246</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2">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2">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2">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2">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2">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2">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2">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2">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2">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2">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2">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2">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2">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2">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2">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2">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2">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2">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2">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2">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2">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2">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2">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2">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2">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2">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2">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2">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2">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2">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2">
      <c r="A627" s="247" t="s">
        <v>576</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230</v>
      </c>
      <c r="AM627" s="251"/>
      <c r="AN627" s="251"/>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1" ht="30" customHeight="1" x14ac:dyDescent="0.2">
      <c r="A631" s="231">
        <v>1</v>
      </c>
      <c r="B631" s="231">
        <v>1</v>
      </c>
      <c r="C631" s="232"/>
      <c r="D631" s="232"/>
      <c r="E631" s="241" t="s">
        <v>724</v>
      </c>
      <c r="F631" s="233"/>
      <c r="G631" s="233"/>
      <c r="H631" s="233"/>
      <c r="I631" s="233"/>
      <c r="J631" s="234" t="s">
        <v>724</v>
      </c>
      <c r="K631" s="235"/>
      <c r="L631" s="235"/>
      <c r="M631" s="235"/>
      <c r="N631" s="235"/>
      <c r="O631" s="235"/>
      <c r="P631" s="246" t="s">
        <v>724</v>
      </c>
      <c r="Q631" s="236"/>
      <c r="R631" s="236"/>
      <c r="S631" s="236"/>
      <c r="T631" s="236"/>
      <c r="U631" s="236"/>
      <c r="V631" s="236"/>
      <c r="W631" s="236"/>
      <c r="X631" s="236"/>
      <c r="Y631" s="237" t="s">
        <v>724</v>
      </c>
      <c r="Z631" s="238"/>
      <c r="AA631" s="238"/>
      <c r="AB631" s="239"/>
      <c r="AC631" s="223"/>
      <c r="AD631" s="224"/>
      <c r="AE631" s="224"/>
      <c r="AF631" s="224"/>
      <c r="AG631" s="224"/>
      <c r="AH631" s="225" t="s">
        <v>724</v>
      </c>
      <c r="AI631" s="226"/>
      <c r="AJ631" s="226"/>
      <c r="AK631" s="226"/>
      <c r="AL631" s="227" t="s">
        <v>724</v>
      </c>
      <c r="AM631" s="228"/>
      <c r="AN631" s="228"/>
      <c r="AO631" s="229"/>
      <c r="AP631" s="230" t="s">
        <v>724</v>
      </c>
      <c r="AQ631" s="230"/>
      <c r="AR631" s="230"/>
      <c r="AS631" s="230"/>
      <c r="AT631" s="230"/>
      <c r="AU631" s="230"/>
      <c r="AV631" s="230"/>
      <c r="AW631" s="230"/>
      <c r="AX631" s="230"/>
    </row>
    <row r="632" spans="1:51" ht="30" hidden="1" customHeight="1" x14ac:dyDescent="0.2">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2">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2">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2">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2">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2">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2">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2">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2">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2">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2">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2">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2">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2">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2">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2">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2">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2">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2">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2">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2">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2">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2">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2">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2">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2">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2">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2">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2">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71" priority="905">
      <formula>IF(RIGHT(TEXT(P14,"0.#"),1)=".",FALSE,TRUE)</formula>
    </cfRule>
    <cfRule type="expression" dxfId="770" priority="906">
      <formula>IF(RIGHT(TEXT(P14,"0.#"),1)=".",TRUE,FALSE)</formula>
    </cfRule>
  </conditionalFormatting>
  <conditionalFormatting sqref="P18:AX18">
    <cfRule type="expression" dxfId="769" priority="903">
      <formula>IF(RIGHT(TEXT(P18,"0.#"),1)=".",FALSE,TRUE)</formula>
    </cfRule>
    <cfRule type="expression" dxfId="768" priority="904">
      <formula>IF(RIGHT(TEXT(P18,"0.#"),1)=".",TRUE,FALSE)</formula>
    </cfRule>
  </conditionalFormatting>
  <conditionalFormatting sqref="Y311">
    <cfRule type="expression" dxfId="767" priority="901">
      <formula>IF(RIGHT(TEXT(Y311,"0.#"),1)=".",FALSE,TRUE)</formula>
    </cfRule>
    <cfRule type="expression" dxfId="766" priority="902">
      <formula>IF(RIGHT(TEXT(Y311,"0.#"),1)=".",TRUE,FALSE)</formula>
    </cfRule>
  </conditionalFormatting>
  <conditionalFormatting sqref="Y320">
    <cfRule type="expression" dxfId="765" priority="899">
      <formula>IF(RIGHT(TEXT(Y320,"0.#"),1)=".",FALSE,TRUE)</formula>
    </cfRule>
    <cfRule type="expression" dxfId="764" priority="900">
      <formula>IF(RIGHT(TEXT(Y320,"0.#"),1)=".",TRUE,FALSE)</formula>
    </cfRule>
  </conditionalFormatting>
  <conditionalFormatting sqref="Y351:Y358 Y349 Y338:Y345 Y336 Y325:Y332 Y323">
    <cfRule type="expression" dxfId="763" priority="879">
      <formula>IF(RIGHT(TEXT(Y323,"0.#"),1)=".",FALSE,TRUE)</formula>
    </cfRule>
    <cfRule type="expression" dxfId="762" priority="880">
      <formula>IF(RIGHT(TEXT(Y323,"0.#"),1)=".",TRUE,FALSE)</formula>
    </cfRule>
  </conditionalFormatting>
  <conditionalFormatting sqref="P16:AQ17 P15:AX15 P13:AX13">
    <cfRule type="expression" dxfId="761" priority="897">
      <formula>IF(RIGHT(TEXT(P13,"0.#"),1)=".",FALSE,TRUE)</formula>
    </cfRule>
    <cfRule type="expression" dxfId="760" priority="898">
      <formula>IF(RIGHT(TEXT(P13,"0.#"),1)=".",TRUE,FALSE)</formula>
    </cfRule>
  </conditionalFormatting>
  <conditionalFormatting sqref="P19:AJ19">
    <cfRule type="expression" dxfId="759" priority="895">
      <formula>IF(RIGHT(TEXT(P19,"0.#"),1)=".",FALSE,TRUE)</formula>
    </cfRule>
    <cfRule type="expression" dxfId="758" priority="896">
      <formula>IF(RIGHT(TEXT(P19,"0.#"),1)=".",TRUE,FALSE)</formula>
    </cfRule>
  </conditionalFormatting>
  <conditionalFormatting sqref="AE32 AQ32">
    <cfRule type="expression" dxfId="757" priority="893">
      <formula>IF(RIGHT(TEXT(AE32,"0.#"),1)=".",FALSE,TRUE)</formula>
    </cfRule>
    <cfRule type="expression" dxfId="756" priority="894">
      <formula>IF(RIGHT(TEXT(AE32,"0.#"),1)=".",TRUE,FALSE)</formula>
    </cfRule>
  </conditionalFormatting>
  <conditionalFormatting sqref="Y312:Y319 Y310">
    <cfRule type="expression" dxfId="755" priority="891">
      <formula>IF(RIGHT(TEXT(Y310,"0.#"),1)=".",FALSE,TRUE)</formula>
    </cfRule>
    <cfRule type="expression" dxfId="754" priority="892">
      <formula>IF(RIGHT(TEXT(Y310,"0.#"),1)=".",TRUE,FALSE)</formula>
    </cfRule>
  </conditionalFormatting>
  <conditionalFormatting sqref="AU311">
    <cfRule type="expression" dxfId="753" priority="889">
      <formula>IF(RIGHT(TEXT(AU311,"0.#"),1)=".",FALSE,TRUE)</formula>
    </cfRule>
    <cfRule type="expression" dxfId="752" priority="890">
      <formula>IF(RIGHT(TEXT(AU311,"0.#"),1)=".",TRUE,FALSE)</formula>
    </cfRule>
  </conditionalFormatting>
  <conditionalFormatting sqref="AU320">
    <cfRule type="expression" dxfId="751" priority="887">
      <formula>IF(RIGHT(TEXT(AU320,"0.#"),1)=".",FALSE,TRUE)</formula>
    </cfRule>
    <cfRule type="expression" dxfId="750" priority="888">
      <formula>IF(RIGHT(TEXT(AU320,"0.#"),1)=".",TRUE,FALSE)</formula>
    </cfRule>
  </conditionalFormatting>
  <conditionalFormatting sqref="AU312:AU319 AU310">
    <cfRule type="expression" dxfId="749" priority="885">
      <formula>IF(RIGHT(TEXT(AU310,"0.#"),1)=".",FALSE,TRUE)</formula>
    </cfRule>
    <cfRule type="expression" dxfId="748" priority="886">
      <formula>IF(RIGHT(TEXT(AU310,"0.#"),1)=".",TRUE,FALSE)</formula>
    </cfRule>
  </conditionalFormatting>
  <conditionalFormatting sqref="Y350 Y337 Y324">
    <cfRule type="expression" dxfId="747" priority="883">
      <formula>IF(RIGHT(TEXT(Y324,"0.#"),1)=".",FALSE,TRUE)</formula>
    </cfRule>
    <cfRule type="expression" dxfId="746" priority="884">
      <formula>IF(RIGHT(TEXT(Y324,"0.#"),1)=".",TRUE,FALSE)</formula>
    </cfRule>
  </conditionalFormatting>
  <conditionalFormatting sqref="Y359 Y346 Y333">
    <cfRule type="expression" dxfId="745" priority="881">
      <formula>IF(RIGHT(TEXT(Y333,"0.#"),1)=".",FALSE,TRUE)</formula>
    </cfRule>
    <cfRule type="expression" dxfId="744" priority="882">
      <formula>IF(RIGHT(TEXT(Y333,"0.#"),1)=".",TRUE,FALSE)</formula>
    </cfRule>
  </conditionalFormatting>
  <conditionalFormatting sqref="AU350 AU337 AU324">
    <cfRule type="expression" dxfId="743" priority="877">
      <formula>IF(RIGHT(TEXT(AU324,"0.#"),1)=".",FALSE,TRUE)</formula>
    </cfRule>
    <cfRule type="expression" dxfId="742" priority="878">
      <formula>IF(RIGHT(TEXT(AU324,"0.#"),1)=".",TRUE,FALSE)</formula>
    </cfRule>
  </conditionalFormatting>
  <conditionalFormatting sqref="AU359 AU346 AU333">
    <cfRule type="expression" dxfId="741" priority="875">
      <formula>IF(RIGHT(TEXT(AU333,"0.#"),1)=".",FALSE,TRUE)</formula>
    </cfRule>
    <cfRule type="expression" dxfId="740" priority="876">
      <formula>IF(RIGHT(TEXT(AU333,"0.#"),1)=".",TRUE,FALSE)</formula>
    </cfRule>
  </conditionalFormatting>
  <conditionalFormatting sqref="AU351:AU358 AU349 AU338:AU345 AU336 AU325:AU332 AU323">
    <cfRule type="expression" dxfId="739" priority="873">
      <formula>IF(RIGHT(TEXT(AU323,"0.#"),1)=".",FALSE,TRUE)</formula>
    </cfRule>
    <cfRule type="expression" dxfId="738" priority="874">
      <formula>IF(RIGHT(TEXT(AU323,"0.#"),1)=".",TRUE,FALSE)</formula>
    </cfRule>
  </conditionalFormatting>
  <conditionalFormatting sqref="AI32">
    <cfRule type="expression" dxfId="737" priority="871">
      <formula>IF(RIGHT(TEXT(AI32,"0.#"),1)=".",FALSE,TRUE)</formula>
    </cfRule>
    <cfRule type="expression" dxfId="736" priority="872">
      <formula>IF(RIGHT(TEXT(AI32,"0.#"),1)=".",TRUE,FALSE)</formula>
    </cfRule>
  </conditionalFormatting>
  <conditionalFormatting sqref="AM32">
    <cfRule type="expression" dxfId="735" priority="869">
      <formula>IF(RIGHT(TEXT(AM32,"0.#"),1)=".",FALSE,TRUE)</formula>
    </cfRule>
    <cfRule type="expression" dxfId="734" priority="870">
      <formula>IF(RIGHT(TEXT(AM32,"0.#"),1)=".",TRUE,FALSE)</formula>
    </cfRule>
  </conditionalFormatting>
  <conditionalFormatting sqref="AE33">
    <cfRule type="expression" dxfId="733" priority="867">
      <formula>IF(RIGHT(TEXT(AE33,"0.#"),1)=".",FALSE,TRUE)</formula>
    </cfRule>
    <cfRule type="expression" dxfId="732" priority="868">
      <formula>IF(RIGHT(TEXT(AE33,"0.#"),1)=".",TRUE,FALSE)</formula>
    </cfRule>
  </conditionalFormatting>
  <conditionalFormatting sqref="AI33">
    <cfRule type="expression" dxfId="731" priority="865">
      <formula>IF(RIGHT(TEXT(AI33,"0.#"),1)=".",FALSE,TRUE)</formula>
    </cfRule>
    <cfRule type="expression" dxfId="730" priority="866">
      <formula>IF(RIGHT(TEXT(AI33,"0.#"),1)=".",TRUE,FALSE)</formula>
    </cfRule>
  </conditionalFormatting>
  <conditionalFormatting sqref="AM33">
    <cfRule type="expression" dxfId="729" priority="863">
      <formula>IF(RIGHT(TEXT(AM33,"0.#"),1)=".",FALSE,TRUE)</formula>
    </cfRule>
    <cfRule type="expression" dxfId="728" priority="864">
      <formula>IF(RIGHT(TEXT(AM33,"0.#"),1)=".",TRUE,FALSE)</formula>
    </cfRule>
  </conditionalFormatting>
  <conditionalFormatting sqref="AQ33">
    <cfRule type="expression" dxfId="727" priority="861">
      <formula>IF(RIGHT(TEXT(AQ33,"0.#"),1)=".",FALSE,TRUE)</formula>
    </cfRule>
    <cfRule type="expression" dxfId="726" priority="862">
      <formula>IF(RIGHT(TEXT(AQ33,"0.#"),1)=".",TRUE,FALSE)</formula>
    </cfRule>
  </conditionalFormatting>
  <conditionalFormatting sqref="AE210">
    <cfRule type="expression" dxfId="725" priority="859">
      <formula>IF(RIGHT(TEXT(AE210,"0.#"),1)=".",FALSE,TRUE)</formula>
    </cfRule>
    <cfRule type="expression" dxfId="724" priority="860">
      <formula>IF(RIGHT(TEXT(AE210,"0.#"),1)=".",TRUE,FALSE)</formula>
    </cfRule>
  </conditionalFormatting>
  <conditionalFormatting sqref="AE211">
    <cfRule type="expression" dxfId="723" priority="857">
      <formula>IF(RIGHT(TEXT(AE211,"0.#"),1)=".",FALSE,TRUE)</formula>
    </cfRule>
    <cfRule type="expression" dxfId="722" priority="858">
      <formula>IF(RIGHT(TEXT(AE211,"0.#"),1)=".",TRUE,FALSE)</formula>
    </cfRule>
  </conditionalFormatting>
  <conditionalFormatting sqref="AE212">
    <cfRule type="expression" dxfId="721" priority="855">
      <formula>IF(RIGHT(TEXT(AE212,"0.#"),1)=".",FALSE,TRUE)</formula>
    </cfRule>
    <cfRule type="expression" dxfId="720" priority="856">
      <formula>IF(RIGHT(TEXT(AE212,"0.#"),1)=".",TRUE,FALSE)</formula>
    </cfRule>
  </conditionalFormatting>
  <conditionalFormatting sqref="AI212">
    <cfRule type="expression" dxfId="719" priority="853">
      <formula>IF(RIGHT(TEXT(AI212,"0.#"),1)=".",FALSE,TRUE)</formula>
    </cfRule>
    <cfRule type="expression" dxfId="718" priority="854">
      <formula>IF(RIGHT(TEXT(AI212,"0.#"),1)=".",TRUE,FALSE)</formula>
    </cfRule>
  </conditionalFormatting>
  <conditionalFormatting sqref="AI211">
    <cfRule type="expression" dxfId="717" priority="851">
      <formula>IF(RIGHT(TEXT(AI211,"0.#"),1)=".",FALSE,TRUE)</formula>
    </cfRule>
    <cfRule type="expression" dxfId="716" priority="852">
      <formula>IF(RIGHT(TEXT(AI211,"0.#"),1)=".",TRUE,FALSE)</formula>
    </cfRule>
  </conditionalFormatting>
  <conditionalFormatting sqref="AI210">
    <cfRule type="expression" dxfId="715" priority="849">
      <formula>IF(RIGHT(TEXT(AI210,"0.#"),1)=".",FALSE,TRUE)</formula>
    </cfRule>
    <cfRule type="expression" dxfId="714" priority="850">
      <formula>IF(RIGHT(TEXT(AI210,"0.#"),1)=".",TRUE,FALSE)</formula>
    </cfRule>
  </conditionalFormatting>
  <conditionalFormatting sqref="AM210">
    <cfRule type="expression" dxfId="713" priority="847">
      <formula>IF(RIGHT(TEXT(AM210,"0.#"),1)=".",FALSE,TRUE)</formula>
    </cfRule>
    <cfRule type="expression" dxfId="712" priority="848">
      <formula>IF(RIGHT(TEXT(AM210,"0.#"),1)=".",TRUE,FALSE)</formula>
    </cfRule>
  </conditionalFormatting>
  <conditionalFormatting sqref="AM211">
    <cfRule type="expression" dxfId="711" priority="845">
      <formula>IF(RIGHT(TEXT(AM211,"0.#"),1)=".",FALSE,TRUE)</formula>
    </cfRule>
    <cfRule type="expression" dxfId="710" priority="846">
      <formula>IF(RIGHT(TEXT(AM211,"0.#"),1)=".",TRUE,FALSE)</formula>
    </cfRule>
  </conditionalFormatting>
  <conditionalFormatting sqref="AM212">
    <cfRule type="expression" dxfId="709" priority="843">
      <formula>IF(RIGHT(TEXT(AM212,"0.#"),1)=".",FALSE,TRUE)</formula>
    </cfRule>
    <cfRule type="expression" dxfId="708" priority="844">
      <formula>IF(RIGHT(TEXT(AM212,"0.#"),1)=".",TRUE,FALSE)</formula>
    </cfRule>
  </conditionalFormatting>
  <conditionalFormatting sqref="AL368:AO395">
    <cfRule type="expression" dxfId="707" priority="839">
      <formula>IF(AND(AL368&gt;=0, RIGHT(TEXT(AL368,"0.#"),1)&lt;&gt;"."),TRUE,FALSE)</formula>
    </cfRule>
    <cfRule type="expression" dxfId="706" priority="840">
      <formula>IF(AND(AL368&gt;=0, RIGHT(TEXT(AL368,"0.#"),1)="."),TRUE,FALSE)</formula>
    </cfRule>
    <cfRule type="expression" dxfId="705" priority="841">
      <formula>IF(AND(AL368&lt;0, RIGHT(TEXT(AL368,"0.#"),1)&lt;&gt;"."),TRUE,FALSE)</formula>
    </cfRule>
    <cfRule type="expression" dxfId="704" priority="842">
      <formula>IF(AND(AL368&lt;0, RIGHT(TEXT(AL368,"0.#"),1)="."),TRUE,FALSE)</formula>
    </cfRule>
  </conditionalFormatting>
  <conditionalFormatting sqref="AQ210:AQ212">
    <cfRule type="expression" dxfId="703" priority="837">
      <formula>IF(RIGHT(TEXT(AQ210,"0.#"),1)=".",FALSE,TRUE)</formula>
    </cfRule>
    <cfRule type="expression" dxfId="702" priority="838">
      <formula>IF(RIGHT(TEXT(AQ210,"0.#"),1)=".",TRUE,FALSE)</formula>
    </cfRule>
  </conditionalFormatting>
  <conditionalFormatting sqref="AU210:AU212">
    <cfRule type="expression" dxfId="701" priority="835">
      <formula>IF(RIGHT(TEXT(AU210,"0.#"),1)=".",FALSE,TRUE)</formula>
    </cfRule>
    <cfRule type="expression" dxfId="700" priority="836">
      <formula>IF(RIGHT(TEXT(AU210,"0.#"),1)=".",TRUE,FALSE)</formula>
    </cfRule>
  </conditionalFormatting>
  <conditionalFormatting sqref="Y368:Y395">
    <cfRule type="expression" dxfId="699" priority="833">
      <formula>IF(RIGHT(TEXT(Y368,"0.#"),1)=".",FALSE,TRUE)</formula>
    </cfRule>
    <cfRule type="expression" dxfId="698" priority="834">
      <formula>IF(RIGHT(TEXT(Y368,"0.#"),1)=".",TRUE,FALSE)</formula>
    </cfRule>
  </conditionalFormatting>
  <conditionalFormatting sqref="AL631:AO660">
    <cfRule type="expression" dxfId="697" priority="829">
      <formula>IF(AND(AL631&gt;=0, RIGHT(TEXT(AL631,"0.#"),1)&lt;&gt;"."),TRUE,FALSE)</formula>
    </cfRule>
    <cfRule type="expression" dxfId="696" priority="830">
      <formula>IF(AND(AL631&gt;=0, RIGHT(TEXT(AL631,"0.#"),1)="."),TRUE,FALSE)</formula>
    </cfRule>
    <cfRule type="expression" dxfId="695" priority="831">
      <formula>IF(AND(AL631&lt;0, RIGHT(TEXT(AL631,"0.#"),1)&lt;&gt;"."),TRUE,FALSE)</formula>
    </cfRule>
    <cfRule type="expression" dxfId="694" priority="832">
      <formula>IF(AND(AL631&lt;0, RIGHT(TEXT(AL631,"0.#"),1)="."),TRUE,FALSE)</formula>
    </cfRule>
  </conditionalFormatting>
  <conditionalFormatting sqref="Y631:Y660">
    <cfRule type="expression" dxfId="693" priority="827">
      <formula>IF(RIGHT(TEXT(Y631,"0.#"),1)=".",FALSE,TRUE)</formula>
    </cfRule>
    <cfRule type="expression" dxfId="692" priority="828">
      <formula>IF(RIGHT(TEXT(Y631,"0.#"),1)=".",TRUE,FALSE)</formula>
    </cfRule>
  </conditionalFormatting>
  <conditionalFormatting sqref="AL366:AO367">
    <cfRule type="expression" dxfId="691" priority="823">
      <formula>IF(AND(AL366&gt;=0, RIGHT(TEXT(AL366,"0.#"),1)&lt;&gt;"."),TRUE,FALSE)</formula>
    </cfRule>
    <cfRule type="expression" dxfId="690" priority="824">
      <formula>IF(AND(AL366&gt;=0, RIGHT(TEXT(AL366,"0.#"),1)="."),TRUE,FALSE)</formula>
    </cfRule>
    <cfRule type="expression" dxfId="689" priority="825">
      <formula>IF(AND(AL366&lt;0, RIGHT(TEXT(AL366,"0.#"),1)&lt;&gt;"."),TRUE,FALSE)</formula>
    </cfRule>
    <cfRule type="expression" dxfId="688" priority="826">
      <formula>IF(AND(AL366&lt;0, RIGHT(TEXT(AL366,"0.#"),1)="."),TRUE,FALSE)</formula>
    </cfRule>
  </conditionalFormatting>
  <conditionalFormatting sqref="Y366:Y367">
    <cfRule type="expression" dxfId="687" priority="821">
      <formula>IF(RIGHT(TEXT(Y366,"0.#"),1)=".",FALSE,TRUE)</formula>
    </cfRule>
    <cfRule type="expression" dxfId="686" priority="822">
      <formula>IF(RIGHT(TEXT(Y366,"0.#"),1)=".",TRUE,FALSE)</formula>
    </cfRule>
  </conditionalFormatting>
  <conditionalFormatting sqref="Y401:Y428">
    <cfRule type="expression" dxfId="685" priority="759">
      <formula>IF(RIGHT(TEXT(Y401,"0.#"),1)=".",FALSE,TRUE)</formula>
    </cfRule>
    <cfRule type="expression" dxfId="684" priority="760">
      <formula>IF(RIGHT(TEXT(Y401,"0.#"),1)=".",TRUE,FALSE)</formula>
    </cfRule>
  </conditionalFormatting>
  <conditionalFormatting sqref="Y399:Y400">
    <cfRule type="expression" dxfId="683" priority="753">
      <formula>IF(RIGHT(TEXT(Y399,"0.#"),1)=".",FALSE,TRUE)</formula>
    </cfRule>
    <cfRule type="expression" dxfId="682" priority="754">
      <formula>IF(RIGHT(TEXT(Y399,"0.#"),1)=".",TRUE,FALSE)</formula>
    </cfRule>
  </conditionalFormatting>
  <conditionalFormatting sqref="Y434:Y461">
    <cfRule type="expression" dxfId="681" priority="747">
      <formula>IF(RIGHT(TEXT(Y434,"0.#"),1)=".",FALSE,TRUE)</formula>
    </cfRule>
    <cfRule type="expression" dxfId="680" priority="748">
      <formula>IF(RIGHT(TEXT(Y434,"0.#"),1)=".",TRUE,FALSE)</formula>
    </cfRule>
  </conditionalFormatting>
  <conditionalFormatting sqref="Y432:Y433">
    <cfRule type="expression" dxfId="679" priority="741">
      <formula>IF(RIGHT(TEXT(Y432,"0.#"),1)=".",FALSE,TRUE)</formula>
    </cfRule>
    <cfRule type="expression" dxfId="678" priority="742">
      <formula>IF(RIGHT(TEXT(Y432,"0.#"),1)=".",TRUE,FALSE)</formula>
    </cfRule>
  </conditionalFormatting>
  <conditionalFormatting sqref="Y467:Y494">
    <cfRule type="expression" dxfId="677" priority="735">
      <formula>IF(RIGHT(TEXT(Y467,"0.#"),1)=".",FALSE,TRUE)</formula>
    </cfRule>
    <cfRule type="expression" dxfId="676" priority="736">
      <formula>IF(RIGHT(TEXT(Y467,"0.#"),1)=".",TRUE,FALSE)</formula>
    </cfRule>
  </conditionalFormatting>
  <conditionalFormatting sqref="Y465:Y466">
    <cfRule type="expression" dxfId="675" priority="729">
      <formula>IF(RIGHT(TEXT(Y465,"0.#"),1)=".",FALSE,TRUE)</formula>
    </cfRule>
    <cfRule type="expression" dxfId="674" priority="730">
      <formula>IF(RIGHT(TEXT(Y465,"0.#"),1)=".",TRUE,FALSE)</formula>
    </cfRule>
  </conditionalFormatting>
  <conditionalFormatting sqref="Y500:Y527">
    <cfRule type="expression" dxfId="673" priority="723">
      <formula>IF(RIGHT(TEXT(Y500,"0.#"),1)=".",FALSE,TRUE)</formula>
    </cfRule>
    <cfRule type="expression" dxfId="672" priority="724">
      <formula>IF(RIGHT(TEXT(Y500,"0.#"),1)=".",TRUE,FALSE)</formula>
    </cfRule>
  </conditionalFormatting>
  <conditionalFormatting sqref="Y498:Y499">
    <cfRule type="expression" dxfId="671" priority="717">
      <formula>IF(RIGHT(TEXT(Y498,"0.#"),1)=".",FALSE,TRUE)</formula>
    </cfRule>
    <cfRule type="expression" dxfId="670" priority="718">
      <formula>IF(RIGHT(TEXT(Y498,"0.#"),1)=".",TRUE,FALSE)</formula>
    </cfRule>
  </conditionalFormatting>
  <conditionalFormatting sqref="Y533:Y560">
    <cfRule type="expression" dxfId="669" priority="711">
      <formula>IF(RIGHT(TEXT(Y533,"0.#"),1)=".",FALSE,TRUE)</formula>
    </cfRule>
    <cfRule type="expression" dxfId="668" priority="712">
      <formula>IF(RIGHT(TEXT(Y533,"0.#"),1)=".",TRUE,FALSE)</formula>
    </cfRule>
  </conditionalFormatting>
  <conditionalFormatting sqref="W23">
    <cfRule type="expression" dxfId="667" priority="819">
      <formula>IF(RIGHT(TEXT(W23,"0.#"),1)=".",FALSE,TRUE)</formula>
    </cfRule>
    <cfRule type="expression" dxfId="666" priority="820">
      <formula>IF(RIGHT(TEXT(W23,"0.#"),1)=".",TRUE,FALSE)</formula>
    </cfRule>
  </conditionalFormatting>
  <conditionalFormatting sqref="W24:W27">
    <cfRule type="expression" dxfId="665" priority="817">
      <formula>IF(RIGHT(TEXT(W24,"0.#"),1)=".",FALSE,TRUE)</formula>
    </cfRule>
    <cfRule type="expression" dxfId="664" priority="818">
      <formula>IF(RIGHT(TEXT(W24,"0.#"),1)=".",TRUE,FALSE)</formula>
    </cfRule>
  </conditionalFormatting>
  <conditionalFormatting sqref="W28">
    <cfRule type="expression" dxfId="663" priority="815">
      <formula>IF(RIGHT(TEXT(W28,"0.#"),1)=".",FALSE,TRUE)</formula>
    </cfRule>
    <cfRule type="expression" dxfId="662" priority="816">
      <formula>IF(RIGHT(TEXT(W28,"0.#"),1)=".",TRUE,FALSE)</formula>
    </cfRule>
  </conditionalFormatting>
  <conditionalFormatting sqref="P23">
    <cfRule type="expression" dxfId="661" priority="813">
      <formula>IF(RIGHT(TEXT(P23,"0.#"),1)=".",FALSE,TRUE)</formula>
    </cfRule>
    <cfRule type="expression" dxfId="660" priority="814">
      <formula>IF(RIGHT(TEXT(P23,"0.#"),1)=".",TRUE,FALSE)</formula>
    </cfRule>
  </conditionalFormatting>
  <conditionalFormatting sqref="P24:P27">
    <cfRule type="expression" dxfId="659" priority="811">
      <formula>IF(RIGHT(TEXT(P24,"0.#"),1)=".",FALSE,TRUE)</formula>
    </cfRule>
    <cfRule type="expression" dxfId="658" priority="812">
      <formula>IF(RIGHT(TEXT(P24,"0.#"),1)=".",TRUE,FALSE)</formula>
    </cfRule>
  </conditionalFormatting>
  <conditionalFormatting sqref="P28">
    <cfRule type="expression" dxfId="657" priority="809">
      <formula>IF(RIGHT(TEXT(P28,"0.#"),1)=".",FALSE,TRUE)</formula>
    </cfRule>
    <cfRule type="expression" dxfId="656" priority="810">
      <formula>IF(RIGHT(TEXT(P28,"0.#"),1)=".",TRUE,FALSE)</formula>
    </cfRule>
  </conditionalFormatting>
  <conditionalFormatting sqref="AE202">
    <cfRule type="expression" dxfId="655" priority="807">
      <formula>IF(RIGHT(TEXT(AE202,"0.#"),1)=".",FALSE,TRUE)</formula>
    </cfRule>
    <cfRule type="expression" dxfId="654" priority="808">
      <formula>IF(RIGHT(TEXT(AE202,"0.#"),1)=".",TRUE,FALSE)</formula>
    </cfRule>
  </conditionalFormatting>
  <conditionalFormatting sqref="AE203">
    <cfRule type="expression" dxfId="653" priority="805">
      <formula>IF(RIGHT(TEXT(AE203,"0.#"),1)=".",FALSE,TRUE)</formula>
    </cfRule>
    <cfRule type="expression" dxfId="652" priority="806">
      <formula>IF(RIGHT(TEXT(AE203,"0.#"),1)=".",TRUE,FALSE)</formula>
    </cfRule>
  </conditionalFormatting>
  <conditionalFormatting sqref="AE204">
    <cfRule type="expression" dxfId="651" priority="803">
      <formula>IF(RIGHT(TEXT(AE204,"0.#"),1)=".",FALSE,TRUE)</formula>
    </cfRule>
    <cfRule type="expression" dxfId="650" priority="804">
      <formula>IF(RIGHT(TEXT(AE204,"0.#"),1)=".",TRUE,FALSE)</formula>
    </cfRule>
  </conditionalFormatting>
  <conditionalFormatting sqref="AI204">
    <cfRule type="expression" dxfId="649" priority="801">
      <formula>IF(RIGHT(TEXT(AI204,"0.#"),1)=".",FALSE,TRUE)</formula>
    </cfRule>
    <cfRule type="expression" dxfId="648" priority="802">
      <formula>IF(RIGHT(TEXT(AI204,"0.#"),1)=".",TRUE,FALSE)</formula>
    </cfRule>
  </conditionalFormatting>
  <conditionalFormatting sqref="AI203">
    <cfRule type="expression" dxfId="647" priority="799">
      <formula>IF(RIGHT(TEXT(AI203,"0.#"),1)=".",FALSE,TRUE)</formula>
    </cfRule>
    <cfRule type="expression" dxfId="646" priority="800">
      <formula>IF(RIGHT(TEXT(AI203,"0.#"),1)=".",TRUE,FALSE)</formula>
    </cfRule>
  </conditionalFormatting>
  <conditionalFormatting sqref="AI202">
    <cfRule type="expression" dxfId="645" priority="797">
      <formula>IF(RIGHT(TEXT(AI202,"0.#"),1)=".",FALSE,TRUE)</formula>
    </cfRule>
    <cfRule type="expression" dxfId="644" priority="798">
      <formula>IF(RIGHT(TEXT(AI202,"0.#"),1)=".",TRUE,FALSE)</formula>
    </cfRule>
  </conditionalFormatting>
  <conditionalFormatting sqref="AM202">
    <cfRule type="expression" dxfId="643" priority="795">
      <formula>IF(RIGHT(TEXT(AM202,"0.#"),1)=".",FALSE,TRUE)</formula>
    </cfRule>
    <cfRule type="expression" dxfId="642" priority="796">
      <formula>IF(RIGHT(TEXT(AM202,"0.#"),1)=".",TRUE,FALSE)</formula>
    </cfRule>
  </conditionalFormatting>
  <conditionalFormatting sqref="AM203">
    <cfRule type="expression" dxfId="641" priority="793">
      <formula>IF(RIGHT(TEXT(AM203,"0.#"),1)=".",FALSE,TRUE)</formula>
    </cfRule>
    <cfRule type="expression" dxfId="640" priority="794">
      <formula>IF(RIGHT(TEXT(AM203,"0.#"),1)=".",TRUE,FALSE)</formula>
    </cfRule>
  </conditionalFormatting>
  <conditionalFormatting sqref="AM204">
    <cfRule type="expression" dxfId="639" priority="791">
      <formula>IF(RIGHT(TEXT(AM204,"0.#"),1)=".",FALSE,TRUE)</formula>
    </cfRule>
    <cfRule type="expression" dxfId="638" priority="792">
      <formula>IF(RIGHT(TEXT(AM204,"0.#"),1)=".",TRUE,FALSE)</formula>
    </cfRule>
  </conditionalFormatting>
  <conditionalFormatting sqref="AQ202:AQ204">
    <cfRule type="expression" dxfId="637" priority="789">
      <formula>IF(RIGHT(TEXT(AQ202,"0.#"),1)=".",FALSE,TRUE)</formula>
    </cfRule>
    <cfRule type="expression" dxfId="636" priority="790">
      <formula>IF(RIGHT(TEXT(AQ202,"0.#"),1)=".",TRUE,FALSE)</formula>
    </cfRule>
  </conditionalFormatting>
  <conditionalFormatting sqref="AU202:AU204">
    <cfRule type="expression" dxfId="635" priority="787">
      <formula>IF(RIGHT(TEXT(AU202,"0.#"),1)=".",FALSE,TRUE)</formula>
    </cfRule>
    <cfRule type="expression" dxfId="634" priority="788">
      <formula>IF(RIGHT(TEXT(AU202,"0.#"),1)=".",TRUE,FALSE)</formula>
    </cfRule>
  </conditionalFormatting>
  <conditionalFormatting sqref="AE205">
    <cfRule type="expression" dxfId="633" priority="785">
      <formula>IF(RIGHT(TEXT(AE205,"0.#"),1)=".",FALSE,TRUE)</formula>
    </cfRule>
    <cfRule type="expression" dxfId="632" priority="786">
      <formula>IF(RIGHT(TEXT(AE205,"0.#"),1)=".",TRUE,FALSE)</formula>
    </cfRule>
  </conditionalFormatting>
  <conditionalFormatting sqref="AE206">
    <cfRule type="expression" dxfId="631" priority="783">
      <formula>IF(RIGHT(TEXT(AE206,"0.#"),1)=".",FALSE,TRUE)</formula>
    </cfRule>
    <cfRule type="expression" dxfId="630" priority="784">
      <formula>IF(RIGHT(TEXT(AE206,"0.#"),1)=".",TRUE,FALSE)</formula>
    </cfRule>
  </conditionalFormatting>
  <conditionalFormatting sqref="AE207">
    <cfRule type="expression" dxfId="629" priority="781">
      <formula>IF(RIGHT(TEXT(AE207,"0.#"),1)=".",FALSE,TRUE)</formula>
    </cfRule>
    <cfRule type="expression" dxfId="628" priority="782">
      <formula>IF(RIGHT(TEXT(AE207,"0.#"),1)=".",TRUE,FALSE)</formula>
    </cfRule>
  </conditionalFormatting>
  <conditionalFormatting sqref="AI207">
    <cfRule type="expression" dxfId="627" priority="779">
      <formula>IF(RIGHT(TEXT(AI207,"0.#"),1)=".",FALSE,TRUE)</formula>
    </cfRule>
    <cfRule type="expression" dxfId="626" priority="780">
      <formula>IF(RIGHT(TEXT(AI207,"0.#"),1)=".",TRUE,FALSE)</formula>
    </cfRule>
  </conditionalFormatting>
  <conditionalFormatting sqref="AI206">
    <cfRule type="expression" dxfId="625" priority="777">
      <formula>IF(RIGHT(TEXT(AI206,"0.#"),1)=".",FALSE,TRUE)</formula>
    </cfRule>
    <cfRule type="expression" dxfId="624" priority="778">
      <formula>IF(RIGHT(TEXT(AI206,"0.#"),1)=".",TRUE,FALSE)</formula>
    </cfRule>
  </conditionalFormatting>
  <conditionalFormatting sqref="AI205">
    <cfRule type="expression" dxfId="623" priority="775">
      <formula>IF(RIGHT(TEXT(AI205,"0.#"),1)=".",FALSE,TRUE)</formula>
    </cfRule>
    <cfRule type="expression" dxfId="622" priority="776">
      <formula>IF(RIGHT(TEXT(AI205,"0.#"),1)=".",TRUE,FALSE)</formula>
    </cfRule>
  </conditionalFormatting>
  <conditionalFormatting sqref="AM205">
    <cfRule type="expression" dxfId="621" priority="773">
      <formula>IF(RIGHT(TEXT(AM205,"0.#"),1)=".",FALSE,TRUE)</formula>
    </cfRule>
    <cfRule type="expression" dxfId="620" priority="774">
      <formula>IF(RIGHT(TEXT(AM205,"0.#"),1)=".",TRUE,FALSE)</formula>
    </cfRule>
  </conditionalFormatting>
  <conditionalFormatting sqref="AM206">
    <cfRule type="expression" dxfId="619" priority="771">
      <formula>IF(RIGHT(TEXT(AM206,"0.#"),1)=".",FALSE,TRUE)</formula>
    </cfRule>
    <cfRule type="expression" dxfId="618" priority="772">
      <formula>IF(RIGHT(TEXT(AM206,"0.#"),1)=".",TRUE,FALSE)</formula>
    </cfRule>
  </conditionalFormatting>
  <conditionalFormatting sqref="AM207">
    <cfRule type="expression" dxfId="617" priority="769">
      <formula>IF(RIGHT(TEXT(AM207,"0.#"),1)=".",FALSE,TRUE)</formula>
    </cfRule>
    <cfRule type="expression" dxfId="616" priority="770">
      <formula>IF(RIGHT(TEXT(AM207,"0.#"),1)=".",TRUE,FALSE)</formula>
    </cfRule>
  </conditionalFormatting>
  <conditionalFormatting sqref="AQ205:AQ207">
    <cfRule type="expression" dxfId="615" priority="767">
      <formula>IF(RIGHT(TEXT(AQ205,"0.#"),1)=".",FALSE,TRUE)</formula>
    </cfRule>
    <cfRule type="expression" dxfId="614" priority="768">
      <formula>IF(RIGHT(TEXT(AQ205,"0.#"),1)=".",TRUE,FALSE)</formula>
    </cfRule>
  </conditionalFormatting>
  <conditionalFormatting sqref="AU205:AU207">
    <cfRule type="expression" dxfId="613" priority="765">
      <formula>IF(RIGHT(TEXT(AU205,"0.#"),1)=".",FALSE,TRUE)</formula>
    </cfRule>
    <cfRule type="expression" dxfId="612" priority="766">
      <formula>IF(RIGHT(TEXT(AU205,"0.#"),1)=".",TRUE,FALSE)</formula>
    </cfRule>
  </conditionalFormatting>
  <conditionalFormatting sqref="AL411:AO428">
    <cfRule type="expression" dxfId="611" priority="761">
      <formula>IF(AND(AL411&gt;=0, RIGHT(TEXT(AL411,"0.#"),1)&lt;&gt;"."),TRUE,FALSE)</formula>
    </cfRule>
    <cfRule type="expression" dxfId="610" priority="762">
      <formula>IF(AND(AL411&gt;=0, RIGHT(TEXT(AL411,"0.#"),1)="."),TRUE,FALSE)</formula>
    </cfRule>
    <cfRule type="expression" dxfId="609" priority="763">
      <formula>IF(AND(AL411&lt;0, RIGHT(TEXT(AL411,"0.#"),1)&lt;&gt;"."),TRUE,FALSE)</formula>
    </cfRule>
    <cfRule type="expression" dxfId="608" priority="764">
      <formula>IF(AND(AL411&lt;0, RIGHT(TEXT(AL411,"0.#"),1)="."),TRUE,FALSE)</formula>
    </cfRule>
  </conditionalFormatting>
  <conditionalFormatting sqref="AL399:AO399">
    <cfRule type="expression" dxfId="607" priority="755">
      <formula>IF(AND(AL399&gt;=0, RIGHT(TEXT(AL399,"0.#"),1)&lt;&gt;"."),TRUE,FALSE)</formula>
    </cfRule>
    <cfRule type="expression" dxfId="606" priority="756">
      <formula>IF(AND(AL399&gt;=0, RIGHT(TEXT(AL399,"0.#"),1)="."),TRUE,FALSE)</formula>
    </cfRule>
    <cfRule type="expression" dxfId="605" priority="757">
      <formula>IF(AND(AL399&lt;0, RIGHT(TEXT(AL399,"0.#"),1)&lt;&gt;"."),TRUE,FALSE)</formula>
    </cfRule>
    <cfRule type="expression" dxfId="604" priority="758">
      <formula>IF(AND(AL399&lt;0, RIGHT(TEXT(AL399,"0.#"),1)="."),TRUE,FALSE)</formula>
    </cfRule>
  </conditionalFormatting>
  <conditionalFormatting sqref="AL434:AO461">
    <cfRule type="expression" dxfId="603" priority="749">
      <formula>IF(AND(AL434&gt;=0, RIGHT(TEXT(AL434,"0.#"),1)&lt;&gt;"."),TRUE,FALSE)</formula>
    </cfRule>
    <cfRule type="expression" dxfId="602" priority="750">
      <formula>IF(AND(AL434&gt;=0, RIGHT(TEXT(AL434,"0.#"),1)="."),TRUE,FALSE)</formula>
    </cfRule>
    <cfRule type="expression" dxfId="601" priority="751">
      <formula>IF(AND(AL434&lt;0, RIGHT(TEXT(AL434,"0.#"),1)&lt;&gt;"."),TRUE,FALSE)</formula>
    </cfRule>
    <cfRule type="expression" dxfId="600" priority="752">
      <formula>IF(AND(AL434&lt;0, RIGHT(TEXT(AL434,"0.#"),1)="."),TRUE,FALSE)</formula>
    </cfRule>
  </conditionalFormatting>
  <conditionalFormatting sqref="AL432:AO433">
    <cfRule type="expression" dxfId="599" priority="743">
      <formula>IF(AND(AL432&gt;=0, RIGHT(TEXT(AL432,"0.#"),1)&lt;&gt;"."),TRUE,FALSE)</formula>
    </cfRule>
    <cfRule type="expression" dxfId="598" priority="744">
      <formula>IF(AND(AL432&gt;=0, RIGHT(TEXT(AL432,"0.#"),1)="."),TRUE,FALSE)</formula>
    </cfRule>
    <cfRule type="expression" dxfId="597" priority="745">
      <formula>IF(AND(AL432&lt;0, RIGHT(TEXT(AL432,"0.#"),1)&lt;&gt;"."),TRUE,FALSE)</formula>
    </cfRule>
    <cfRule type="expression" dxfId="596" priority="746">
      <formula>IF(AND(AL432&lt;0, RIGHT(TEXT(AL432,"0.#"),1)="."),TRUE,FALSE)</formula>
    </cfRule>
  </conditionalFormatting>
  <conditionalFormatting sqref="AL475:AO494">
    <cfRule type="expression" dxfId="595" priority="737">
      <formula>IF(AND(AL475&gt;=0, RIGHT(TEXT(AL475,"0.#"),1)&lt;&gt;"."),TRUE,FALSE)</formula>
    </cfRule>
    <cfRule type="expression" dxfId="594" priority="738">
      <formula>IF(AND(AL475&gt;=0, RIGHT(TEXT(AL475,"0.#"),1)="."),TRUE,FALSE)</formula>
    </cfRule>
    <cfRule type="expression" dxfId="593" priority="739">
      <formula>IF(AND(AL475&lt;0, RIGHT(TEXT(AL475,"0.#"),1)&lt;&gt;"."),TRUE,FALSE)</formula>
    </cfRule>
    <cfRule type="expression" dxfId="592" priority="740">
      <formula>IF(AND(AL475&lt;0, RIGHT(TEXT(AL475,"0.#"),1)="."),TRUE,FALSE)</formula>
    </cfRule>
  </conditionalFormatting>
  <conditionalFormatting sqref="AL500:AO527">
    <cfRule type="expression" dxfId="591" priority="725">
      <formula>IF(AND(AL500&gt;=0, RIGHT(TEXT(AL500,"0.#"),1)&lt;&gt;"."),TRUE,FALSE)</formula>
    </cfRule>
    <cfRule type="expression" dxfId="590" priority="726">
      <formula>IF(AND(AL500&gt;=0, RIGHT(TEXT(AL500,"0.#"),1)="."),TRUE,FALSE)</formula>
    </cfRule>
    <cfRule type="expression" dxfId="589" priority="727">
      <formula>IF(AND(AL500&lt;0, RIGHT(TEXT(AL500,"0.#"),1)&lt;&gt;"."),TRUE,FALSE)</formula>
    </cfRule>
    <cfRule type="expression" dxfId="588" priority="728">
      <formula>IF(AND(AL500&lt;0, RIGHT(TEXT(AL500,"0.#"),1)="."),TRUE,FALSE)</formula>
    </cfRule>
  </conditionalFormatting>
  <conditionalFormatting sqref="AL498:AO499">
    <cfRule type="expression" dxfId="587" priority="719">
      <formula>IF(AND(AL498&gt;=0, RIGHT(TEXT(AL498,"0.#"),1)&lt;&gt;"."),TRUE,FALSE)</formula>
    </cfRule>
    <cfRule type="expression" dxfId="586" priority="720">
      <formula>IF(AND(AL498&gt;=0, RIGHT(TEXT(AL498,"0.#"),1)="."),TRUE,FALSE)</formula>
    </cfRule>
    <cfRule type="expression" dxfId="585" priority="721">
      <formula>IF(AND(AL498&lt;0, RIGHT(TEXT(AL498,"0.#"),1)&lt;&gt;"."),TRUE,FALSE)</formula>
    </cfRule>
    <cfRule type="expression" dxfId="584" priority="722">
      <formula>IF(AND(AL498&lt;0, RIGHT(TEXT(AL498,"0.#"),1)="."),TRUE,FALSE)</formula>
    </cfRule>
  </conditionalFormatting>
  <conditionalFormatting sqref="AL533:AO560">
    <cfRule type="expression" dxfId="583" priority="713">
      <formula>IF(AND(AL533&gt;=0, RIGHT(TEXT(AL533,"0.#"),1)&lt;&gt;"."),TRUE,FALSE)</formula>
    </cfRule>
    <cfRule type="expression" dxfId="582" priority="714">
      <formula>IF(AND(AL533&gt;=0, RIGHT(TEXT(AL533,"0.#"),1)="."),TRUE,FALSE)</formula>
    </cfRule>
    <cfRule type="expression" dxfId="581" priority="715">
      <formula>IF(AND(AL533&lt;0, RIGHT(TEXT(AL533,"0.#"),1)&lt;&gt;"."),TRUE,FALSE)</formula>
    </cfRule>
    <cfRule type="expression" dxfId="580" priority="716">
      <formula>IF(AND(AL533&lt;0, RIGHT(TEXT(AL533,"0.#"),1)="."),TRUE,FALSE)</formula>
    </cfRule>
  </conditionalFormatting>
  <conditionalFormatting sqref="AL531:AO532">
    <cfRule type="expression" dxfId="579" priority="707">
      <formula>IF(AND(AL531&gt;=0, RIGHT(TEXT(AL531,"0.#"),1)&lt;&gt;"."),TRUE,FALSE)</formula>
    </cfRule>
    <cfRule type="expression" dxfId="578" priority="708">
      <formula>IF(AND(AL531&gt;=0, RIGHT(TEXT(AL531,"0.#"),1)="."),TRUE,FALSE)</formula>
    </cfRule>
    <cfRule type="expression" dxfId="577" priority="709">
      <formula>IF(AND(AL531&lt;0, RIGHT(TEXT(AL531,"0.#"),1)&lt;&gt;"."),TRUE,FALSE)</formula>
    </cfRule>
    <cfRule type="expression" dxfId="576" priority="710">
      <formula>IF(AND(AL531&lt;0, RIGHT(TEXT(AL531,"0.#"),1)="."),TRUE,FALSE)</formula>
    </cfRule>
  </conditionalFormatting>
  <conditionalFormatting sqref="Y531:Y532">
    <cfRule type="expression" dxfId="575" priority="705">
      <formula>IF(RIGHT(TEXT(Y531,"0.#"),1)=".",FALSE,TRUE)</formula>
    </cfRule>
    <cfRule type="expression" dxfId="574" priority="706">
      <formula>IF(RIGHT(TEXT(Y531,"0.#"),1)=".",TRUE,FALSE)</formula>
    </cfRule>
  </conditionalFormatting>
  <conditionalFormatting sqref="AL566:AO593">
    <cfRule type="expression" dxfId="573" priority="701">
      <formula>IF(AND(AL566&gt;=0, RIGHT(TEXT(AL566,"0.#"),1)&lt;&gt;"."),TRUE,FALSE)</formula>
    </cfRule>
    <cfRule type="expression" dxfId="572" priority="702">
      <formula>IF(AND(AL566&gt;=0, RIGHT(TEXT(AL566,"0.#"),1)="."),TRUE,FALSE)</formula>
    </cfRule>
    <cfRule type="expression" dxfId="571" priority="703">
      <formula>IF(AND(AL566&lt;0, RIGHT(TEXT(AL566,"0.#"),1)&lt;&gt;"."),TRUE,FALSE)</formula>
    </cfRule>
    <cfRule type="expression" dxfId="570" priority="704">
      <formula>IF(AND(AL566&lt;0, RIGHT(TEXT(AL566,"0.#"),1)="."),TRUE,FALSE)</formula>
    </cfRule>
  </conditionalFormatting>
  <conditionalFormatting sqref="Y566:Y593">
    <cfRule type="expression" dxfId="569" priority="699">
      <formula>IF(RIGHT(TEXT(Y566,"0.#"),1)=".",FALSE,TRUE)</formula>
    </cfRule>
    <cfRule type="expression" dxfId="568" priority="700">
      <formula>IF(RIGHT(TEXT(Y566,"0.#"),1)=".",TRUE,FALSE)</formula>
    </cfRule>
  </conditionalFormatting>
  <conditionalFormatting sqref="AL564:AO565">
    <cfRule type="expression" dxfId="567" priority="695">
      <formula>IF(AND(AL564&gt;=0, RIGHT(TEXT(AL564,"0.#"),1)&lt;&gt;"."),TRUE,FALSE)</formula>
    </cfRule>
    <cfRule type="expression" dxfId="566" priority="696">
      <formula>IF(AND(AL564&gt;=0, RIGHT(TEXT(AL564,"0.#"),1)="."),TRUE,FALSE)</formula>
    </cfRule>
    <cfRule type="expression" dxfId="565" priority="697">
      <formula>IF(AND(AL564&lt;0, RIGHT(TEXT(AL564,"0.#"),1)&lt;&gt;"."),TRUE,FALSE)</formula>
    </cfRule>
    <cfRule type="expression" dxfId="564" priority="698">
      <formula>IF(AND(AL564&lt;0, RIGHT(TEXT(AL564,"0.#"),1)="."),TRUE,FALSE)</formula>
    </cfRule>
  </conditionalFormatting>
  <conditionalFormatting sqref="Y564:Y565">
    <cfRule type="expression" dxfId="563" priority="693">
      <formula>IF(RIGHT(TEXT(Y564,"0.#"),1)=".",FALSE,TRUE)</formula>
    </cfRule>
    <cfRule type="expression" dxfId="562" priority="694">
      <formula>IF(RIGHT(TEXT(Y564,"0.#"),1)=".",TRUE,FALSE)</formula>
    </cfRule>
  </conditionalFormatting>
  <conditionalFormatting sqref="AL599:AO626">
    <cfRule type="expression" dxfId="561" priority="689">
      <formula>IF(AND(AL599&gt;=0, RIGHT(TEXT(AL599,"0.#"),1)&lt;&gt;"."),TRUE,FALSE)</formula>
    </cfRule>
    <cfRule type="expression" dxfId="560" priority="690">
      <formula>IF(AND(AL599&gt;=0, RIGHT(TEXT(AL599,"0.#"),1)="."),TRUE,FALSE)</formula>
    </cfRule>
    <cfRule type="expression" dxfId="559" priority="691">
      <formula>IF(AND(AL599&lt;0, RIGHT(TEXT(AL599,"0.#"),1)&lt;&gt;"."),TRUE,FALSE)</formula>
    </cfRule>
    <cfRule type="expression" dxfId="558" priority="692">
      <formula>IF(AND(AL599&lt;0, RIGHT(TEXT(AL599,"0.#"),1)="."),TRUE,FALSE)</formula>
    </cfRule>
  </conditionalFormatting>
  <conditionalFormatting sqref="Y599:Y626">
    <cfRule type="expression" dxfId="557" priority="687">
      <formula>IF(RIGHT(TEXT(Y599,"0.#"),1)=".",FALSE,TRUE)</formula>
    </cfRule>
    <cfRule type="expression" dxfId="556" priority="688">
      <formula>IF(RIGHT(TEXT(Y599,"0.#"),1)=".",TRUE,FALSE)</formula>
    </cfRule>
  </conditionalFormatting>
  <conditionalFormatting sqref="AL597:AO598">
    <cfRule type="expression" dxfId="555" priority="683">
      <formula>IF(AND(AL597&gt;=0, RIGHT(TEXT(AL597,"0.#"),1)&lt;&gt;"."),TRUE,FALSE)</formula>
    </cfRule>
    <cfRule type="expression" dxfId="554" priority="684">
      <formula>IF(AND(AL597&gt;=0, RIGHT(TEXT(AL597,"0.#"),1)="."),TRUE,FALSE)</formula>
    </cfRule>
    <cfRule type="expression" dxfId="553" priority="685">
      <formula>IF(AND(AL597&lt;0, RIGHT(TEXT(AL597,"0.#"),1)&lt;&gt;"."),TRUE,FALSE)</formula>
    </cfRule>
    <cfRule type="expression" dxfId="552" priority="686">
      <formula>IF(AND(AL597&lt;0, RIGHT(TEXT(AL597,"0.#"),1)="."),TRUE,FALSE)</formula>
    </cfRule>
  </conditionalFormatting>
  <conditionalFormatting sqref="Y597:Y598">
    <cfRule type="expression" dxfId="551" priority="681">
      <formula>IF(RIGHT(TEXT(Y597,"0.#"),1)=".",FALSE,TRUE)</formula>
    </cfRule>
    <cfRule type="expression" dxfId="550" priority="682">
      <formula>IF(RIGHT(TEXT(Y597,"0.#"),1)=".",TRUE,FALSE)</formula>
    </cfRule>
  </conditionalFormatting>
  <conditionalFormatting sqref="AU33">
    <cfRule type="expression" dxfId="549" priority="677">
      <formula>IF(RIGHT(TEXT(AU33,"0.#"),1)=".",FALSE,TRUE)</formula>
    </cfRule>
    <cfRule type="expression" dxfId="548" priority="678">
      <formula>IF(RIGHT(TEXT(AU33,"0.#"),1)=".",TRUE,FALSE)</formula>
    </cfRule>
  </conditionalFormatting>
  <conditionalFormatting sqref="AU32">
    <cfRule type="expression" dxfId="547" priority="679">
      <formula>IF(RIGHT(TEXT(AU32,"0.#"),1)=".",FALSE,TRUE)</formula>
    </cfRule>
    <cfRule type="expression" dxfId="546" priority="680">
      <formula>IF(RIGHT(TEXT(AU32,"0.#"),1)=".",TRUE,FALSE)</formula>
    </cfRule>
  </conditionalFormatting>
  <conditionalFormatting sqref="P29:AC29">
    <cfRule type="expression" dxfId="545" priority="675">
      <formula>IF(RIGHT(TEXT(P29,"0.#"),1)=".",FALSE,TRUE)</formula>
    </cfRule>
    <cfRule type="expression" dxfId="544" priority="676">
      <formula>IF(RIGHT(TEXT(P29,"0.#"),1)=".",TRUE,FALSE)</formula>
    </cfRule>
  </conditionalFormatting>
  <conditionalFormatting sqref="AM41">
    <cfRule type="expression" dxfId="543" priority="657">
      <formula>IF(RIGHT(TEXT(AM41,"0.#"),1)=".",FALSE,TRUE)</formula>
    </cfRule>
    <cfRule type="expression" dxfId="542" priority="658">
      <formula>IF(RIGHT(TEXT(AM41,"0.#"),1)=".",TRUE,FALSE)</formula>
    </cfRule>
  </conditionalFormatting>
  <conditionalFormatting sqref="AM40">
    <cfRule type="expression" dxfId="541" priority="659">
      <formula>IF(RIGHT(TEXT(AM40,"0.#"),1)=".",FALSE,TRUE)</formula>
    </cfRule>
    <cfRule type="expression" dxfId="540" priority="660">
      <formula>IF(RIGHT(TEXT(AM40,"0.#"),1)=".",TRUE,FALSE)</formula>
    </cfRule>
  </conditionalFormatting>
  <conditionalFormatting sqref="AE39">
    <cfRule type="expression" dxfId="539" priority="673">
      <formula>IF(RIGHT(TEXT(AE39,"0.#"),1)=".",FALSE,TRUE)</formula>
    </cfRule>
    <cfRule type="expression" dxfId="538" priority="674">
      <formula>IF(RIGHT(TEXT(AE39,"0.#"),1)=".",TRUE,FALSE)</formula>
    </cfRule>
  </conditionalFormatting>
  <conditionalFormatting sqref="AQ39:AQ41">
    <cfRule type="expression" dxfId="537" priority="655">
      <formula>IF(RIGHT(TEXT(AQ39,"0.#"),1)=".",FALSE,TRUE)</formula>
    </cfRule>
    <cfRule type="expression" dxfId="536" priority="656">
      <formula>IF(RIGHT(TEXT(AQ39,"0.#"),1)=".",TRUE,FALSE)</formula>
    </cfRule>
  </conditionalFormatting>
  <conditionalFormatting sqref="AU39:AU41">
    <cfRule type="expression" dxfId="535" priority="653">
      <formula>IF(RIGHT(TEXT(AU39,"0.#"),1)=".",FALSE,TRUE)</formula>
    </cfRule>
    <cfRule type="expression" dxfId="534" priority="654">
      <formula>IF(RIGHT(TEXT(AU39,"0.#"),1)=".",TRUE,FALSE)</formula>
    </cfRule>
  </conditionalFormatting>
  <conditionalFormatting sqref="AI41">
    <cfRule type="expression" dxfId="533" priority="667">
      <formula>IF(RIGHT(TEXT(AI41,"0.#"),1)=".",FALSE,TRUE)</formula>
    </cfRule>
    <cfRule type="expression" dxfId="532" priority="668">
      <formula>IF(RIGHT(TEXT(AI41,"0.#"),1)=".",TRUE,FALSE)</formula>
    </cfRule>
  </conditionalFormatting>
  <conditionalFormatting sqref="AE40">
    <cfRule type="expression" dxfId="531" priority="671">
      <formula>IF(RIGHT(TEXT(AE40,"0.#"),1)=".",FALSE,TRUE)</formula>
    </cfRule>
    <cfRule type="expression" dxfId="530" priority="672">
      <formula>IF(RIGHT(TEXT(AE40,"0.#"),1)=".",TRUE,FALSE)</formula>
    </cfRule>
  </conditionalFormatting>
  <conditionalFormatting sqref="AE41">
    <cfRule type="expression" dxfId="529" priority="669">
      <formula>IF(RIGHT(TEXT(AE41,"0.#"),1)=".",FALSE,TRUE)</formula>
    </cfRule>
    <cfRule type="expression" dxfId="528" priority="670">
      <formula>IF(RIGHT(TEXT(AE41,"0.#"),1)=".",TRUE,FALSE)</formula>
    </cfRule>
  </conditionalFormatting>
  <conditionalFormatting sqref="AM39">
    <cfRule type="expression" dxfId="527" priority="661">
      <formula>IF(RIGHT(TEXT(AM39,"0.#"),1)=".",FALSE,TRUE)</formula>
    </cfRule>
    <cfRule type="expression" dxfId="526" priority="662">
      <formula>IF(RIGHT(TEXT(AM39,"0.#"),1)=".",TRUE,FALSE)</formula>
    </cfRule>
  </conditionalFormatting>
  <conditionalFormatting sqref="AI39">
    <cfRule type="expression" dxfId="525" priority="663">
      <formula>IF(RIGHT(TEXT(AI39,"0.#"),1)=".",FALSE,TRUE)</formula>
    </cfRule>
    <cfRule type="expression" dxfId="524" priority="664">
      <formula>IF(RIGHT(TEXT(AI39,"0.#"),1)=".",TRUE,FALSE)</formula>
    </cfRule>
  </conditionalFormatting>
  <conditionalFormatting sqref="AI40">
    <cfRule type="expression" dxfId="523" priority="665">
      <formula>IF(RIGHT(TEXT(AI40,"0.#"),1)=".",FALSE,TRUE)</formula>
    </cfRule>
    <cfRule type="expression" dxfId="522" priority="666">
      <formula>IF(RIGHT(TEXT(AI40,"0.#"),1)=".",TRUE,FALSE)</formula>
    </cfRule>
  </conditionalFormatting>
  <conditionalFormatting sqref="AE70">
    <cfRule type="expression" dxfId="521" priority="623">
      <formula>IF(RIGHT(TEXT(AE70,"0.#"),1)=".",FALSE,TRUE)</formula>
    </cfRule>
    <cfRule type="expression" dxfId="520" priority="624">
      <formula>IF(RIGHT(TEXT(AE70,"0.#"),1)=".",TRUE,FALSE)</formula>
    </cfRule>
  </conditionalFormatting>
  <conditionalFormatting sqref="AI70 AM70">
    <cfRule type="expression" dxfId="519" priority="621">
      <formula>IF(RIGHT(TEXT(AI70,"0.#"),1)=".",FALSE,TRUE)</formula>
    </cfRule>
    <cfRule type="expression" dxfId="518" priority="622">
      <formula>IF(RIGHT(TEXT(AI70,"0.#"),1)=".",TRUE,FALSE)</formula>
    </cfRule>
  </conditionalFormatting>
  <conditionalFormatting sqref="AQ70">
    <cfRule type="expression" dxfId="517" priority="619">
      <formula>IF(RIGHT(TEXT(AQ70,"0.#"),1)=".",FALSE,TRUE)</formula>
    </cfRule>
    <cfRule type="expression" dxfId="516" priority="620">
      <formula>IF(RIGHT(TEXT(AQ70,"0.#"),1)=".",TRUE,FALSE)</formula>
    </cfRule>
  </conditionalFormatting>
  <conditionalFormatting sqref="AE69 AQ69">
    <cfRule type="expression" dxfId="515" priority="629">
      <formula>IF(RIGHT(TEXT(AE69,"0.#"),1)=".",FALSE,TRUE)</formula>
    </cfRule>
    <cfRule type="expression" dxfId="514" priority="630">
      <formula>IF(RIGHT(TEXT(AE69,"0.#"),1)=".",TRUE,FALSE)</formula>
    </cfRule>
  </conditionalFormatting>
  <conditionalFormatting sqref="AI69 AM69">
    <cfRule type="expression" dxfId="513" priority="627">
      <formula>IF(RIGHT(TEXT(AI69,"0.#"),1)=".",FALSE,TRUE)</formula>
    </cfRule>
    <cfRule type="expression" dxfId="512" priority="628">
      <formula>IF(RIGHT(TEXT(AI69,"0.#"),1)=".",TRUE,FALSE)</formula>
    </cfRule>
  </conditionalFormatting>
  <conditionalFormatting sqref="AE66 AQ66">
    <cfRule type="expression" dxfId="511" priority="617">
      <formula>IF(RIGHT(TEXT(AE66,"0.#"),1)=".",FALSE,TRUE)</formula>
    </cfRule>
    <cfRule type="expression" dxfId="510" priority="618">
      <formula>IF(RIGHT(TEXT(AE66,"0.#"),1)=".",TRUE,FALSE)</formula>
    </cfRule>
  </conditionalFormatting>
  <conditionalFormatting sqref="AI66">
    <cfRule type="expression" dxfId="509" priority="615">
      <formula>IF(RIGHT(TEXT(AI66,"0.#"),1)=".",FALSE,TRUE)</formula>
    </cfRule>
    <cfRule type="expression" dxfId="508" priority="616">
      <formula>IF(RIGHT(TEXT(AI66,"0.#"),1)=".",TRUE,FALSE)</formula>
    </cfRule>
  </conditionalFormatting>
  <conditionalFormatting sqref="AM66">
    <cfRule type="expression" dxfId="507" priority="613">
      <formula>IF(RIGHT(TEXT(AM66,"0.#"),1)=".",FALSE,TRUE)</formula>
    </cfRule>
    <cfRule type="expression" dxfId="506" priority="614">
      <formula>IF(RIGHT(TEXT(AM66,"0.#"),1)=".",TRUE,FALSE)</formula>
    </cfRule>
  </conditionalFormatting>
  <conditionalFormatting sqref="AE67">
    <cfRule type="expression" dxfId="505" priority="611">
      <formula>IF(RIGHT(TEXT(AE67,"0.#"),1)=".",FALSE,TRUE)</formula>
    </cfRule>
    <cfRule type="expression" dxfId="504" priority="612">
      <formula>IF(RIGHT(TEXT(AE67,"0.#"),1)=".",TRUE,FALSE)</formula>
    </cfRule>
  </conditionalFormatting>
  <conditionalFormatting sqref="AI67">
    <cfRule type="expression" dxfId="503" priority="609">
      <formula>IF(RIGHT(TEXT(AI67,"0.#"),1)=".",FALSE,TRUE)</formula>
    </cfRule>
    <cfRule type="expression" dxfId="502" priority="610">
      <formula>IF(RIGHT(TEXT(AI67,"0.#"),1)=".",TRUE,FALSE)</formula>
    </cfRule>
  </conditionalFormatting>
  <conditionalFormatting sqref="AM67">
    <cfRule type="expression" dxfId="501" priority="607">
      <formula>IF(RIGHT(TEXT(AM67,"0.#"),1)=".",FALSE,TRUE)</formula>
    </cfRule>
    <cfRule type="expression" dxfId="500" priority="608">
      <formula>IF(RIGHT(TEXT(AM67,"0.#"),1)=".",TRUE,FALSE)</formula>
    </cfRule>
  </conditionalFormatting>
  <conditionalFormatting sqref="AQ67">
    <cfRule type="expression" dxfId="499" priority="605">
      <formula>IF(RIGHT(TEXT(AQ67,"0.#"),1)=".",FALSE,TRUE)</formula>
    </cfRule>
    <cfRule type="expression" dxfId="498" priority="606">
      <formula>IF(RIGHT(TEXT(AQ67,"0.#"),1)=".",TRUE,FALSE)</formula>
    </cfRule>
  </conditionalFormatting>
  <conditionalFormatting sqref="AU66">
    <cfRule type="expression" dxfId="497" priority="603">
      <formula>IF(RIGHT(TEXT(AU66,"0.#"),1)=".",FALSE,TRUE)</formula>
    </cfRule>
    <cfRule type="expression" dxfId="496" priority="604">
      <formula>IF(RIGHT(TEXT(AU66,"0.#"),1)=".",TRUE,FALSE)</formula>
    </cfRule>
  </conditionalFormatting>
  <conditionalFormatting sqref="AU67">
    <cfRule type="expression" dxfId="495" priority="601">
      <formula>IF(RIGHT(TEXT(AU67,"0.#"),1)=".",FALSE,TRUE)</formula>
    </cfRule>
    <cfRule type="expression" dxfId="494" priority="602">
      <formula>IF(RIGHT(TEXT(AU67,"0.#"),1)=".",TRUE,FALSE)</formula>
    </cfRule>
  </conditionalFormatting>
  <conditionalFormatting sqref="AQ100 AE100:AE101 AI100:AI101 AM100:AM101">
    <cfRule type="expression" dxfId="493" priority="563">
      <formula>IF(RIGHT(TEXT(AE100,"0.#"),1)=".",FALSE,TRUE)</formula>
    </cfRule>
    <cfRule type="expression" dxfId="492" priority="564">
      <formula>IF(RIGHT(TEXT(AE100,"0.#"),1)=".",TRUE,FALSE)</formula>
    </cfRule>
  </conditionalFormatting>
  <conditionalFormatting sqref="AQ101">
    <cfRule type="expression" dxfId="491" priority="551">
      <formula>IF(RIGHT(TEXT(AQ101,"0.#"),1)=".",FALSE,TRUE)</formula>
    </cfRule>
    <cfRule type="expression" dxfId="490" priority="552">
      <formula>IF(RIGHT(TEXT(AQ101,"0.#"),1)=".",TRUE,FALSE)</formula>
    </cfRule>
  </conditionalFormatting>
  <conditionalFormatting sqref="AU100">
    <cfRule type="expression" dxfId="489" priority="549">
      <formula>IF(RIGHT(TEXT(AU100,"0.#"),1)=".",FALSE,TRUE)</formula>
    </cfRule>
    <cfRule type="expression" dxfId="488" priority="550">
      <formula>IF(RIGHT(TEXT(AU100,"0.#"),1)=".",TRUE,FALSE)</formula>
    </cfRule>
  </conditionalFormatting>
  <conditionalFormatting sqref="AU101">
    <cfRule type="expression" dxfId="487" priority="547">
      <formula>IF(RIGHT(TEXT(AU101,"0.#"),1)=".",FALSE,TRUE)</formula>
    </cfRule>
    <cfRule type="expression" dxfId="486" priority="548">
      <formula>IF(RIGHT(TEXT(AU101,"0.#"),1)=".",TRUE,FALSE)</formula>
    </cfRule>
  </conditionalFormatting>
  <conditionalFormatting sqref="AE36">
    <cfRule type="expression" dxfId="485" priority="539">
      <formula>IF(RIGHT(TEXT(AE36,"0.#"),1)=".",FALSE,TRUE)</formula>
    </cfRule>
    <cfRule type="expression" dxfId="484" priority="540">
      <formula>IF(RIGHT(TEXT(AE36,"0.#"),1)=".",TRUE,FALSE)</formula>
    </cfRule>
  </conditionalFormatting>
  <conditionalFormatting sqref="AI36 AM36">
    <cfRule type="expression" dxfId="483" priority="537">
      <formula>IF(RIGHT(TEXT(AI36,"0.#"),1)=".",FALSE,TRUE)</formula>
    </cfRule>
    <cfRule type="expression" dxfId="482" priority="538">
      <formula>IF(RIGHT(TEXT(AI36,"0.#"),1)=".",TRUE,FALSE)</formula>
    </cfRule>
  </conditionalFormatting>
  <conditionalFormatting sqref="AQ36">
    <cfRule type="expression" dxfId="481" priority="535">
      <formula>IF(RIGHT(TEXT(AQ36,"0.#"),1)=".",FALSE,TRUE)</formula>
    </cfRule>
    <cfRule type="expression" dxfId="480" priority="536">
      <formula>IF(RIGHT(TEXT(AQ36,"0.#"),1)=".",TRUE,FALSE)</formula>
    </cfRule>
  </conditionalFormatting>
  <conditionalFormatting sqref="AE35 AQ35">
    <cfRule type="expression" dxfId="479" priority="545">
      <formula>IF(RIGHT(TEXT(AE35,"0.#"),1)=".",FALSE,TRUE)</formula>
    </cfRule>
    <cfRule type="expression" dxfId="478" priority="546">
      <formula>IF(RIGHT(TEXT(AE35,"0.#"),1)=".",TRUE,FALSE)</formula>
    </cfRule>
  </conditionalFormatting>
  <conditionalFormatting sqref="AI35 AM35">
    <cfRule type="expression" dxfId="477" priority="543">
      <formula>IF(RIGHT(TEXT(AI35,"0.#"),1)=".",FALSE,TRUE)</formula>
    </cfRule>
    <cfRule type="expression" dxfId="476" priority="544">
      <formula>IF(RIGHT(TEXT(AI35,"0.#"),1)=".",TRUE,FALSE)</formula>
    </cfRule>
  </conditionalFormatting>
  <conditionalFormatting sqref="AE104">
    <cfRule type="expression" dxfId="475" priority="527">
      <formula>IF(RIGHT(TEXT(AE104,"0.#"),1)=".",FALSE,TRUE)</formula>
    </cfRule>
    <cfRule type="expression" dxfId="474" priority="528">
      <formula>IF(RIGHT(TEXT(AE104,"0.#"),1)=".",TRUE,FALSE)</formula>
    </cfRule>
  </conditionalFormatting>
  <conditionalFormatting sqref="AI104 AM104">
    <cfRule type="expression" dxfId="473" priority="525">
      <formula>IF(RIGHT(TEXT(AI104,"0.#"),1)=".",FALSE,TRUE)</formula>
    </cfRule>
    <cfRule type="expression" dxfId="472" priority="526">
      <formula>IF(RIGHT(TEXT(AI104,"0.#"),1)=".",TRUE,FALSE)</formula>
    </cfRule>
  </conditionalFormatting>
  <conditionalFormatting sqref="AQ104">
    <cfRule type="expression" dxfId="471" priority="523">
      <formula>IF(RIGHT(TEXT(AQ104,"0.#"),1)=".",FALSE,TRUE)</formula>
    </cfRule>
    <cfRule type="expression" dxfId="470" priority="524">
      <formula>IF(RIGHT(TEXT(AQ104,"0.#"),1)=".",TRUE,FALSE)</formula>
    </cfRule>
  </conditionalFormatting>
  <conditionalFormatting sqref="AE103 AQ103">
    <cfRule type="expression" dxfId="469" priority="533">
      <formula>IF(RIGHT(TEXT(AE103,"0.#"),1)=".",FALSE,TRUE)</formula>
    </cfRule>
    <cfRule type="expression" dxfId="468" priority="534">
      <formula>IF(RIGHT(TEXT(AE103,"0.#"),1)=".",TRUE,FALSE)</formula>
    </cfRule>
  </conditionalFormatting>
  <conditionalFormatting sqref="AI103 AM103">
    <cfRule type="expression" dxfId="467" priority="531">
      <formula>IF(RIGHT(TEXT(AI103,"0.#"),1)=".",FALSE,TRUE)</formula>
    </cfRule>
    <cfRule type="expression" dxfId="466" priority="532">
      <formula>IF(RIGHT(TEXT(AI103,"0.#"),1)=".",TRUE,FALSE)</formula>
    </cfRule>
  </conditionalFormatting>
  <conditionalFormatting sqref="AM137">
    <cfRule type="expression" dxfId="465" priority="517">
      <formula>IF(RIGHT(TEXT(AM137,"0.#"),1)=".",FALSE,TRUE)</formula>
    </cfRule>
    <cfRule type="expression" dxfId="464" priority="518">
      <formula>IF(RIGHT(TEXT(AM137,"0.#"),1)=".",TRUE,FALSE)</formula>
    </cfRule>
  </conditionalFormatting>
  <conditionalFormatting sqref="AE138 AM138">
    <cfRule type="expression" dxfId="463" priority="515">
      <formula>IF(RIGHT(TEXT(AE138,"0.#"),1)=".",FALSE,TRUE)</formula>
    </cfRule>
    <cfRule type="expression" dxfId="462" priority="516">
      <formula>IF(RIGHT(TEXT(AE138,"0.#"),1)=".",TRUE,FALSE)</formula>
    </cfRule>
  </conditionalFormatting>
  <conditionalFormatting sqref="AI138">
    <cfRule type="expression" dxfId="461" priority="513">
      <formula>IF(RIGHT(TEXT(AI138,"0.#"),1)=".",FALSE,TRUE)</formula>
    </cfRule>
    <cfRule type="expression" dxfId="460" priority="514">
      <formula>IF(RIGHT(TEXT(AI138,"0.#"),1)=".",TRUE,FALSE)</formula>
    </cfRule>
  </conditionalFormatting>
  <conditionalFormatting sqref="AQ138">
    <cfRule type="expression" dxfId="459" priority="511">
      <formula>IF(RIGHT(TEXT(AQ138,"0.#"),1)=".",FALSE,TRUE)</formula>
    </cfRule>
    <cfRule type="expression" dxfId="458" priority="512">
      <formula>IF(RIGHT(TEXT(AQ138,"0.#"),1)=".",TRUE,FALSE)</formula>
    </cfRule>
  </conditionalFormatting>
  <conditionalFormatting sqref="AE137 AQ137">
    <cfRule type="expression" dxfId="457" priority="521">
      <formula>IF(RIGHT(TEXT(AE137,"0.#"),1)=".",FALSE,TRUE)</formula>
    </cfRule>
    <cfRule type="expression" dxfId="456" priority="522">
      <formula>IF(RIGHT(TEXT(AE137,"0.#"),1)=".",TRUE,FALSE)</formula>
    </cfRule>
  </conditionalFormatting>
  <conditionalFormatting sqref="AI137">
    <cfRule type="expression" dxfId="455" priority="519">
      <formula>IF(RIGHT(TEXT(AI137,"0.#"),1)=".",FALSE,TRUE)</formula>
    </cfRule>
    <cfRule type="expression" dxfId="454" priority="520">
      <formula>IF(RIGHT(TEXT(AI137,"0.#"),1)=".",TRUE,FALSE)</formula>
    </cfRule>
  </conditionalFormatting>
  <conditionalFormatting sqref="AE172 AM172">
    <cfRule type="expression" dxfId="453" priority="503">
      <formula>IF(RIGHT(TEXT(AE172,"0.#"),1)=".",FALSE,TRUE)</formula>
    </cfRule>
    <cfRule type="expression" dxfId="452" priority="504">
      <formula>IF(RIGHT(TEXT(AE172,"0.#"),1)=".",TRUE,FALSE)</formula>
    </cfRule>
  </conditionalFormatting>
  <conditionalFormatting sqref="AI172">
    <cfRule type="expression" dxfId="451" priority="501">
      <formula>IF(RIGHT(TEXT(AI172,"0.#"),1)=".",FALSE,TRUE)</formula>
    </cfRule>
    <cfRule type="expression" dxfId="450" priority="502">
      <formula>IF(RIGHT(TEXT(AI172,"0.#"),1)=".",TRUE,FALSE)</formula>
    </cfRule>
  </conditionalFormatting>
  <conditionalFormatting sqref="AQ172">
    <cfRule type="expression" dxfId="449" priority="499">
      <formula>IF(RIGHT(TEXT(AQ172,"0.#"),1)=".",FALSE,TRUE)</formula>
    </cfRule>
    <cfRule type="expression" dxfId="448" priority="500">
      <formula>IF(RIGHT(TEXT(AQ172,"0.#"),1)=".",TRUE,FALSE)</formula>
    </cfRule>
  </conditionalFormatting>
  <conditionalFormatting sqref="AE171 AQ171 AI171 AM171">
    <cfRule type="expression" dxfId="447" priority="509">
      <formula>IF(RIGHT(TEXT(AE171,"0.#"),1)=".",FALSE,TRUE)</formula>
    </cfRule>
    <cfRule type="expression" dxfId="446" priority="510">
      <formula>IF(RIGHT(TEXT(AE171,"0.#"),1)=".",TRUE,FALSE)</formula>
    </cfRule>
  </conditionalFormatting>
  <conditionalFormatting sqref="AE73">
    <cfRule type="expression" dxfId="445" priority="497">
      <formula>IF(RIGHT(TEXT(AE73,"0.#"),1)=".",FALSE,TRUE)</formula>
    </cfRule>
    <cfRule type="expression" dxfId="444" priority="498">
      <formula>IF(RIGHT(TEXT(AE73,"0.#"),1)=".",TRUE,FALSE)</formula>
    </cfRule>
  </conditionalFormatting>
  <conditionalFormatting sqref="AM75">
    <cfRule type="expression" dxfId="443" priority="481">
      <formula>IF(RIGHT(TEXT(AM75,"0.#"),1)=".",FALSE,TRUE)</formula>
    </cfRule>
    <cfRule type="expression" dxfId="442" priority="482">
      <formula>IF(RIGHT(TEXT(AM75,"0.#"),1)=".",TRUE,FALSE)</formula>
    </cfRule>
  </conditionalFormatting>
  <conditionalFormatting sqref="AE74">
    <cfRule type="expression" dxfId="441" priority="495">
      <formula>IF(RIGHT(TEXT(AE74,"0.#"),1)=".",FALSE,TRUE)</formula>
    </cfRule>
    <cfRule type="expression" dxfId="440" priority="496">
      <formula>IF(RIGHT(TEXT(AE74,"0.#"),1)=".",TRUE,FALSE)</formula>
    </cfRule>
  </conditionalFormatting>
  <conditionalFormatting sqref="AE75">
    <cfRule type="expression" dxfId="439" priority="493">
      <formula>IF(RIGHT(TEXT(AE75,"0.#"),1)=".",FALSE,TRUE)</formula>
    </cfRule>
    <cfRule type="expression" dxfId="438" priority="494">
      <formula>IF(RIGHT(TEXT(AE75,"0.#"),1)=".",TRUE,FALSE)</formula>
    </cfRule>
  </conditionalFormatting>
  <conditionalFormatting sqref="AI75">
    <cfRule type="expression" dxfId="437" priority="491">
      <formula>IF(RIGHT(TEXT(AI75,"0.#"),1)=".",FALSE,TRUE)</formula>
    </cfRule>
    <cfRule type="expression" dxfId="436" priority="492">
      <formula>IF(RIGHT(TEXT(AI75,"0.#"),1)=".",TRUE,FALSE)</formula>
    </cfRule>
  </conditionalFormatting>
  <conditionalFormatting sqref="AI74">
    <cfRule type="expression" dxfId="435" priority="489">
      <formula>IF(RIGHT(TEXT(AI74,"0.#"),1)=".",FALSE,TRUE)</formula>
    </cfRule>
    <cfRule type="expression" dxfId="434" priority="490">
      <formula>IF(RIGHT(TEXT(AI74,"0.#"),1)=".",TRUE,FALSE)</formula>
    </cfRule>
  </conditionalFormatting>
  <conditionalFormatting sqref="AI73">
    <cfRule type="expression" dxfId="433" priority="487">
      <formula>IF(RIGHT(TEXT(AI73,"0.#"),1)=".",FALSE,TRUE)</formula>
    </cfRule>
    <cfRule type="expression" dxfId="432" priority="488">
      <formula>IF(RIGHT(TEXT(AI73,"0.#"),1)=".",TRUE,FALSE)</formula>
    </cfRule>
  </conditionalFormatting>
  <conditionalFormatting sqref="AM73">
    <cfRule type="expression" dxfId="431" priority="485">
      <formula>IF(RIGHT(TEXT(AM73,"0.#"),1)=".",FALSE,TRUE)</formula>
    </cfRule>
    <cfRule type="expression" dxfId="430" priority="486">
      <formula>IF(RIGHT(TEXT(AM73,"0.#"),1)=".",TRUE,FALSE)</formula>
    </cfRule>
  </conditionalFormatting>
  <conditionalFormatting sqref="AM74">
    <cfRule type="expression" dxfId="429" priority="483">
      <formula>IF(RIGHT(TEXT(AM74,"0.#"),1)=".",FALSE,TRUE)</formula>
    </cfRule>
    <cfRule type="expression" dxfId="428" priority="484">
      <formula>IF(RIGHT(TEXT(AM74,"0.#"),1)=".",TRUE,FALSE)</formula>
    </cfRule>
  </conditionalFormatting>
  <conditionalFormatting sqref="AQ73:AQ75">
    <cfRule type="expression" dxfId="427" priority="479">
      <formula>IF(RIGHT(TEXT(AQ73,"0.#"),1)=".",FALSE,TRUE)</formula>
    </cfRule>
    <cfRule type="expression" dxfId="426" priority="480">
      <formula>IF(RIGHT(TEXT(AQ73,"0.#"),1)=".",TRUE,FALSE)</formula>
    </cfRule>
  </conditionalFormatting>
  <conditionalFormatting sqref="AU73:AU75">
    <cfRule type="expression" dxfId="425" priority="477">
      <formula>IF(RIGHT(TEXT(AU73,"0.#"),1)=".",FALSE,TRUE)</formula>
    </cfRule>
    <cfRule type="expression" dxfId="424" priority="478">
      <formula>IF(RIGHT(TEXT(AU73,"0.#"),1)=".",TRUE,FALSE)</formula>
    </cfRule>
  </conditionalFormatting>
  <conditionalFormatting sqref="AE107">
    <cfRule type="expression" dxfId="423" priority="475">
      <formula>IF(RIGHT(TEXT(AE107,"0.#"),1)=".",FALSE,TRUE)</formula>
    </cfRule>
    <cfRule type="expression" dxfId="422" priority="476">
      <formula>IF(RIGHT(TEXT(AE107,"0.#"),1)=".",TRUE,FALSE)</formula>
    </cfRule>
  </conditionalFormatting>
  <conditionalFormatting sqref="AM109">
    <cfRule type="expression" dxfId="421" priority="459">
      <formula>IF(RIGHT(TEXT(AM109,"0.#"),1)=".",FALSE,TRUE)</formula>
    </cfRule>
    <cfRule type="expression" dxfId="420" priority="460">
      <formula>IF(RIGHT(TEXT(AM109,"0.#"),1)=".",TRUE,FALSE)</formula>
    </cfRule>
  </conditionalFormatting>
  <conditionalFormatting sqref="AE108">
    <cfRule type="expression" dxfId="419" priority="473">
      <formula>IF(RIGHT(TEXT(AE108,"0.#"),1)=".",FALSE,TRUE)</formula>
    </cfRule>
    <cfRule type="expression" dxfId="418" priority="474">
      <formula>IF(RIGHT(TEXT(AE108,"0.#"),1)=".",TRUE,FALSE)</formula>
    </cfRule>
  </conditionalFormatting>
  <conditionalFormatting sqref="AE109">
    <cfRule type="expression" dxfId="417" priority="471">
      <formula>IF(RIGHT(TEXT(AE109,"0.#"),1)=".",FALSE,TRUE)</formula>
    </cfRule>
    <cfRule type="expression" dxfId="416" priority="472">
      <formula>IF(RIGHT(TEXT(AE109,"0.#"),1)=".",TRUE,FALSE)</formula>
    </cfRule>
  </conditionalFormatting>
  <conditionalFormatting sqref="AI109">
    <cfRule type="expression" dxfId="415" priority="469">
      <formula>IF(RIGHT(TEXT(AI109,"0.#"),1)=".",FALSE,TRUE)</formula>
    </cfRule>
    <cfRule type="expression" dxfId="414" priority="470">
      <formula>IF(RIGHT(TEXT(AI109,"0.#"),1)=".",TRUE,FALSE)</formula>
    </cfRule>
  </conditionalFormatting>
  <conditionalFormatting sqref="AI108">
    <cfRule type="expression" dxfId="413" priority="467">
      <formula>IF(RIGHT(TEXT(AI108,"0.#"),1)=".",FALSE,TRUE)</formula>
    </cfRule>
    <cfRule type="expression" dxfId="412" priority="468">
      <formula>IF(RIGHT(TEXT(AI108,"0.#"),1)=".",TRUE,FALSE)</formula>
    </cfRule>
  </conditionalFormatting>
  <conditionalFormatting sqref="AI107">
    <cfRule type="expression" dxfId="411" priority="465">
      <formula>IF(RIGHT(TEXT(AI107,"0.#"),1)=".",FALSE,TRUE)</formula>
    </cfRule>
    <cfRule type="expression" dxfId="410" priority="466">
      <formula>IF(RIGHT(TEXT(AI107,"0.#"),1)=".",TRUE,FALSE)</formula>
    </cfRule>
  </conditionalFormatting>
  <conditionalFormatting sqref="AM107">
    <cfRule type="expression" dxfId="409" priority="463">
      <formula>IF(RIGHT(TEXT(AM107,"0.#"),1)=".",FALSE,TRUE)</formula>
    </cfRule>
    <cfRule type="expression" dxfId="408" priority="464">
      <formula>IF(RIGHT(TEXT(AM107,"0.#"),1)=".",TRUE,FALSE)</formula>
    </cfRule>
  </conditionalFormatting>
  <conditionalFormatting sqref="AM108">
    <cfRule type="expression" dxfId="407" priority="461">
      <formula>IF(RIGHT(TEXT(AM108,"0.#"),1)=".",FALSE,TRUE)</formula>
    </cfRule>
    <cfRule type="expression" dxfId="406" priority="462">
      <formula>IF(RIGHT(TEXT(AM108,"0.#"),1)=".",TRUE,FALSE)</formula>
    </cfRule>
  </conditionalFormatting>
  <conditionalFormatting sqref="AQ107:AQ109">
    <cfRule type="expression" dxfId="405" priority="457">
      <formula>IF(RIGHT(TEXT(AQ107,"0.#"),1)=".",FALSE,TRUE)</formula>
    </cfRule>
    <cfRule type="expression" dxfId="404" priority="458">
      <formula>IF(RIGHT(TEXT(AQ107,"0.#"),1)=".",TRUE,FALSE)</formula>
    </cfRule>
  </conditionalFormatting>
  <conditionalFormatting sqref="AU107:AU109">
    <cfRule type="expression" dxfId="403" priority="455">
      <formula>IF(RIGHT(TEXT(AU107,"0.#"),1)=".",FALSE,TRUE)</formula>
    </cfRule>
    <cfRule type="expression" dxfId="402" priority="456">
      <formula>IF(RIGHT(TEXT(AU107,"0.#"),1)=".",TRUE,FALSE)</formula>
    </cfRule>
  </conditionalFormatting>
  <conditionalFormatting sqref="AE141">
    <cfRule type="expression" dxfId="401" priority="453">
      <formula>IF(RIGHT(TEXT(AE141,"0.#"),1)=".",FALSE,TRUE)</formula>
    </cfRule>
    <cfRule type="expression" dxfId="400" priority="454">
      <formula>IF(RIGHT(TEXT(AE141,"0.#"),1)=".",TRUE,FALSE)</formula>
    </cfRule>
  </conditionalFormatting>
  <conditionalFormatting sqref="AM143">
    <cfRule type="expression" dxfId="399" priority="437">
      <formula>IF(RIGHT(TEXT(AM143,"0.#"),1)=".",FALSE,TRUE)</formula>
    </cfRule>
    <cfRule type="expression" dxfId="398" priority="438">
      <formula>IF(RIGHT(TEXT(AM143,"0.#"),1)=".",TRUE,FALSE)</formula>
    </cfRule>
  </conditionalFormatting>
  <conditionalFormatting sqref="AE142">
    <cfRule type="expression" dxfId="397" priority="451">
      <formula>IF(RIGHT(TEXT(AE142,"0.#"),1)=".",FALSE,TRUE)</formula>
    </cfRule>
    <cfRule type="expression" dxfId="396" priority="452">
      <formula>IF(RIGHT(TEXT(AE142,"0.#"),1)=".",TRUE,FALSE)</formula>
    </cfRule>
  </conditionalFormatting>
  <conditionalFormatting sqref="AE143">
    <cfRule type="expression" dxfId="395" priority="449">
      <formula>IF(RIGHT(TEXT(AE143,"0.#"),1)=".",FALSE,TRUE)</formula>
    </cfRule>
    <cfRule type="expression" dxfId="394" priority="450">
      <formula>IF(RIGHT(TEXT(AE143,"0.#"),1)=".",TRUE,FALSE)</formula>
    </cfRule>
  </conditionalFormatting>
  <conditionalFormatting sqref="AI143">
    <cfRule type="expression" dxfId="393" priority="447">
      <formula>IF(RIGHT(TEXT(AI143,"0.#"),1)=".",FALSE,TRUE)</formula>
    </cfRule>
    <cfRule type="expression" dxfId="392" priority="448">
      <formula>IF(RIGHT(TEXT(AI143,"0.#"),1)=".",TRUE,FALSE)</formula>
    </cfRule>
  </conditionalFormatting>
  <conditionalFormatting sqref="AI142">
    <cfRule type="expression" dxfId="391" priority="445">
      <formula>IF(RIGHT(TEXT(AI142,"0.#"),1)=".",FALSE,TRUE)</formula>
    </cfRule>
    <cfRule type="expression" dxfId="390" priority="446">
      <formula>IF(RIGHT(TEXT(AI142,"0.#"),1)=".",TRUE,FALSE)</formula>
    </cfRule>
  </conditionalFormatting>
  <conditionalFormatting sqref="AI141">
    <cfRule type="expression" dxfId="389" priority="443">
      <formula>IF(RIGHT(TEXT(AI141,"0.#"),1)=".",FALSE,TRUE)</formula>
    </cfRule>
    <cfRule type="expression" dxfId="388" priority="444">
      <formula>IF(RIGHT(TEXT(AI141,"0.#"),1)=".",TRUE,FALSE)</formula>
    </cfRule>
  </conditionalFormatting>
  <conditionalFormatting sqref="AM141">
    <cfRule type="expression" dxfId="387" priority="441">
      <formula>IF(RIGHT(TEXT(AM141,"0.#"),1)=".",FALSE,TRUE)</formula>
    </cfRule>
    <cfRule type="expression" dxfId="386" priority="442">
      <formula>IF(RIGHT(TEXT(AM141,"0.#"),1)=".",TRUE,FALSE)</formula>
    </cfRule>
  </conditionalFormatting>
  <conditionalFormatting sqref="AM142">
    <cfRule type="expression" dxfId="385" priority="439">
      <formula>IF(RIGHT(TEXT(AM142,"0.#"),1)=".",FALSE,TRUE)</formula>
    </cfRule>
    <cfRule type="expression" dxfId="384" priority="440">
      <formula>IF(RIGHT(TEXT(AM142,"0.#"),1)=".",TRUE,FALSE)</formula>
    </cfRule>
  </conditionalFormatting>
  <conditionalFormatting sqref="AQ141:AQ143">
    <cfRule type="expression" dxfId="383" priority="435">
      <formula>IF(RIGHT(TEXT(AQ141,"0.#"),1)=".",FALSE,TRUE)</formula>
    </cfRule>
    <cfRule type="expression" dxfId="382" priority="436">
      <formula>IF(RIGHT(TEXT(AQ141,"0.#"),1)=".",TRUE,FALSE)</formula>
    </cfRule>
  </conditionalFormatting>
  <conditionalFormatting sqref="AU141:AU143">
    <cfRule type="expression" dxfId="381" priority="433">
      <formula>IF(RIGHT(TEXT(AU141,"0.#"),1)=".",FALSE,TRUE)</formula>
    </cfRule>
    <cfRule type="expression" dxfId="380" priority="434">
      <formula>IF(RIGHT(TEXT(AU141,"0.#"),1)=".",TRUE,FALSE)</formula>
    </cfRule>
  </conditionalFormatting>
  <conditionalFormatting sqref="AE175">
    <cfRule type="expression" dxfId="379" priority="431">
      <formula>IF(RIGHT(TEXT(AE175,"0.#"),1)=".",FALSE,TRUE)</formula>
    </cfRule>
    <cfRule type="expression" dxfId="378" priority="432">
      <formula>IF(RIGHT(TEXT(AE175,"0.#"),1)=".",TRUE,FALSE)</formula>
    </cfRule>
  </conditionalFormatting>
  <conditionalFormatting sqref="AM177">
    <cfRule type="expression" dxfId="377" priority="415">
      <formula>IF(RIGHT(TEXT(AM177,"0.#"),1)=".",FALSE,TRUE)</formula>
    </cfRule>
    <cfRule type="expression" dxfId="376" priority="416">
      <formula>IF(RIGHT(TEXT(AM177,"0.#"),1)=".",TRUE,FALSE)</formula>
    </cfRule>
  </conditionalFormatting>
  <conditionalFormatting sqref="AE176">
    <cfRule type="expression" dxfId="375" priority="429">
      <formula>IF(RIGHT(TEXT(AE176,"0.#"),1)=".",FALSE,TRUE)</formula>
    </cfRule>
    <cfRule type="expression" dxfId="374" priority="430">
      <formula>IF(RIGHT(TEXT(AE176,"0.#"),1)=".",TRUE,FALSE)</formula>
    </cfRule>
  </conditionalFormatting>
  <conditionalFormatting sqref="AE177">
    <cfRule type="expression" dxfId="373" priority="427">
      <formula>IF(RIGHT(TEXT(AE177,"0.#"),1)=".",FALSE,TRUE)</formula>
    </cfRule>
    <cfRule type="expression" dxfId="372" priority="428">
      <formula>IF(RIGHT(TEXT(AE177,"0.#"),1)=".",TRUE,FALSE)</formula>
    </cfRule>
  </conditionalFormatting>
  <conditionalFormatting sqref="AI177">
    <cfRule type="expression" dxfId="371" priority="425">
      <formula>IF(RIGHT(TEXT(AI177,"0.#"),1)=".",FALSE,TRUE)</formula>
    </cfRule>
    <cfRule type="expression" dxfId="370" priority="426">
      <formula>IF(RIGHT(TEXT(AI177,"0.#"),1)=".",TRUE,FALSE)</formula>
    </cfRule>
  </conditionalFormatting>
  <conditionalFormatting sqref="AI176">
    <cfRule type="expression" dxfId="369" priority="423">
      <formula>IF(RIGHT(TEXT(AI176,"0.#"),1)=".",FALSE,TRUE)</formula>
    </cfRule>
    <cfRule type="expression" dxfId="368" priority="424">
      <formula>IF(RIGHT(TEXT(AI176,"0.#"),1)=".",TRUE,FALSE)</formula>
    </cfRule>
  </conditionalFormatting>
  <conditionalFormatting sqref="AI175">
    <cfRule type="expression" dxfId="367" priority="421">
      <formula>IF(RIGHT(TEXT(AI175,"0.#"),1)=".",FALSE,TRUE)</formula>
    </cfRule>
    <cfRule type="expression" dxfId="366" priority="422">
      <formula>IF(RIGHT(TEXT(AI175,"0.#"),1)=".",TRUE,FALSE)</formula>
    </cfRule>
  </conditionalFormatting>
  <conditionalFormatting sqref="AM175">
    <cfRule type="expression" dxfId="365" priority="419">
      <formula>IF(RIGHT(TEXT(AM175,"0.#"),1)=".",FALSE,TRUE)</formula>
    </cfRule>
    <cfRule type="expression" dxfId="364" priority="420">
      <formula>IF(RIGHT(TEXT(AM175,"0.#"),1)=".",TRUE,FALSE)</formula>
    </cfRule>
  </conditionalFormatting>
  <conditionalFormatting sqref="AM176">
    <cfRule type="expression" dxfId="363" priority="417">
      <formula>IF(RIGHT(TEXT(AM176,"0.#"),1)=".",FALSE,TRUE)</formula>
    </cfRule>
    <cfRule type="expression" dxfId="362" priority="418">
      <formula>IF(RIGHT(TEXT(AM176,"0.#"),1)=".",TRUE,FALSE)</formula>
    </cfRule>
  </conditionalFormatting>
  <conditionalFormatting sqref="AQ175:AQ177">
    <cfRule type="expression" dxfId="361" priority="413">
      <formula>IF(RIGHT(TEXT(AQ175,"0.#"),1)=".",FALSE,TRUE)</formula>
    </cfRule>
    <cfRule type="expression" dxfId="360" priority="414">
      <formula>IF(RIGHT(TEXT(AQ175,"0.#"),1)=".",TRUE,FALSE)</formula>
    </cfRule>
  </conditionalFormatting>
  <conditionalFormatting sqref="AU175:AU177">
    <cfRule type="expression" dxfId="359" priority="411">
      <formula>IF(RIGHT(TEXT(AU175,"0.#"),1)=".",FALSE,TRUE)</formula>
    </cfRule>
    <cfRule type="expression" dxfId="358" priority="412">
      <formula>IF(RIGHT(TEXT(AU175,"0.#"),1)=".",TRUE,FALSE)</formula>
    </cfRule>
  </conditionalFormatting>
  <conditionalFormatting sqref="AE61">
    <cfRule type="expression" dxfId="357" priority="365">
      <formula>IF(RIGHT(TEXT(AE61,"0.#"),1)=".",FALSE,TRUE)</formula>
    </cfRule>
    <cfRule type="expression" dxfId="356" priority="366">
      <formula>IF(RIGHT(TEXT(AE61,"0.#"),1)=".",TRUE,FALSE)</formula>
    </cfRule>
  </conditionalFormatting>
  <conditionalFormatting sqref="AE62">
    <cfRule type="expression" dxfId="355" priority="363">
      <formula>IF(RIGHT(TEXT(AE62,"0.#"),1)=".",FALSE,TRUE)</formula>
    </cfRule>
    <cfRule type="expression" dxfId="354" priority="364">
      <formula>IF(RIGHT(TEXT(AE62,"0.#"),1)=".",TRUE,FALSE)</formula>
    </cfRule>
  </conditionalFormatting>
  <conditionalFormatting sqref="AM61">
    <cfRule type="expression" dxfId="353" priority="353">
      <formula>IF(RIGHT(TEXT(AM61,"0.#"),1)=".",FALSE,TRUE)</formula>
    </cfRule>
    <cfRule type="expression" dxfId="352" priority="354">
      <formula>IF(RIGHT(TEXT(AM61,"0.#"),1)=".",TRUE,FALSE)</formula>
    </cfRule>
  </conditionalFormatting>
  <conditionalFormatting sqref="AE63">
    <cfRule type="expression" dxfId="351" priority="361">
      <formula>IF(RIGHT(TEXT(AE63,"0.#"),1)=".",FALSE,TRUE)</formula>
    </cfRule>
    <cfRule type="expression" dxfId="350" priority="362">
      <formula>IF(RIGHT(TEXT(AE63,"0.#"),1)=".",TRUE,FALSE)</formula>
    </cfRule>
  </conditionalFormatting>
  <conditionalFormatting sqref="AI63">
    <cfRule type="expression" dxfId="349" priority="359">
      <formula>IF(RIGHT(TEXT(AI63,"0.#"),1)=".",FALSE,TRUE)</formula>
    </cfRule>
    <cfRule type="expression" dxfId="348" priority="360">
      <formula>IF(RIGHT(TEXT(AI63,"0.#"),1)=".",TRUE,FALSE)</formula>
    </cfRule>
  </conditionalFormatting>
  <conditionalFormatting sqref="AI62">
    <cfRule type="expression" dxfId="347" priority="357">
      <formula>IF(RIGHT(TEXT(AI62,"0.#"),1)=".",FALSE,TRUE)</formula>
    </cfRule>
    <cfRule type="expression" dxfId="346" priority="358">
      <formula>IF(RIGHT(TEXT(AI62,"0.#"),1)=".",TRUE,FALSE)</formula>
    </cfRule>
  </conditionalFormatting>
  <conditionalFormatting sqref="AI61">
    <cfRule type="expression" dxfId="345" priority="355">
      <formula>IF(RIGHT(TEXT(AI61,"0.#"),1)=".",FALSE,TRUE)</formula>
    </cfRule>
    <cfRule type="expression" dxfId="344" priority="356">
      <formula>IF(RIGHT(TEXT(AI61,"0.#"),1)=".",TRUE,FALSE)</formula>
    </cfRule>
  </conditionalFormatting>
  <conditionalFormatting sqref="AM62">
    <cfRule type="expression" dxfId="343" priority="351">
      <formula>IF(RIGHT(TEXT(AM62,"0.#"),1)=".",FALSE,TRUE)</formula>
    </cfRule>
    <cfRule type="expression" dxfId="342" priority="352">
      <formula>IF(RIGHT(TEXT(AM62,"0.#"),1)=".",TRUE,FALSE)</formula>
    </cfRule>
  </conditionalFormatting>
  <conditionalFormatting sqref="AM63">
    <cfRule type="expression" dxfId="341" priority="349">
      <formula>IF(RIGHT(TEXT(AM63,"0.#"),1)=".",FALSE,TRUE)</formula>
    </cfRule>
    <cfRule type="expression" dxfId="340" priority="350">
      <formula>IF(RIGHT(TEXT(AM63,"0.#"),1)=".",TRUE,FALSE)</formula>
    </cfRule>
  </conditionalFormatting>
  <conditionalFormatting sqref="AQ61:AQ63">
    <cfRule type="expression" dxfId="339" priority="347">
      <formula>IF(RIGHT(TEXT(AQ61,"0.#"),1)=".",FALSE,TRUE)</formula>
    </cfRule>
    <cfRule type="expression" dxfId="338" priority="348">
      <formula>IF(RIGHT(TEXT(AQ61,"0.#"),1)=".",TRUE,FALSE)</formula>
    </cfRule>
  </conditionalFormatting>
  <conditionalFormatting sqref="AU61:AU63">
    <cfRule type="expression" dxfId="337" priority="345">
      <formula>IF(RIGHT(TEXT(AU61,"0.#"),1)=".",FALSE,TRUE)</formula>
    </cfRule>
    <cfRule type="expression" dxfId="336" priority="346">
      <formula>IF(RIGHT(TEXT(AU61,"0.#"),1)=".",TRUE,FALSE)</formula>
    </cfRule>
  </conditionalFormatting>
  <conditionalFormatting sqref="AE95">
    <cfRule type="expression" dxfId="335" priority="343">
      <formula>IF(RIGHT(TEXT(AE95,"0.#"),1)=".",FALSE,TRUE)</formula>
    </cfRule>
    <cfRule type="expression" dxfId="334" priority="344">
      <formula>IF(RIGHT(TEXT(AE95,"0.#"),1)=".",TRUE,FALSE)</formula>
    </cfRule>
  </conditionalFormatting>
  <conditionalFormatting sqref="AE96">
    <cfRule type="expression" dxfId="333" priority="341">
      <formula>IF(RIGHT(TEXT(AE96,"0.#"),1)=".",FALSE,TRUE)</formula>
    </cfRule>
    <cfRule type="expression" dxfId="332" priority="342">
      <formula>IF(RIGHT(TEXT(AE96,"0.#"),1)=".",TRUE,FALSE)</formula>
    </cfRule>
  </conditionalFormatting>
  <conditionalFormatting sqref="AM95">
    <cfRule type="expression" dxfId="331" priority="331">
      <formula>IF(RIGHT(TEXT(AM95,"0.#"),1)=".",FALSE,TRUE)</formula>
    </cfRule>
    <cfRule type="expression" dxfId="330" priority="332">
      <formula>IF(RIGHT(TEXT(AM95,"0.#"),1)=".",TRUE,FALSE)</formula>
    </cfRule>
  </conditionalFormatting>
  <conditionalFormatting sqref="AE97">
    <cfRule type="expression" dxfId="329" priority="339">
      <formula>IF(RIGHT(TEXT(AE97,"0.#"),1)=".",FALSE,TRUE)</formula>
    </cfRule>
    <cfRule type="expression" dxfId="328" priority="340">
      <formula>IF(RIGHT(TEXT(AE97,"0.#"),1)=".",TRUE,FALSE)</formula>
    </cfRule>
  </conditionalFormatting>
  <conditionalFormatting sqref="AI97">
    <cfRule type="expression" dxfId="327" priority="337">
      <formula>IF(RIGHT(TEXT(AI97,"0.#"),1)=".",FALSE,TRUE)</formula>
    </cfRule>
    <cfRule type="expression" dxfId="326" priority="338">
      <formula>IF(RIGHT(TEXT(AI97,"0.#"),1)=".",TRUE,FALSE)</formula>
    </cfRule>
  </conditionalFormatting>
  <conditionalFormatting sqref="AI96">
    <cfRule type="expression" dxfId="325" priority="335">
      <formula>IF(RIGHT(TEXT(AI96,"0.#"),1)=".",FALSE,TRUE)</formula>
    </cfRule>
    <cfRule type="expression" dxfId="324" priority="336">
      <formula>IF(RIGHT(TEXT(AI96,"0.#"),1)=".",TRUE,FALSE)</formula>
    </cfRule>
  </conditionalFormatting>
  <conditionalFormatting sqref="AI95">
    <cfRule type="expression" dxfId="323" priority="333">
      <formula>IF(RIGHT(TEXT(AI95,"0.#"),1)=".",FALSE,TRUE)</formula>
    </cfRule>
    <cfRule type="expression" dxfId="322" priority="334">
      <formula>IF(RIGHT(TEXT(AI95,"0.#"),1)=".",TRUE,FALSE)</formula>
    </cfRule>
  </conditionalFormatting>
  <conditionalFormatting sqref="AM96">
    <cfRule type="expression" dxfId="321" priority="329">
      <formula>IF(RIGHT(TEXT(AM96,"0.#"),1)=".",FALSE,TRUE)</formula>
    </cfRule>
    <cfRule type="expression" dxfId="320" priority="330">
      <formula>IF(RIGHT(TEXT(AM96,"0.#"),1)=".",TRUE,FALSE)</formula>
    </cfRule>
  </conditionalFormatting>
  <conditionalFormatting sqref="AM97">
    <cfRule type="expression" dxfId="319" priority="327">
      <formula>IF(RIGHT(TEXT(AM97,"0.#"),1)=".",FALSE,TRUE)</formula>
    </cfRule>
    <cfRule type="expression" dxfId="318" priority="328">
      <formula>IF(RIGHT(TEXT(AM97,"0.#"),1)=".",TRUE,FALSE)</formula>
    </cfRule>
  </conditionalFormatting>
  <conditionalFormatting sqref="AQ95:AQ97">
    <cfRule type="expression" dxfId="317" priority="325">
      <formula>IF(RIGHT(TEXT(AQ95,"0.#"),1)=".",FALSE,TRUE)</formula>
    </cfRule>
    <cfRule type="expression" dxfId="316" priority="326">
      <formula>IF(RIGHT(TEXT(AQ95,"0.#"),1)=".",TRUE,FALSE)</formula>
    </cfRule>
  </conditionalFormatting>
  <conditionalFormatting sqref="AU95:AU97">
    <cfRule type="expression" dxfId="315" priority="323">
      <formula>IF(RIGHT(TEXT(AU95,"0.#"),1)=".",FALSE,TRUE)</formula>
    </cfRule>
    <cfRule type="expression" dxfId="314" priority="324">
      <formula>IF(RIGHT(TEXT(AU95,"0.#"),1)=".",TRUE,FALSE)</formula>
    </cfRule>
  </conditionalFormatting>
  <conditionalFormatting sqref="AE129">
    <cfRule type="expression" dxfId="313" priority="321">
      <formula>IF(RIGHT(TEXT(AE129,"0.#"),1)=".",FALSE,TRUE)</formula>
    </cfRule>
    <cfRule type="expression" dxfId="312" priority="322">
      <formula>IF(RIGHT(TEXT(AE129,"0.#"),1)=".",TRUE,FALSE)</formula>
    </cfRule>
  </conditionalFormatting>
  <conditionalFormatting sqref="AE130">
    <cfRule type="expression" dxfId="311" priority="319">
      <formula>IF(RIGHT(TEXT(AE130,"0.#"),1)=".",FALSE,TRUE)</formula>
    </cfRule>
    <cfRule type="expression" dxfId="310" priority="320">
      <formula>IF(RIGHT(TEXT(AE130,"0.#"),1)=".",TRUE,FALSE)</formula>
    </cfRule>
  </conditionalFormatting>
  <conditionalFormatting sqref="AM129">
    <cfRule type="expression" dxfId="309" priority="309">
      <formula>IF(RIGHT(TEXT(AM129,"0.#"),1)=".",FALSE,TRUE)</formula>
    </cfRule>
    <cfRule type="expression" dxfId="308" priority="310">
      <formula>IF(RIGHT(TEXT(AM129,"0.#"),1)=".",TRUE,FALSE)</formula>
    </cfRule>
  </conditionalFormatting>
  <conditionalFormatting sqref="AE131">
    <cfRule type="expression" dxfId="307" priority="317">
      <formula>IF(RIGHT(TEXT(AE131,"0.#"),1)=".",FALSE,TRUE)</formula>
    </cfRule>
    <cfRule type="expression" dxfId="306" priority="318">
      <formula>IF(RIGHT(TEXT(AE131,"0.#"),1)=".",TRUE,FALSE)</formula>
    </cfRule>
  </conditionalFormatting>
  <conditionalFormatting sqref="AI131">
    <cfRule type="expression" dxfId="305" priority="315">
      <formula>IF(RIGHT(TEXT(AI131,"0.#"),1)=".",FALSE,TRUE)</formula>
    </cfRule>
    <cfRule type="expression" dxfId="304" priority="316">
      <formula>IF(RIGHT(TEXT(AI131,"0.#"),1)=".",TRUE,FALSE)</formula>
    </cfRule>
  </conditionalFormatting>
  <conditionalFormatting sqref="AI130">
    <cfRule type="expression" dxfId="303" priority="313">
      <formula>IF(RIGHT(TEXT(AI130,"0.#"),1)=".",FALSE,TRUE)</formula>
    </cfRule>
    <cfRule type="expression" dxfId="302" priority="314">
      <formula>IF(RIGHT(TEXT(AI130,"0.#"),1)=".",TRUE,FALSE)</formula>
    </cfRule>
  </conditionalFormatting>
  <conditionalFormatting sqref="AI129">
    <cfRule type="expression" dxfId="301" priority="311">
      <formula>IF(RIGHT(TEXT(AI129,"0.#"),1)=".",FALSE,TRUE)</formula>
    </cfRule>
    <cfRule type="expression" dxfId="300" priority="312">
      <formula>IF(RIGHT(TEXT(AI129,"0.#"),1)=".",TRUE,FALSE)</formula>
    </cfRule>
  </conditionalFormatting>
  <conditionalFormatting sqref="AM130">
    <cfRule type="expression" dxfId="299" priority="307">
      <formula>IF(RIGHT(TEXT(AM130,"0.#"),1)=".",FALSE,TRUE)</formula>
    </cfRule>
    <cfRule type="expression" dxfId="298" priority="308">
      <formula>IF(RIGHT(TEXT(AM130,"0.#"),1)=".",TRUE,FALSE)</formula>
    </cfRule>
  </conditionalFormatting>
  <conditionalFormatting sqref="AM131">
    <cfRule type="expression" dxfId="297" priority="305">
      <formula>IF(RIGHT(TEXT(AM131,"0.#"),1)=".",FALSE,TRUE)</formula>
    </cfRule>
    <cfRule type="expression" dxfId="296" priority="306">
      <formula>IF(RIGHT(TEXT(AM131,"0.#"),1)=".",TRUE,FALSE)</formula>
    </cfRule>
  </conditionalFormatting>
  <conditionalFormatting sqref="AQ129:AQ131">
    <cfRule type="expression" dxfId="295" priority="303">
      <formula>IF(RIGHT(TEXT(AQ129,"0.#"),1)=".",FALSE,TRUE)</formula>
    </cfRule>
    <cfRule type="expression" dxfId="294" priority="304">
      <formula>IF(RIGHT(TEXT(AQ129,"0.#"),1)=".",TRUE,FALSE)</formula>
    </cfRule>
  </conditionalFormatting>
  <conditionalFormatting sqref="AU129:AU131">
    <cfRule type="expression" dxfId="293" priority="301">
      <formula>IF(RIGHT(TEXT(AU129,"0.#"),1)=".",FALSE,TRUE)</formula>
    </cfRule>
    <cfRule type="expression" dxfId="292" priority="302">
      <formula>IF(RIGHT(TEXT(AU129,"0.#"),1)=".",TRUE,FALSE)</formula>
    </cfRule>
  </conditionalFormatting>
  <conditionalFormatting sqref="AE163">
    <cfRule type="expression" dxfId="291" priority="299">
      <formula>IF(RIGHT(TEXT(AE163,"0.#"),1)=".",FALSE,TRUE)</formula>
    </cfRule>
    <cfRule type="expression" dxfId="290" priority="300">
      <formula>IF(RIGHT(TEXT(AE163,"0.#"),1)=".",TRUE,FALSE)</formula>
    </cfRule>
  </conditionalFormatting>
  <conditionalFormatting sqref="AE164">
    <cfRule type="expression" dxfId="289" priority="297">
      <formula>IF(RIGHT(TEXT(AE164,"0.#"),1)=".",FALSE,TRUE)</formula>
    </cfRule>
    <cfRule type="expression" dxfId="288" priority="298">
      <formula>IF(RIGHT(TEXT(AE164,"0.#"),1)=".",TRUE,FALSE)</formula>
    </cfRule>
  </conditionalFormatting>
  <conditionalFormatting sqref="AM163">
    <cfRule type="expression" dxfId="287" priority="287">
      <formula>IF(RIGHT(TEXT(AM163,"0.#"),1)=".",FALSE,TRUE)</formula>
    </cfRule>
    <cfRule type="expression" dxfId="286" priority="288">
      <formula>IF(RIGHT(TEXT(AM163,"0.#"),1)=".",TRUE,FALSE)</formula>
    </cfRule>
  </conditionalFormatting>
  <conditionalFormatting sqref="AE165">
    <cfRule type="expression" dxfId="285" priority="295">
      <formula>IF(RIGHT(TEXT(AE165,"0.#"),1)=".",FALSE,TRUE)</formula>
    </cfRule>
    <cfRule type="expression" dxfId="284" priority="296">
      <formula>IF(RIGHT(TEXT(AE165,"0.#"),1)=".",TRUE,FALSE)</formula>
    </cfRule>
  </conditionalFormatting>
  <conditionalFormatting sqref="AI165">
    <cfRule type="expression" dxfId="283" priority="293">
      <formula>IF(RIGHT(TEXT(AI165,"0.#"),1)=".",FALSE,TRUE)</formula>
    </cfRule>
    <cfRule type="expression" dxfId="282" priority="294">
      <formula>IF(RIGHT(TEXT(AI165,"0.#"),1)=".",TRUE,FALSE)</formula>
    </cfRule>
  </conditionalFormatting>
  <conditionalFormatting sqref="AI164">
    <cfRule type="expression" dxfId="281" priority="291">
      <formula>IF(RIGHT(TEXT(AI164,"0.#"),1)=".",FALSE,TRUE)</formula>
    </cfRule>
    <cfRule type="expression" dxfId="280" priority="292">
      <formula>IF(RIGHT(TEXT(AI164,"0.#"),1)=".",TRUE,FALSE)</formula>
    </cfRule>
  </conditionalFormatting>
  <conditionalFormatting sqref="AI163">
    <cfRule type="expression" dxfId="279" priority="289">
      <formula>IF(RIGHT(TEXT(AI163,"0.#"),1)=".",FALSE,TRUE)</formula>
    </cfRule>
    <cfRule type="expression" dxfId="278" priority="290">
      <formula>IF(RIGHT(TEXT(AI163,"0.#"),1)=".",TRUE,FALSE)</formula>
    </cfRule>
  </conditionalFormatting>
  <conditionalFormatting sqref="AM164">
    <cfRule type="expression" dxfId="277" priority="285">
      <formula>IF(RIGHT(TEXT(AM164,"0.#"),1)=".",FALSE,TRUE)</formula>
    </cfRule>
    <cfRule type="expression" dxfId="276" priority="286">
      <formula>IF(RIGHT(TEXT(AM164,"0.#"),1)=".",TRUE,FALSE)</formula>
    </cfRule>
  </conditionalFormatting>
  <conditionalFormatting sqref="AM165">
    <cfRule type="expression" dxfId="275" priority="283">
      <formula>IF(RIGHT(TEXT(AM165,"0.#"),1)=".",FALSE,TRUE)</formula>
    </cfRule>
    <cfRule type="expression" dxfId="274" priority="284">
      <formula>IF(RIGHT(TEXT(AM165,"0.#"),1)=".",TRUE,FALSE)</formula>
    </cfRule>
  </conditionalFormatting>
  <conditionalFormatting sqref="AQ163:AQ165">
    <cfRule type="expression" dxfId="273" priority="281">
      <formula>IF(RIGHT(TEXT(AQ163,"0.#"),1)=".",FALSE,TRUE)</formula>
    </cfRule>
    <cfRule type="expression" dxfId="272" priority="282">
      <formula>IF(RIGHT(TEXT(AQ163,"0.#"),1)=".",TRUE,FALSE)</formula>
    </cfRule>
  </conditionalFormatting>
  <conditionalFormatting sqref="AU163:AU165">
    <cfRule type="expression" dxfId="271" priority="279">
      <formula>IF(RIGHT(TEXT(AU163,"0.#"),1)=".",FALSE,TRUE)</formula>
    </cfRule>
    <cfRule type="expression" dxfId="270" priority="280">
      <formula>IF(RIGHT(TEXT(AU163,"0.#"),1)=".",TRUE,FALSE)</formula>
    </cfRule>
  </conditionalFormatting>
  <conditionalFormatting sqref="AE197">
    <cfRule type="expression" dxfId="269" priority="277">
      <formula>IF(RIGHT(TEXT(AE197,"0.#"),1)=".",FALSE,TRUE)</formula>
    </cfRule>
    <cfRule type="expression" dxfId="268" priority="278">
      <formula>IF(RIGHT(TEXT(AE197,"0.#"),1)=".",TRUE,FALSE)</formula>
    </cfRule>
  </conditionalFormatting>
  <conditionalFormatting sqref="AE198">
    <cfRule type="expression" dxfId="267" priority="275">
      <formula>IF(RIGHT(TEXT(AE198,"0.#"),1)=".",FALSE,TRUE)</formula>
    </cfRule>
    <cfRule type="expression" dxfId="266" priority="276">
      <formula>IF(RIGHT(TEXT(AE198,"0.#"),1)=".",TRUE,FALSE)</formula>
    </cfRule>
  </conditionalFormatting>
  <conditionalFormatting sqref="AM197">
    <cfRule type="expression" dxfId="265" priority="265">
      <formula>IF(RIGHT(TEXT(AM197,"0.#"),1)=".",FALSE,TRUE)</formula>
    </cfRule>
    <cfRule type="expression" dxfId="264" priority="266">
      <formula>IF(RIGHT(TEXT(AM197,"0.#"),1)=".",TRUE,FALSE)</formula>
    </cfRule>
  </conditionalFormatting>
  <conditionalFormatting sqref="AE199">
    <cfRule type="expression" dxfId="263" priority="273">
      <formula>IF(RIGHT(TEXT(AE199,"0.#"),1)=".",FALSE,TRUE)</formula>
    </cfRule>
    <cfRule type="expression" dxfId="262" priority="274">
      <formula>IF(RIGHT(TEXT(AE199,"0.#"),1)=".",TRUE,FALSE)</formula>
    </cfRule>
  </conditionalFormatting>
  <conditionalFormatting sqref="AI199">
    <cfRule type="expression" dxfId="261" priority="271">
      <formula>IF(RIGHT(TEXT(AI199,"0.#"),1)=".",FALSE,TRUE)</formula>
    </cfRule>
    <cfRule type="expression" dxfId="260" priority="272">
      <formula>IF(RIGHT(TEXT(AI199,"0.#"),1)=".",TRUE,FALSE)</formula>
    </cfRule>
  </conditionalFormatting>
  <conditionalFormatting sqref="AI198">
    <cfRule type="expression" dxfId="259" priority="269">
      <formula>IF(RIGHT(TEXT(AI198,"0.#"),1)=".",FALSE,TRUE)</formula>
    </cfRule>
    <cfRule type="expression" dxfId="258" priority="270">
      <formula>IF(RIGHT(TEXT(AI198,"0.#"),1)=".",TRUE,FALSE)</formula>
    </cfRule>
  </conditionalFormatting>
  <conditionalFormatting sqref="AI197">
    <cfRule type="expression" dxfId="257" priority="267">
      <formula>IF(RIGHT(TEXT(AI197,"0.#"),1)=".",FALSE,TRUE)</formula>
    </cfRule>
    <cfRule type="expression" dxfId="256" priority="268">
      <formula>IF(RIGHT(TEXT(AI197,"0.#"),1)=".",TRUE,FALSE)</formula>
    </cfRule>
  </conditionalFormatting>
  <conditionalFormatting sqref="AM198">
    <cfRule type="expression" dxfId="255" priority="263">
      <formula>IF(RIGHT(TEXT(AM198,"0.#"),1)=".",FALSE,TRUE)</formula>
    </cfRule>
    <cfRule type="expression" dxfId="254" priority="264">
      <formula>IF(RIGHT(TEXT(AM198,"0.#"),1)=".",TRUE,FALSE)</formula>
    </cfRule>
  </conditionalFormatting>
  <conditionalFormatting sqref="AM199">
    <cfRule type="expression" dxfId="253" priority="261">
      <formula>IF(RIGHT(TEXT(AM199,"0.#"),1)=".",FALSE,TRUE)</formula>
    </cfRule>
    <cfRule type="expression" dxfId="252" priority="262">
      <formula>IF(RIGHT(TEXT(AM199,"0.#"),1)=".",TRUE,FALSE)</formula>
    </cfRule>
  </conditionalFormatting>
  <conditionalFormatting sqref="AQ197:AQ199">
    <cfRule type="expression" dxfId="251" priority="259">
      <formula>IF(RIGHT(TEXT(AQ197,"0.#"),1)=".",FALSE,TRUE)</formula>
    </cfRule>
    <cfRule type="expression" dxfId="250" priority="260">
      <formula>IF(RIGHT(TEXT(AQ197,"0.#"),1)=".",TRUE,FALSE)</formula>
    </cfRule>
  </conditionalFormatting>
  <conditionalFormatting sqref="AU197:AU199">
    <cfRule type="expression" dxfId="249" priority="257">
      <formula>IF(RIGHT(TEXT(AU197,"0.#"),1)=".",FALSE,TRUE)</formula>
    </cfRule>
    <cfRule type="expression" dxfId="248" priority="258">
      <formula>IF(RIGHT(TEXT(AU197,"0.#"),1)=".",TRUE,FALSE)</formula>
    </cfRule>
  </conditionalFormatting>
  <conditionalFormatting sqref="AE134 AQ134">
    <cfRule type="expression" dxfId="247" priority="255">
      <formula>IF(RIGHT(TEXT(AE134,"0.#"),1)=".",FALSE,TRUE)</formula>
    </cfRule>
    <cfRule type="expression" dxfId="246" priority="256">
      <formula>IF(RIGHT(TEXT(AE134,"0.#"),1)=".",TRUE,FALSE)</formula>
    </cfRule>
  </conditionalFormatting>
  <conditionalFormatting sqref="AI134">
    <cfRule type="expression" dxfId="245" priority="253">
      <formula>IF(RIGHT(TEXT(AI134,"0.#"),1)=".",FALSE,TRUE)</formula>
    </cfRule>
    <cfRule type="expression" dxfId="244" priority="254">
      <formula>IF(RIGHT(TEXT(AI134,"0.#"),1)=".",TRUE,FALSE)</formula>
    </cfRule>
  </conditionalFormatting>
  <conditionalFormatting sqref="AM134">
    <cfRule type="expression" dxfId="243" priority="251">
      <formula>IF(RIGHT(TEXT(AM134,"0.#"),1)=".",FALSE,TRUE)</formula>
    </cfRule>
    <cfRule type="expression" dxfId="242" priority="252">
      <formula>IF(RIGHT(TEXT(AM134,"0.#"),1)=".",TRUE,FALSE)</formula>
    </cfRule>
  </conditionalFormatting>
  <conditionalFormatting sqref="AE135">
    <cfRule type="expression" dxfId="241" priority="249">
      <formula>IF(RIGHT(TEXT(AE135,"0.#"),1)=".",FALSE,TRUE)</formula>
    </cfRule>
    <cfRule type="expression" dxfId="240" priority="250">
      <formula>IF(RIGHT(TEXT(AE135,"0.#"),1)=".",TRUE,FALSE)</formula>
    </cfRule>
  </conditionalFormatting>
  <conditionalFormatting sqref="AI135">
    <cfRule type="expression" dxfId="239" priority="247">
      <formula>IF(RIGHT(TEXT(AI135,"0.#"),1)=".",FALSE,TRUE)</formula>
    </cfRule>
    <cfRule type="expression" dxfId="238" priority="248">
      <formula>IF(RIGHT(TEXT(AI135,"0.#"),1)=".",TRUE,FALSE)</formula>
    </cfRule>
  </conditionalFormatting>
  <conditionalFormatting sqref="AM135">
    <cfRule type="expression" dxfId="237" priority="245">
      <formula>IF(RIGHT(TEXT(AM135,"0.#"),1)=".",FALSE,TRUE)</formula>
    </cfRule>
    <cfRule type="expression" dxfId="236" priority="246">
      <formula>IF(RIGHT(TEXT(AM135,"0.#"),1)=".",TRUE,FALSE)</formula>
    </cfRule>
  </conditionalFormatting>
  <conditionalFormatting sqref="AQ135">
    <cfRule type="expression" dxfId="235" priority="243">
      <formula>IF(RIGHT(TEXT(AQ135,"0.#"),1)=".",FALSE,TRUE)</formula>
    </cfRule>
    <cfRule type="expression" dxfId="234" priority="244">
      <formula>IF(RIGHT(TEXT(AQ135,"0.#"),1)=".",TRUE,FALSE)</formula>
    </cfRule>
  </conditionalFormatting>
  <conditionalFormatting sqref="AU134">
    <cfRule type="expression" dxfId="233" priority="241">
      <formula>IF(RIGHT(TEXT(AU134,"0.#"),1)=".",FALSE,TRUE)</formula>
    </cfRule>
    <cfRule type="expression" dxfId="232" priority="242">
      <formula>IF(RIGHT(TEXT(AU134,"0.#"),1)=".",TRUE,FALSE)</formula>
    </cfRule>
  </conditionalFormatting>
  <conditionalFormatting sqref="AU135">
    <cfRule type="expression" dxfId="231" priority="239">
      <formula>IF(RIGHT(TEXT(AU135,"0.#"),1)=".",FALSE,TRUE)</formula>
    </cfRule>
    <cfRule type="expression" dxfId="230" priority="240">
      <formula>IF(RIGHT(TEXT(AU135,"0.#"),1)=".",TRUE,FALSE)</formula>
    </cfRule>
  </conditionalFormatting>
  <conditionalFormatting sqref="AE168 AQ168 AI168 AM168">
    <cfRule type="expression" dxfId="229" priority="237">
      <formula>IF(RIGHT(TEXT(AE168,"0.#"),1)=".",FALSE,TRUE)</formula>
    </cfRule>
    <cfRule type="expression" dxfId="228" priority="238">
      <formula>IF(RIGHT(TEXT(AE168,"0.#"),1)=".",TRUE,FALSE)</formula>
    </cfRule>
  </conditionalFormatting>
  <conditionalFormatting sqref="AE169 AI169 AM169">
    <cfRule type="expression" dxfId="227" priority="231">
      <formula>IF(RIGHT(TEXT(AE169,"0.#"),1)=".",FALSE,TRUE)</formula>
    </cfRule>
    <cfRule type="expression" dxfId="226" priority="232">
      <formula>IF(RIGHT(TEXT(AE169,"0.#"),1)=".",TRUE,FALSE)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4" max="16383" man="1"/>
    <brk id="169"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2">
      <c r="A2" s="14" t="s">
        <v>80</v>
      </c>
      <c r="B2" s="15" t="s">
        <v>628</v>
      </c>
      <c r="C2" s="13" t="str">
        <f>IF(B2="","",A2)</f>
        <v>医療分野の研究開発関連</v>
      </c>
      <c r="D2" s="13" t="str">
        <f>IF(C2="","",IF(D1&lt;&gt;"",CONCATENATE(D1,"、",C2),C2))</f>
        <v>医療分野の研究開発関連</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t="s">
        <v>628</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628</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600</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2">
      <c r="A6" s="14" t="s">
        <v>84</v>
      </c>
      <c r="B6" s="15" t="s">
        <v>628</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2">
      <c r="A10" s="14" t="s">
        <v>222</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597</v>
      </c>
      <c r="Y11" s="32" t="s">
        <v>297</v>
      </c>
      <c r="Z11" s="32" t="s">
        <v>425</v>
      </c>
      <c r="AA11" s="71" t="s">
        <v>391</v>
      </c>
      <c r="AB11" s="71" t="s">
        <v>519</v>
      </c>
      <c r="AC11" s="31"/>
      <c r="AD11" s="31"/>
      <c r="AE11" s="31"/>
      <c r="AF11" s="30"/>
      <c r="AG11" s="42" t="s">
        <v>245</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599</v>
      </c>
      <c r="W22" s="32" t="s">
        <v>156</v>
      </c>
      <c r="Y22" s="32" t="s">
        <v>308</v>
      </c>
      <c r="Z22" s="32" t="s">
        <v>436</v>
      </c>
      <c r="AA22" s="71" t="s">
        <v>402</v>
      </c>
      <c r="AB22" s="71" t="s">
        <v>530</v>
      </c>
      <c r="AC22" s="31"/>
      <c r="AD22" s="31"/>
      <c r="AE22" s="31"/>
      <c r="AF22" s="30"/>
      <c r="AK22" s="42" t="str">
        <f t="shared" si="7"/>
        <v>U</v>
      </c>
    </row>
    <row r="23" spans="1:37" ht="13.5" customHeight="1" x14ac:dyDescent="0.2">
      <c r="A23" s="69" t="s">
        <v>280</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2">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2">
      <c r="A38" s="13"/>
      <c r="B38" s="13"/>
      <c r="F38" s="13"/>
      <c r="G38" s="19"/>
      <c r="K38" s="13"/>
      <c r="L38" s="13"/>
      <c r="O38" s="13"/>
      <c r="P38" s="13"/>
      <c r="Q38" s="19"/>
      <c r="T38" s="13"/>
      <c r="Y38" s="32" t="s">
        <v>324</v>
      </c>
      <c r="Z38" s="32" t="s">
        <v>452</v>
      </c>
      <c r="AF38" s="30"/>
      <c r="AK38" s="42" t="str">
        <f t="shared" si="7"/>
        <v>k</v>
      </c>
    </row>
    <row r="39" spans="1:37" x14ac:dyDescent="0.2">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2">
      <c r="A40" s="13"/>
      <c r="B40" s="13"/>
      <c r="F40" s="13"/>
      <c r="G40" s="19"/>
      <c r="K40" s="13"/>
      <c r="L40" s="13"/>
      <c r="O40" s="13"/>
      <c r="P40" s="13"/>
      <c r="Q40" s="19"/>
      <c r="T40" s="13"/>
      <c r="U40" s="32"/>
      <c r="Y40" s="32" t="s">
        <v>326</v>
      </c>
      <c r="Z40" s="32" t="s">
        <v>454</v>
      </c>
      <c r="AF40" s="30"/>
      <c r="AK40" s="42" t="str">
        <f t="shared" si="7"/>
        <v>m</v>
      </c>
    </row>
    <row r="41" spans="1:37" x14ac:dyDescent="0.2">
      <c r="A41" s="13"/>
      <c r="B41" s="13"/>
      <c r="F41" s="13"/>
      <c r="G41" s="19"/>
      <c r="K41" s="13"/>
      <c r="L41" s="13"/>
      <c r="O41" s="13"/>
      <c r="P41" s="13"/>
      <c r="Q41" s="19"/>
      <c r="T41" s="13"/>
      <c r="U41" s="32" t="s">
        <v>266</v>
      </c>
      <c r="Y41" s="32" t="s">
        <v>327</v>
      </c>
      <c r="Z41" s="32" t="s">
        <v>455</v>
      </c>
      <c r="AF41" s="30"/>
      <c r="AK41" s="42" t="str">
        <f t="shared" si="7"/>
        <v>n</v>
      </c>
    </row>
    <row r="42" spans="1:37" x14ac:dyDescent="0.2">
      <c r="A42" s="13"/>
      <c r="B42" s="13"/>
      <c r="F42" s="13"/>
      <c r="G42" s="19"/>
      <c r="K42" s="13"/>
      <c r="L42" s="13"/>
      <c r="O42" s="13"/>
      <c r="P42" s="13"/>
      <c r="Q42" s="19"/>
      <c r="T42" s="13"/>
      <c r="U42" s="32" t="s">
        <v>276</v>
      </c>
      <c r="Y42" s="32" t="s">
        <v>328</v>
      </c>
      <c r="Z42" s="32" t="s">
        <v>456</v>
      </c>
      <c r="AF42" s="30"/>
      <c r="AK42" s="42" t="str">
        <f t="shared" si="7"/>
        <v>o</v>
      </c>
    </row>
    <row r="43" spans="1:37" x14ac:dyDescent="0.2">
      <c r="A43" s="13"/>
      <c r="B43" s="13"/>
      <c r="F43" s="13"/>
      <c r="G43" s="19"/>
      <c r="K43" s="13"/>
      <c r="L43" s="13"/>
      <c r="O43" s="13"/>
      <c r="P43" s="13"/>
      <c r="Q43" s="19"/>
      <c r="T43" s="13"/>
      <c r="Y43" s="32" t="s">
        <v>329</v>
      </c>
      <c r="Z43" s="32" t="s">
        <v>457</v>
      </c>
      <c r="AF43" s="30"/>
      <c r="AK43" s="42" t="str">
        <f t="shared" si="7"/>
        <v>p</v>
      </c>
    </row>
    <row r="44" spans="1:37" x14ac:dyDescent="0.2">
      <c r="A44" s="13"/>
      <c r="B44" s="13"/>
      <c r="F44" s="13"/>
      <c r="G44" s="19"/>
      <c r="K44" s="13"/>
      <c r="L44" s="13"/>
      <c r="O44" s="13"/>
      <c r="P44" s="13"/>
      <c r="Q44" s="19"/>
      <c r="T44" s="13"/>
      <c r="Y44" s="32" t="s">
        <v>330</v>
      </c>
      <c r="Z44" s="32" t="s">
        <v>458</v>
      </c>
      <c r="AF44" s="30"/>
      <c r="AK44" s="42" t="str">
        <f t="shared" si="7"/>
        <v>q</v>
      </c>
    </row>
    <row r="45" spans="1:37" x14ac:dyDescent="0.2">
      <c r="A45" s="13"/>
      <c r="B45" s="13"/>
      <c r="F45" s="13"/>
      <c r="G45" s="19"/>
      <c r="K45" s="13"/>
      <c r="L45" s="13"/>
      <c r="O45" s="13"/>
      <c r="P45" s="13"/>
      <c r="Q45" s="19"/>
      <c r="T45" s="13"/>
      <c r="U45" s="29" t="s">
        <v>160</v>
      </c>
      <c r="Y45" s="32" t="s">
        <v>331</v>
      </c>
      <c r="Z45" s="32" t="s">
        <v>459</v>
      </c>
      <c r="AF45" s="30"/>
      <c r="AK45" s="42" t="str">
        <f t="shared" si="7"/>
        <v>r</v>
      </c>
    </row>
    <row r="46" spans="1:37" x14ac:dyDescent="0.2">
      <c r="A46" s="13"/>
      <c r="B46" s="13"/>
      <c r="F46" s="13"/>
      <c r="G46" s="19"/>
      <c r="K46" s="13"/>
      <c r="L46" s="13"/>
      <c r="O46" s="13"/>
      <c r="P46" s="13"/>
      <c r="Q46" s="19"/>
      <c r="T46" s="13"/>
      <c r="U46" s="78" t="s">
        <v>598</v>
      </c>
      <c r="Y46" s="32" t="s">
        <v>332</v>
      </c>
      <c r="Z46" s="32" t="s">
        <v>460</v>
      </c>
      <c r="AF46" s="30"/>
      <c r="AK46" s="42" t="str">
        <f t="shared" si="7"/>
        <v>s</v>
      </c>
    </row>
    <row r="47" spans="1:37" x14ac:dyDescent="0.2">
      <c r="A47" s="13"/>
      <c r="B47" s="13"/>
      <c r="F47" s="13"/>
      <c r="G47" s="19"/>
      <c r="K47" s="13"/>
      <c r="L47" s="13"/>
      <c r="O47" s="13"/>
      <c r="P47" s="13"/>
      <c r="Q47" s="19"/>
      <c r="T47" s="13"/>
      <c r="Y47" s="32" t="s">
        <v>333</v>
      </c>
      <c r="Z47" s="32" t="s">
        <v>461</v>
      </c>
      <c r="AF47" s="30"/>
      <c r="AK47" s="42" t="str">
        <f t="shared" si="7"/>
        <v>t</v>
      </c>
    </row>
    <row r="48" spans="1:37" x14ac:dyDescent="0.2">
      <c r="A48" s="13"/>
      <c r="B48" s="13"/>
      <c r="F48" s="13"/>
      <c r="G48" s="19"/>
      <c r="K48" s="13"/>
      <c r="L48" s="13"/>
      <c r="O48" s="13"/>
      <c r="P48" s="13"/>
      <c r="Q48" s="19"/>
      <c r="T48" s="13"/>
      <c r="U48" s="78">
        <v>2021</v>
      </c>
      <c r="Y48" s="32" t="s">
        <v>334</v>
      </c>
      <c r="Z48" s="32" t="s">
        <v>462</v>
      </c>
      <c r="AF48" s="30"/>
      <c r="AK48" s="42" t="str">
        <f t="shared" si="7"/>
        <v>u</v>
      </c>
    </row>
    <row r="49" spans="1:37" x14ac:dyDescent="0.2">
      <c r="A49" s="13"/>
      <c r="B49" s="13"/>
      <c r="F49" s="13"/>
      <c r="G49" s="19"/>
      <c r="K49" s="13"/>
      <c r="L49" s="13"/>
      <c r="O49" s="13"/>
      <c r="P49" s="13"/>
      <c r="Q49" s="19"/>
      <c r="T49" s="13"/>
      <c r="U49" s="78">
        <v>2022</v>
      </c>
      <c r="Y49" s="32" t="s">
        <v>335</v>
      </c>
      <c r="Z49" s="32" t="s">
        <v>463</v>
      </c>
      <c r="AF49" s="30"/>
      <c r="AK49" s="42" t="str">
        <f t="shared" si="7"/>
        <v>v</v>
      </c>
    </row>
    <row r="50" spans="1:37" x14ac:dyDescent="0.2">
      <c r="A50" s="13"/>
      <c r="B50" s="13"/>
      <c r="F50" s="13"/>
      <c r="G50" s="19"/>
      <c r="K50" s="13"/>
      <c r="L50" s="13"/>
      <c r="O50" s="13"/>
      <c r="P50" s="13"/>
      <c r="Q50" s="19"/>
      <c r="T50" s="13"/>
      <c r="U50" s="78">
        <v>2023</v>
      </c>
      <c r="Y50" s="32" t="s">
        <v>336</v>
      </c>
      <c r="Z50" s="32" t="s">
        <v>464</v>
      </c>
      <c r="AF50" s="30"/>
    </row>
    <row r="51" spans="1:37" x14ac:dyDescent="0.2">
      <c r="A51" s="13"/>
      <c r="B51" s="13"/>
      <c r="F51" s="13"/>
      <c r="G51" s="19"/>
      <c r="K51" s="13"/>
      <c r="L51" s="13"/>
      <c r="O51" s="13"/>
      <c r="P51" s="13"/>
      <c r="Q51" s="19"/>
      <c r="T51" s="13"/>
      <c r="U51" s="78">
        <v>2024</v>
      </c>
      <c r="Y51" s="32" t="s">
        <v>337</v>
      </c>
      <c r="Z51" s="32" t="s">
        <v>465</v>
      </c>
      <c r="AF51" s="30"/>
    </row>
    <row r="52" spans="1:37" x14ac:dyDescent="0.2">
      <c r="A52" s="13"/>
      <c r="B52" s="13"/>
      <c r="F52" s="13"/>
      <c r="G52" s="19"/>
      <c r="K52" s="13"/>
      <c r="L52" s="13"/>
      <c r="O52" s="13"/>
      <c r="P52" s="13"/>
      <c r="Q52" s="19"/>
      <c r="T52" s="13"/>
      <c r="U52" s="78">
        <v>2025</v>
      </c>
      <c r="Y52" s="32" t="s">
        <v>338</v>
      </c>
      <c r="Z52" s="32" t="s">
        <v>466</v>
      </c>
      <c r="AF52" s="30"/>
    </row>
    <row r="53" spans="1:37" x14ac:dyDescent="0.2">
      <c r="A53" s="13"/>
      <c r="B53" s="13"/>
      <c r="F53" s="13"/>
      <c r="G53" s="19"/>
      <c r="K53" s="13"/>
      <c r="L53" s="13"/>
      <c r="O53" s="13"/>
      <c r="P53" s="13"/>
      <c r="Q53" s="19"/>
      <c r="T53" s="13"/>
      <c r="U53" s="78">
        <v>2026</v>
      </c>
      <c r="Y53" s="32" t="s">
        <v>339</v>
      </c>
      <c r="Z53" s="32" t="s">
        <v>467</v>
      </c>
      <c r="AF53" s="30"/>
    </row>
    <row r="54" spans="1:37" x14ac:dyDescent="0.2">
      <c r="A54" s="13"/>
      <c r="B54" s="13"/>
      <c r="F54" s="13"/>
      <c r="G54" s="19"/>
      <c r="K54" s="13"/>
      <c r="L54" s="13"/>
      <c r="O54" s="13"/>
      <c r="P54" s="20"/>
      <c r="Q54" s="19"/>
      <c r="T54" s="13"/>
      <c r="Y54" s="32" t="s">
        <v>340</v>
      </c>
      <c r="Z54" s="32" t="s">
        <v>468</v>
      </c>
      <c r="AF54" s="30"/>
    </row>
    <row r="55" spans="1:37" x14ac:dyDescent="0.2">
      <c r="A55" s="13"/>
      <c r="B55" s="13"/>
      <c r="F55" s="13"/>
      <c r="G55" s="19"/>
      <c r="K55" s="13"/>
      <c r="L55" s="13"/>
      <c r="O55" s="13"/>
      <c r="P55" s="13"/>
      <c r="Q55" s="19"/>
      <c r="T55" s="13"/>
      <c r="Y55" s="32" t="s">
        <v>341</v>
      </c>
      <c r="Z55" s="32" t="s">
        <v>469</v>
      </c>
      <c r="AF55" s="30"/>
    </row>
    <row r="56" spans="1:37" x14ac:dyDescent="0.2">
      <c r="A56" s="13"/>
      <c r="B56" s="13"/>
      <c r="F56" s="13"/>
      <c r="G56" s="19"/>
      <c r="K56" s="13"/>
      <c r="L56" s="13"/>
      <c r="O56" s="13"/>
      <c r="P56" s="13"/>
      <c r="Q56" s="19"/>
      <c r="T56" s="13"/>
      <c r="U56" s="78">
        <v>20</v>
      </c>
      <c r="Y56" s="32" t="s">
        <v>342</v>
      </c>
      <c r="Z56" s="32" t="s">
        <v>470</v>
      </c>
      <c r="AF56" s="30"/>
    </row>
    <row r="57" spans="1:37" x14ac:dyDescent="0.2">
      <c r="A57" s="13"/>
      <c r="B57" s="13"/>
      <c r="F57" s="13"/>
      <c r="G57" s="19"/>
      <c r="K57" s="13"/>
      <c r="L57" s="13"/>
      <c r="O57" s="13"/>
      <c r="P57" s="13"/>
      <c r="Q57" s="19"/>
      <c r="T57" s="13"/>
      <c r="U57" s="32" t="s">
        <v>540</v>
      </c>
      <c r="Y57" s="32" t="s">
        <v>343</v>
      </c>
      <c r="Z57" s="32" t="s">
        <v>471</v>
      </c>
      <c r="AF57" s="30"/>
    </row>
    <row r="58" spans="1:37" x14ac:dyDescent="0.2">
      <c r="A58" s="13"/>
      <c r="B58" s="13"/>
      <c r="F58" s="13"/>
      <c r="G58" s="19"/>
      <c r="K58" s="13"/>
      <c r="L58" s="13"/>
      <c r="O58" s="13"/>
      <c r="P58" s="13"/>
      <c r="Q58" s="19"/>
      <c r="T58" s="13"/>
      <c r="U58" s="32" t="s">
        <v>541</v>
      </c>
      <c r="Y58" s="32" t="s">
        <v>344</v>
      </c>
      <c r="Z58" s="32" t="s">
        <v>472</v>
      </c>
      <c r="AF58" s="30"/>
    </row>
    <row r="59" spans="1:37" x14ac:dyDescent="0.2">
      <c r="A59" s="13"/>
      <c r="B59" s="13"/>
      <c r="F59" s="13"/>
      <c r="G59" s="19"/>
      <c r="K59" s="13"/>
      <c r="L59" s="13"/>
      <c r="O59" s="13"/>
      <c r="P59" s="13"/>
      <c r="Q59" s="19"/>
      <c r="T59" s="13"/>
      <c r="Y59" s="32" t="s">
        <v>345</v>
      </c>
      <c r="Z59" s="32" t="s">
        <v>473</v>
      </c>
      <c r="AF59" s="30"/>
    </row>
    <row r="60" spans="1:37" x14ac:dyDescent="0.2">
      <c r="A60" s="13"/>
      <c r="B60" s="13"/>
      <c r="F60" s="13"/>
      <c r="G60" s="19"/>
      <c r="K60" s="13"/>
      <c r="L60" s="13"/>
      <c r="O60" s="13"/>
      <c r="P60" s="13"/>
      <c r="Q60" s="19"/>
      <c r="T60" s="13"/>
      <c r="Y60" s="32" t="s">
        <v>346</v>
      </c>
      <c r="Z60" s="32" t="s">
        <v>474</v>
      </c>
      <c r="AF60" s="30"/>
    </row>
    <row r="61" spans="1:37" x14ac:dyDescent="0.2">
      <c r="A61" s="13"/>
      <c r="B61" s="13"/>
      <c r="F61" s="13"/>
      <c r="G61" s="19"/>
      <c r="K61" s="13"/>
      <c r="L61" s="13"/>
      <c r="O61" s="13"/>
      <c r="P61" s="13"/>
      <c r="Q61" s="19"/>
      <c r="T61" s="13"/>
      <c r="Y61" s="32" t="s">
        <v>347</v>
      </c>
      <c r="Z61" s="32" t="s">
        <v>475</v>
      </c>
      <c r="AF61" s="30"/>
    </row>
    <row r="62" spans="1:37" x14ac:dyDescent="0.2">
      <c r="A62" s="13"/>
      <c r="B62" s="13"/>
      <c r="F62" s="13"/>
      <c r="G62" s="19"/>
      <c r="K62" s="13"/>
      <c r="L62" s="13"/>
      <c r="O62" s="13"/>
      <c r="P62" s="13"/>
      <c r="Q62" s="19"/>
      <c r="T62" s="13"/>
      <c r="Y62" s="32" t="s">
        <v>348</v>
      </c>
      <c r="Z62" s="32" t="s">
        <v>476</v>
      </c>
      <c r="AF62" s="30"/>
    </row>
    <row r="63" spans="1:37" x14ac:dyDescent="0.2">
      <c r="A63" s="13"/>
      <c r="B63" s="13"/>
      <c r="F63" s="13"/>
      <c r="G63" s="19"/>
      <c r="K63" s="13"/>
      <c r="L63" s="13"/>
      <c r="O63" s="13"/>
      <c r="P63" s="13"/>
      <c r="Q63" s="19"/>
      <c r="T63" s="13"/>
      <c r="Y63" s="32" t="s">
        <v>349</v>
      </c>
      <c r="Z63" s="32" t="s">
        <v>477</v>
      </c>
      <c r="AF63" s="30"/>
    </row>
    <row r="64" spans="1:37" x14ac:dyDescent="0.2">
      <c r="A64" s="13"/>
      <c r="B64" s="13"/>
      <c r="F64" s="13"/>
      <c r="G64" s="19"/>
      <c r="K64" s="13"/>
      <c r="L64" s="13"/>
      <c r="O64" s="13"/>
      <c r="P64" s="13"/>
      <c r="Q64" s="19"/>
      <c r="T64" s="13"/>
      <c r="Y64" s="32" t="s">
        <v>350</v>
      </c>
      <c r="Z64" s="32" t="s">
        <v>478</v>
      </c>
      <c r="AF64" s="30"/>
    </row>
    <row r="65" spans="1:32" x14ac:dyDescent="0.2">
      <c r="A65" s="13"/>
      <c r="B65" s="13"/>
      <c r="F65" s="13"/>
      <c r="G65" s="19"/>
      <c r="K65" s="13"/>
      <c r="L65" s="13"/>
      <c r="O65" s="13"/>
      <c r="P65" s="13"/>
      <c r="Q65" s="19"/>
      <c r="T65" s="13"/>
      <c r="Y65" s="32" t="s">
        <v>351</v>
      </c>
      <c r="Z65" s="32" t="s">
        <v>479</v>
      </c>
      <c r="AF65" s="30"/>
    </row>
    <row r="66" spans="1:32" x14ac:dyDescent="0.2">
      <c r="A66" s="13"/>
      <c r="B66" s="13"/>
      <c r="F66" s="13"/>
      <c r="G66" s="19"/>
      <c r="K66" s="13"/>
      <c r="L66" s="13"/>
      <c r="O66" s="13"/>
      <c r="P66" s="13"/>
      <c r="Q66" s="19"/>
      <c r="T66" s="13"/>
      <c r="Y66" s="32" t="s">
        <v>66</v>
      </c>
      <c r="Z66" s="32" t="s">
        <v>480</v>
      </c>
      <c r="AF66" s="30"/>
    </row>
    <row r="67" spans="1:32" x14ac:dyDescent="0.2">
      <c r="A67" s="13"/>
      <c r="B67" s="13"/>
      <c r="F67" s="13"/>
      <c r="G67" s="19"/>
      <c r="K67" s="13"/>
      <c r="L67" s="13"/>
      <c r="O67" s="13"/>
      <c r="P67" s="13"/>
      <c r="Q67" s="19"/>
      <c r="T67" s="13"/>
      <c r="Y67" s="32" t="s">
        <v>352</v>
      </c>
      <c r="Z67" s="32" t="s">
        <v>481</v>
      </c>
      <c r="AF67" s="30"/>
    </row>
    <row r="68" spans="1:32" x14ac:dyDescent="0.2">
      <c r="A68" s="13"/>
      <c r="B68" s="13"/>
      <c r="F68" s="13"/>
      <c r="G68" s="19"/>
      <c r="K68" s="13"/>
      <c r="L68" s="13"/>
      <c r="O68" s="13"/>
      <c r="P68" s="13"/>
      <c r="Q68" s="19"/>
      <c r="T68" s="13"/>
      <c r="Y68" s="32" t="s">
        <v>353</v>
      </c>
      <c r="Z68" s="32" t="s">
        <v>482</v>
      </c>
      <c r="AF68" s="30"/>
    </row>
    <row r="69" spans="1:32" x14ac:dyDescent="0.2">
      <c r="A69" s="13"/>
      <c r="B69" s="13"/>
      <c r="F69" s="13"/>
      <c r="G69" s="19"/>
      <c r="K69" s="13"/>
      <c r="L69" s="13"/>
      <c r="O69" s="13"/>
      <c r="P69" s="13"/>
      <c r="Q69" s="19"/>
      <c r="T69" s="13"/>
      <c r="Y69" s="32" t="s">
        <v>354</v>
      </c>
      <c r="Z69" s="32" t="s">
        <v>483</v>
      </c>
      <c r="AF69" s="30"/>
    </row>
    <row r="70" spans="1:32" x14ac:dyDescent="0.2">
      <c r="A70" s="13"/>
      <c r="B70" s="13"/>
      <c r="Y70" s="32" t="s">
        <v>355</v>
      </c>
      <c r="Z70" s="32" t="s">
        <v>484</v>
      </c>
    </row>
    <row r="71" spans="1:32" x14ac:dyDescent="0.2">
      <c r="Y71" s="32" t="s">
        <v>356</v>
      </c>
      <c r="Z71" s="32" t="s">
        <v>485</v>
      </c>
    </row>
    <row r="72" spans="1:32" x14ac:dyDescent="0.2">
      <c r="Y72" s="32" t="s">
        <v>357</v>
      </c>
      <c r="Z72" s="32" t="s">
        <v>486</v>
      </c>
    </row>
    <row r="73" spans="1:32" x14ac:dyDescent="0.2">
      <c r="Y73" s="32" t="s">
        <v>358</v>
      </c>
      <c r="Z73" s="32" t="s">
        <v>487</v>
      </c>
    </row>
    <row r="74" spans="1:32" x14ac:dyDescent="0.2">
      <c r="Y74" s="32" t="s">
        <v>359</v>
      </c>
      <c r="Z74" s="32" t="s">
        <v>488</v>
      </c>
    </row>
    <row r="75" spans="1:32" x14ac:dyDescent="0.2">
      <c r="Y75" s="32" t="s">
        <v>360</v>
      </c>
      <c r="Z75" s="32" t="s">
        <v>489</v>
      </c>
    </row>
    <row r="76" spans="1:32" x14ac:dyDescent="0.2">
      <c r="Y76" s="32" t="s">
        <v>361</v>
      </c>
      <c r="Z76" s="32" t="s">
        <v>490</v>
      </c>
    </row>
    <row r="77" spans="1:32" x14ac:dyDescent="0.2">
      <c r="Y77" s="32" t="s">
        <v>362</v>
      </c>
      <c r="Z77" s="32" t="s">
        <v>491</v>
      </c>
    </row>
    <row r="78" spans="1:32" x14ac:dyDescent="0.2">
      <c r="Y78" s="32" t="s">
        <v>363</v>
      </c>
      <c r="Z78" s="32" t="s">
        <v>492</v>
      </c>
    </row>
    <row r="79" spans="1:32" x14ac:dyDescent="0.2">
      <c r="Y79" s="32" t="s">
        <v>364</v>
      </c>
      <c r="Z79" s="32" t="s">
        <v>493</v>
      </c>
    </row>
    <row r="80" spans="1:32" x14ac:dyDescent="0.2">
      <c r="Y80" s="32" t="s">
        <v>365</v>
      </c>
      <c r="Z80" s="32" t="s">
        <v>494</v>
      </c>
    </row>
    <row r="81" spans="25:26" x14ac:dyDescent="0.2">
      <c r="Y81" s="32" t="s">
        <v>366</v>
      </c>
      <c r="Z81" s="32" t="s">
        <v>495</v>
      </c>
    </row>
    <row r="82" spans="25:26" x14ac:dyDescent="0.2">
      <c r="Y82" s="32" t="s">
        <v>367</v>
      </c>
      <c r="Z82" s="32" t="s">
        <v>496</v>
      </c>
    </row>
    <row r="83" spans="25:26" x14ac:dyDescent="0.2">
      <c r="Y83" s="32" t="s">
        <v>368</v>
      </c>
      <c r="Z83" s="32" t="s">
        <v>497</v>
      </c>
    </row>
    <row r="84" spans="25:26" x14ac:dyDescent="0.2">
      <c r="Y84" s="32" t="s">
        <v>369</v>
      </c>
      <c r="Z84" s="32" t="s">
        <v>498</v>
      </c>
    </row>
    <row r="85" spans="25:26" x14ac:dyDescent="0.2">
      <c r="Y85" s="32" t="s">
        <v>370</v>
      </c>
      <c r="Z85" s="32" t="s">
        <v>499</v>
      </c>
    </row>
    <row r="86" spans="25:26" x14ac:dyDescent="0.2">
      <c r="Y86" s="32" t="s">
        <v>371</v>
      </c>
      <c r="Z86" s="32" t="s">
        <v>500</v>
      </c>
    </row>
    <row r="87" spans="25:26" x14ac:dyDescent="0.2">
      <c r="Y87" s="32" t="s">
        <v>372</v>
      </c>
      <c r="Z87" s="32" t="s">
        <v>501</v>
      </c>
    </row>
    <row r="88" spans="25:26" x14ac:dyDescent="0.2">
      <c r="Y88" s="32" t="s">
        <v>373</v>
      </c>
      <c r="Z88" s="32" t="s">
        <v>502</v>
      </c>
    </row>
    <row r="89" spans="25:26" x14ac:dyDescent="0.2">
      <c r="Y89" s="32" t="s">
        <v>374</v>
      </c>
      <c r="Z89" s="32" t="s">
        <v>503</v>
      </c>
    </row>
    <row r="90" spans="25:26" x14ac:dyDescent="0.2">
      <c r="Y90" s="32" t="s">
        <v>375</v>
      </c>
      <c r="Z90" s="32" t="s">
        <v>504</v>
      </c>
    </row>
    <row r="91" spans="25:26" x14ac:dyDescent="0.2">
      <c r="Y91" s="32" t="s">
        <v>376</v>
      </c>
      <c r="Z91" s="32" t="s">
        <v>505</v>
      </c>
    </row>
    <row r="92" spans="25:26" x14ac:dyDescent="0.2">
      <c r="Y92" s="32" t="s">
        <v>377</v>
      </c>
      <c r="Z92" s="32" t="s">
        <v>506</v>
      </c>
    </row>
    <row r="93" spans="25:26" x14ac:dyDescent="0.2">
      <c r="Y93" s="32" t="s">
        <v>378</v>
      </c>
      <c r="Z93" s="32" t="s">
        <v>507</v>
      </c>
    </row>
    <row r="94" spans="25:26" x14ac:dyDescent="0.2">
      <c r="Y94" s="32" t="s">
        <v>379</v>
      </c>
      <c r="Z94" s="32" t="s">
        <v>508</v>
      </c>
    </row>
    <row r="95" spans="25:26" x14ac:dyDescent="0.2">
      <c r="Y95" s="32" t="s">
        <v>380</v>
      </c>
      <c r="Z95" s="32" t="s">
        <v>509</v>
      </c>
    </row>
    <row r="96" spans="25:26" x14ac:dyDescent="0.2">
      <c r="Y96" s="32" t="s">
        <v>284</v>
      </c>
      <c r="Z96" s="32" t="s">
        <v>510</v>
      </c>
    </row>
    <row r="97" spans="25:26" x14ac:dyDescent="0.2">
      <c r="Y97" s="32" t="s">
        <v>381</v>
      </c>
      <c r="Z97" s="32" t="s">
        <v>511</v>
      </c>
    </row>
    <row r="98" spans="25:26" x14ac:dyDescent="0.2">
      <c r="Y98" s="32" t="s">
        <v>382</v>
      </c>
      <c r="Z98" s="32" t="s">
        <v>512</v>
      </c>
    </row>
    <row r="99" spans="25:26" x14ac:dyDescent="0.2">
      <c r="Y99" s="32" t="s">
        <v>412</v>
      </c>
      <c r="Z99" s="32" t="s">
        <v>513</v>
      </c>
    </row>
    <row r="100" spans="25:26" x14ac:dyDescent="0.2">
      <c r="Y100" s="32" t="s">
        <v>602</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2022-06-07T02:29:35Z</cp:lastPrinted>
  <dcterms:created xsi:type="dcterms:W3CDTF">2012-03-13T00:50:25Z</dcterms:created>
  <dcterms:modified xsi:type="dcterms:W3CDTF">2022-08-31T09:00:51Z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