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
    </mc:Choice>
  </mc:AlternateContent>
  <xr:revisionPtr revIDLastSave="0" documentId="13_ncr:1_{0296201E-3CEB-4A78-829F-5243CBBB076C}" xr6:coauthVersionLast="47" xr6:coauthVersionMax="47" xr10:uidLastSave="{00000000-0000-0000-0000-000000000000}"/>
  <bookViews>
    <workbookView xWindow="1065" yWindow="1050" windowWidth="13185" windowHeight="1296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1" i="11"/>
  <c r="AY321" i="11"/>
  <c r="AY332" i="11" s="1"/>
  <c r="AY336" i="11" l="1"/>
  <c r="AY337" i="11"/>
  <c r="AY340" i="11"/>
  <c r="AY326" i="11"/>
  <c r="AY329" i="11"/>
  <c r="AY69" i="11"/>
  <c r="AY323" i="11"/>
  <c r="AY331" i="11"/>
  <c r="AY397" i="11"/>
  <c r="AY325" i="11"/>
  <c r="AY333" i="11"/>
  <c r="AY399" i="11"/>
  <c r="AY327" i="11"/>
  <c r="AY328" i="11"/>
  <c r="AY338" i="11"/>
  <c r="AY322" i="11"/>
  <c r="AY330" i="11"/>
  <c r="AY324" i="11"/>
  <c r="AY66" i="11"/>
  <c r="AY75" i="11"/>
  <c r="AY73" i="11"/>
  <c r="AY77" i="11"/>
  <c r="AY74" i="11"/>
  <c r="AY72" i="11"/>
  <c r="AY335" i="11"/>
  <c r="AY214" i="11"/>
  <c r="AY208" i="11"/>
  <c r="AY212" i="11" s="1"/>
  <c r="AY200" i="11"/>
  <c r="AY204" i="11" s="1"/>
  <c r="AY195" i="11"/>
  <c r="AY196" i="11" s="1"/>
  <c r="AY190" i="11"/>
  <c r="AY192" i="11" s="1"/>
  <c r="AY180" i="11"/>
  <c r="AY187" i="11" s="1"/>
  <c r="AY173" i="11"/>
  <c r="AY176"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4" i="11" s="1"/>
  <c r="AY112" i="11"/>
  <c r="AY121" i="11" s="1"/>
  <c r="AY99" i="11"/>
  <c r="AY101" i="11" s="1"/>
  <c r="AY98" i="11"/>
  <c r="AY102" i="11"/>
  <c r="AY104" i="11" s="1"/>
  <c r="AY175" i="11" l="1"/>
  <c r="AY178" i="11"/>
  <c r="AY174" i="11"/>
  <c r="AY177" i="11"/>
  <c r="AY179" i="11"/>
  <c r="AY125" i="11"/>
  <c r="AY123" i="11"/>
  <c r="AY126" i="11"/>
  <c r="AY154" i="11"/>
  <c r="AY117" i="11"/>
  <c r="AY164" i="11"/>
  <c r="AY118" i="11"/>
  <c r="AY151" i="11"/>
  <c r="AY193" i="11"/>
  <c r="AY137" i="11"/>
  <c r="AY119" i="11"/>
  <c r="AY152" i="11"/>
  <c r="AY145" i="11"/>
  <c r="AY153" i="11"/>
  <c r="AY100" i="11"/>
  <c r="AY209" i="11"/>
  <c r="AY120" i="11"/>
  <c r="AY114" i="11"/>
  <c r="AY130" i="11"/>
  <c r="AY142" i="11"/>
  <c r="AY205" i="11"/>
  <c r="AY213" i="11"/>
  <c r="AY115" i="11"/>
  <c r="AY131" i="11"/>
  <c r="AY143" i="11"/>
  <c r="AY206" i="11"/>
  <c r="AY116" i="11"/>
  <c r="AY163" i="11"/>
  <c r="AY144" i="11"/>
  <c r="AY198" i="11"/>
  <c r="AY207" i="11"/>
  <c r="AY201" i="11"/>
  <c r="AY171" i="11"/>
  <c r="AY202" i="11"/>
  <c r="AY210" i="11"/>
  <c r="AY128" i="11"/>
  <c r="AY140" i="11"/>
  <c r="AY134" i="11"/>
  <c r="AY203" i="11"/>
  <c r="AY21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84" i="11" l="1"/>
  <c r="AY91" i="11"/>
  <c r="AY92" i="11"/>
  <c r="AY83" i="11"/>
  <c r="AY49" i="11"/>
  <c r="AY55" i="11"/>
  <c r="AY63" i="11"/>
  <c r="AY96" i="11"/>
  <c r="AY81" i="11"/>
  <c r="AY89" i="11"/>
  <c r="AY97" i="11"/>
  <c r="AY80" i="11"/>
  <c r="AY82"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<sst xmlns="http://schemas.openxmlformats.org/spreadsheetml/2006/main" count="1629" uniqueCount="732">
  <si>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</si>
  <si>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</si>
  <si>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</si>
  <si>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</si>
  <si>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</si>
  <si>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</si>
  <si>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</si>
  <si>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</si>
  <si>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</si>
  <si>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</si>
  <si>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</si>
  <si>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</si>
  <si>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</si>
  <si>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</si>
  <si>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</si>
  <si>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</si>
  <si>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</si>
  <si>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</si>
  <si>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</si>
  <si>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</si>
  <si>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</si>
  <si>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</si>
  <si>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</si>
  <si>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</si>
  <si>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</si>
  <si>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</si>
  <si>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</si>
  <si>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</si>
  <si>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</si>
  <si>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</si>
  <si>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</si>
  <si>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</si>
  <si>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</si>
  <si>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</si>
  <si>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</si>
  <si>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</si>
  <si>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</si>
  <si>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</si>
  <si>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</si>
  <si>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</si>
  <si>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</si>
  <si>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</si>
  <si>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</si>
  <si>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</si>
  <si>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</si>
  <si>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</si>
  <si>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</si>
  <si>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</si>
  <si>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</si>
  <si>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</si>
  <si>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</si>
  <si>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</si>
  <si>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</si>
  <si>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</si>
  <si>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</si>
  <si>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</si>
  <si>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</si>
  <si>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</si>
  <si>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</si>
  <si>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</si>
  <si>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</si>
  <si>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</si>
  <si>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</si>
  <si>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</si>
  <si>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</si>
  <si>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</si>
  <si>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</si>
  <si>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</si>
  <si>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</si>
  <si>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</si>
  <si>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</si>
  <si>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</si>
  <si>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</si>
  <si>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</si>
  <si>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</si>
  <si>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</si>
  <si>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</si>
  <si>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</si>
  <si>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</si>
  <si>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</si>
  <si>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</si>
  <si>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</si>
  <si>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</si>
  <si>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</si>
  <si>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</si>
  <si>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</si>
  <si>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</si>
  <si>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</si>
  <si>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</si>
  <si>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</si>
  <si>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</si>
  <si>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</si>
  <si>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</si>
  <si>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</si>
  <si>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</si>
  <si>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</si>
  <si>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</si>
  <si>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</si>
  <si>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</si>
  <si>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</si>
  <si>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</si>
  <si>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</si>
  <si>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</si>
  <si>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</si>
  <si>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</si>
  <si>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</si>
  <si>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</si>
  <si>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</si>
  <si>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</si>
  <si>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</si>
  <si>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</si>
  <si>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</si>
  <si>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</si>
  <si>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</si>
  <si>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</si>
  <si>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</si>
  <si>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</si>
  <si>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</si>
  <si>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</si>
  <si>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</si>
  <si>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</si>
  <si>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</si>
  <si>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</si>
  <si>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</si>
  <si>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</si>
  <si>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</si>
  <si>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</si>
  <si>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</si>
  <si>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</si>
  <si>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</si>
  <si>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</si>
  <si>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</si>
  <si>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</si>
  <si>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</si>
  <si>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</si>
  <si>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</si>
  <si>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</si>
  <si>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</si>
  <si>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</si>
  <si>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</si>
  <si>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</si>
  <si>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</si>
  <si>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</si>
  <si>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</si>
  <si>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</si>
  <si>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</si>
  <si>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</si>
  <si>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</si>
  <si>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</si>
  <si>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</si>
  <si>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</si>
  <si>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</si>
  <si>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</si>
  <si>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</si>
  <si>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</si>
  <si>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</si>
  <si>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</si>
  <si>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</si>
  <si>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</si>
  <si>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</si>
  <si>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</si>
  <si>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</si>
  <si>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</si>
  <si>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</si>
  <si>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</si>
  <si>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</si>
  <si>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</si>
  <si>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</si>
  <si>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</si>
  <si>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</si>
  <si>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</si>
  <si>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</si>
  <si>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</si>
  <si>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</si>
  <si>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</si>
  <si>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</si>
  <si>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</si>
  <si>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</si>
  <si>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</si>
  <si>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</si>
  <si>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</si>
  <si>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</si>
  <si>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</si>
  <si>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</si>
  <si>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</si>
  <si>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</si>
  <si>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</si>
  <si>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</si>
  <si>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</si>
  <si>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</si>
  <si>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</si>
  <si>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</si>
  <si>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</si>
  <si>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</si>
  <si>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</si>
  <si>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</si>
  <si>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</si>
  <si>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</si>
  <si>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</si>
  <si>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</si>
  <si>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</si>
  <si>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</si>
  <si>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</si>
  <si>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</si>
  <si>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</si>
  <si>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</si>
  <si>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</si>
  <si>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</si>
  <si>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</si>
  <si>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</si>
  <si>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</si>
  <si>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</si>
  <si>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</si>
  <si>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</si>
  <si>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</si>
  <si>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</si>
  <si>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</si>
  <si>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</si>
  <si>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</si>
  <si>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</si>
  <si>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</si>
  <si>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</si>
  <si>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</si>
  <si>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</si>
  <si>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</si>
  <si>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</si>
  <si>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</si>
  <si>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</si>
  <si>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</si>
  <si>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</si>
  <si>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</si>
  <si>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</si>
  <si>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</si>
  <si>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</si>
  <si>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</si>
  <si>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</si>
  <si>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</si>
  <si>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</si>
  <si>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</si>
  <si>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</si>
  <si>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</si>
  <si>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</si>
  <si>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</si>
  <si>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</si>
  <si>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</si>
  <si>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</si>
  <si>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</si>
  <si>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</si>
  <si>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</si>
  <si>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</si>
  <si>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</si>
  <si>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</si>
  <si>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</si>
  <si>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</si>
  <si>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</si>
  <si>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</si>
  <si>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</si>
  <si>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</si>
  <si>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</si>
  <si>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</si>
  <si>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</si>
  <si>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</si>
  <si>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</si>
  <si>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</si>
  <si>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</si>
  <si>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</si>
  <si>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</si>
  <si>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</si>
  <si>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</si>
  <si>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</si>
  <si>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</si>
  <si>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</si>
  <si>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</si>
  <si>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</si>
  <si>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</si>
  <si>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</si>
  <si>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</si>
  <si>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</si>
  <si>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</si>
  <si>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</si>
  <si>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</si>
  <si>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</si>
  <si>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</si>
  <si>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</si>
  <si>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</si>
  <si>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</si>
  <si>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</si>
  <si>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</si>
  <si>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</si>
  <si>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</si>
  <si>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</si>
  <si>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</si>
  <si>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</si>
  <si>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</si>
  <si>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</si>
  <si>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</si>
  <si>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</si>
  <si>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</si>
  <si>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</si>
  <si>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</si>
  <si>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</si>
  <si>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</si>
  <si>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</si>
  <si>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</si>
  <si>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</si>
  <si>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</si>
  <si>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</si>
  <si>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</si>
  <si>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</si>
  <si>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</si>
  <si>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</si>
  <si>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</si>
  <si>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</si>
  <si>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</si>
  <si>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</si>
  <si>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</si>
  <si>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</si>
  <si>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</si>
  <si>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</si>
  <si>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</si>
  <si>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</si>
  <si>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</si>
  <si>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</si>
  <si>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</si>
  <si>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</si>
  <si>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</si>
  <si>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</si>
  <si>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</si>
  <si>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</si>
  <si>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</si>
  <si>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</si>
  <si>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</si>
  <si>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</si>
  <si>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</si>
  <si>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</si>
  <si>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</si>
  <si>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</si>
  <si>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</si>
  <si>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</si>
  <si>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</si>
  <si>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</si>
  <si>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</si>
  <si>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</si>
  <si>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</si>
  <si>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</si>
  <si>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</si>
  <si>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</si>
  <si>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</si>
  <si>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</si>
  <si>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</si>
  <si>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</si>
  <si>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</si>
  <si>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</si>
  <si>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</si>
  <si>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</si>
  <si>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</si>
  <si>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</si>
  <si>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</si>
  <si>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</si>
  <si>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</si>
  <si>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</si>
  <si>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</si>
  <si>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</si>
  <si>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</si>
  <si>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</si>
  <si>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</si>
  <si>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</si>
  <si>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</si>
  <si>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</si>
  <si>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</si>
  <si>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</si>
  <si>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</si>
  <si>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</si>
  <si>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</si>
  <si>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</si>
  <si>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</si>
  <si>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</si>
  <si>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</si>
  <si>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</si>
  <si>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</si>
  <si>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</si>
  <si>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</si>
  <si>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</si>
  <si>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</si>
  <si>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</si>
  <si>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</si>
  <si>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</si>
  <si>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</si>
  <si>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</si>
  <si>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</si>
  <si>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</si>
  <si>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</si>
  <si>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</si>
  <si>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</si>
  <si>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</si>
  <si>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</si>
  <si>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</si>
  <si>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</si>
  <si>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</si>
  <si>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</si>
  <si>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</si>
  <si>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</si>
  <si>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</si>
  <si>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</si>
  <si>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</si>
  <si>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</si>
  <si>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</si>
  <si>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</si>
  <si>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</si>
  <si>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</si>
  <si>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</si>
  <si>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</si>
  <si>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</si>
  <si>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</si>
  <si>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</si>
  <si>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</si>
  <si>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</si>
  <si>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</si>
  <si>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</si>
  <si>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</si>
  <si>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</si>
  <si>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</si>
  <si>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</si>
  <si>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</si>
  <si>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</si>
  <si>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</si>
  <si>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</si>
  <si>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</si>
  <si>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</si>
  <si>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</si>
  <si>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</si>
  <si>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</si>
  <si>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</si>
  <si>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</si>
  <si>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</si>
  <si>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</si>
  <si>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</si>
  <si>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</si>
  <si>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</si>
  <si>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</si>
  <si>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</si>
  <si>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</si>
  <si>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</si>
  <si>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</si>
  <si>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</si>
  <si>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</si>
  <si>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</si>
  <si>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</si>
  <si>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</si>
  <si>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</si>
  <si>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</si>
  <si>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</si>
  <si>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</si>
  <si>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</si>
  <si>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</si>
  <si>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</si>
  <si>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</si>
  <si>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</si>
  <si>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</si>
  <si>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</si>
  <si>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</si>
  <si>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</si>
  <si>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</si>
  <si>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</si>
  <si>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</si>
  <si>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</si>
  <si>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</si>
  <si>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</si>
  <si>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</si>
  <si>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</si>
  <si>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</si>
  <si>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</si>
  <si>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</si>
  <si>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</si>
  <si>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</si>
  <si>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</si>
  <si>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</si>
  <si>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</si>
  <si>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</si>
  <si>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</si>
  <si>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</si>
  <si>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</si>
  <si>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</si>
  <si>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</si>
  <si>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</si>
  <si>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</si>
  <si>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</si>
  <si>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</si>
  <si>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</si>
  <si>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</si>
  <si>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</si>
  <si>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</si>
  <si>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</si>
  <si>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</si>
  <si>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</si>
  <si>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</si>
  <si>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</si>
  <si>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</si>
  <si>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</si>
  <si>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</si>
  <si>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</si>
  <si>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</si>
  <si>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</si>
  <si>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</si>
  <si>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</si>
  <si>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</si>
  <si>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</si>
  <si>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</si>
  <si>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</si>
  <si>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</si>
  <si>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</si>
  <si>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</si>
  <si>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</si>
  <si>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</si>
  <si>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</si>
  <si>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</si>
  <si>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</si>
  <si>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</si>
  <si>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</si>
  <si>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</si>
  <si>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</si>
  <si>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</si>
  <si>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</si>
  <si>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</si>
  <si>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</si>
  <si>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</si>
  <si>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</si>
  <si>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</si>
  <si>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</si>
  <si>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</si>
  <si>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</si>
  <si>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</si>
  <si>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</si>
  <si>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</si>
  <si>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</si>
  <si>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</si>
  <si>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</si>
  <si>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</si>
  <si>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</si>
  <si>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</si>
  <si>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</si>
  <si>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</si>
  <si>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</si>
  <si>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</si>
  <si>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</si>
  <si>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</si>
  <si>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</si>
  <si>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</si>
  <si>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</si>
  <si>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</si>
  <si>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</si>
  <si>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</si>
  <si>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</si>
  <si>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</si>
  <si>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</si>
  <si>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</si>
  <si>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</si>
  <si>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</si>
  <si>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</si>
  <si>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</si>
  <si>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</si>
  <si>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</si>
  <si>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</si>
  <si>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</si>
  <si>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</si>
  <si>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</si>
  <si>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</si>
  <si>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</si>
  <si>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</si>
  <si>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</si>
  <si>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</si>
  <si>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</si>
  <si>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</si>
  <si>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</si>
  <si>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</si>
  <si>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</si>
  <si>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</si>
  <si>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</si>
  <si>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</si>
  <si>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</si>
  <si>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</si>
  <si>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</si>
  <si>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</si>
  <si>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</si>
  <si>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</si>
  <si>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</si>
  <si>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</si>
  <si>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</si>
  <si>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</si>
  <si>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</si>
  <si>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</si>
  <si>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</si>
  <si>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</si>
  <si>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</si>
  <si>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</si>
  <si>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</si>
  <si>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</si>
  <si>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</si>
  <si>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</si>
  <si>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</si>
  <si>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</si>
  <si>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</si>
  <si>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</si>
  <si>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</si>
  <si>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</si>
  <si>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</si>
  <si>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</si>
  <si>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</si>
  <si>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ハンセン病研究センター経費</t>
  </si>
  <si>
    <t>国立感染症研究所</t>
  </si>
  <si>
    <t>藤谷　正</t>
  </si>
  <si>
    <t>平成9年度</t>
  </si>
  <si>
    <t>終了予定なし</t>
  </si>
  <si>
    <t>総務部会計課</t>
  </si>
  <si>
    <t>-</t>
  </si>
  <si>
    <t>ハンセン病研究センターの光熱水料や施設の維持管理及びハンセン病の研究事業の推進を図る。</t>
  </si>
  <si>
    <t>試験研究費</t>
  </si>
  <si>
    <t>庁費</t>
  </si>
  <si>
    <t>政府開発援助試験研究費</t>
  </si>
  <si>
    <t>点</t>
  </si>
  <si>
    <t>ハンセン病研究センターの庁舎管理の棟数</t>
  </si>
  <si>
    <t>棟</t>
  </si>
  <si>
    <t>ハンセン病研究センターにおける研究件数</t>
  </si>
  <si>
    <t>件</t>
  </si>
  <si>
    <t>ハンセン病の流行地域を持つ国に専門家を派遣し技術協力を行う。</t>
  </si>
  <si>
    <t>人</t>
  </si>
  <si>
    <t>X執行額/Y庁舎管理棟数</t>
    <phoneticPr fontId="5"/>
  </si>
  <si>
    <t>百万円</t>
  </si>
  <si>
    <t>　Ｘ/Ｙ</t>
    <phoneticPr fontId="5"/>
  </si>
  <si>
    <t>132百万円
/8棟</t>
  </si>
  <si>
    <t>126百万円
/8棟</t>
  </si>
  <si>
    <t>X執行額/Y研究件数</t>
    <phoneticPr fontId="5"/>
  </si>
  <si>
    <t>132百万円
/23件</t>
  </si>
  <si>
    <t>126百万円
/23件</t>
  </si>
  <si>
    <t>X執行額/Y派遣人数</t>
    <phoneticPr fontId="5"/>
  </si>
  <si>
    <t>126百万円
/0人</t>
  </si>
  <si>
    <t>国立感染症研究所施設管理事務経費</t>
  </si>
  <si>
    <t>戸山庁舎関係経費</t>
  </si>
  <si>
    <t>侵襲性真菌症に対する対策事業</t>
  </si>
  <si>
    <t>568</t>
  </si>
  <si>
    <t>505</t>
  </si>
  <si>
    <t>887</t>
  </si>
  <si>
    <t>897</t>
  </si>
  <si>
    <t>866</t>
  </si>
  <si>
    <t>869</t>
  </si>
  <si>
    <t>○</t>
  </si>
  <si>
    <t>厚労</t>
  </si>
  <si>
    <t>132百万円
/２３件</t>
    <rPh sb="3" eb="6">
      <t>ヒャクマンエン</t>
    </rPh>
    <rPh sb="10" eb="11">
      <t>ケン</t>
    </rPh>
    <phoneticPr fontId="5"/>
  </si>
  <si>
    <t>132百万
8棟</t>
    <rPh sb="3" eb="5">
      <t>ヒャクマン</t>
    </rPh>
    <rPh sb="7" eb="8">
      <t>トウ</t>
    </rPh>
    <phoneticPr fontId="5"/>
  </si>
  <si>
    <t>132百万円
/0人</t>
    <rPh sb="3" eb="5">
      <t>ヒャクマン</t>
    </rPh>
    <rPh sb="5" eb="6">
      <t>エン</t>
    </rPh>
    <rPh sb="9" eb="10">
      <t>ニン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</si>
  <si>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</si>
  <si>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</si>
  <si>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</si>
  <si>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</si>
  <si>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</si>
  <si>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庁舎設備点検業務には研究設備の停止を伴うものもあるため、研究計画に支障をきたさないよう少額の随意契約が多いが、契約金額が少額であっても見積もり合わせの実施により、競争性を確保している。引き続き、競争性の確保に係る取り組みを継続したい。</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</si>
  <si>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</si>
  <si>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</si>
  <si>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成果実績が成果目標以上になっているので見合っている。</t>
    <phoneticPr fontId="5"/>
  </si>
  <si>
    <t>整備されている施設については使用率も高く、十分に活用されている。</t>
    <phoneticPr fontId="5"/>
  </si>
  <si>
    <t>当該事業はハンセン病研究センターの維持管理に係る経費を扱う事業である。国立感染症研究所施設管理事務経費は村山庁舎の維持管理に係る経費を扱う事業であり、戸山庁舎関係経費は戸山庁舎の維持管理に係る経費を扱う事業であるため、役割が異なる。
また、当該事業はハンセン病（らい菌）の研究に係る経費を扱う事業であり、侵襲性真菌症に対する対策事業は真菌に係る検査等に係る経費を扱う事業であるため、役割が異なる。</t>
    <phoneticPr fontId="5"/>
  </si>
  <si>
    <t>有</t>
  </si>
  <si>
    <t>‐</t>
  </si>
  <si>
    <t>主要な保守点検業務は原則一般競争入札により発注した。それ以外についても個別に実績・技術等を勘案した複数の業者の競争見積にかけ随意契約により年次点検･整備を行った。また、警備業務、機械設備維持運転委託費及び動物飼育については、村山庁舎と一括で一般競争入札に付することにより支出の削減と効率的な運用を図っている。また、機器の保守役務のみならず備品、消耗品等も会計法に基づき適正に調達しており、点検結果等を参考に、施設の安定的かつ安全な運用を行える中・長期的な維持管理計画を検討し、消耗品を一括購入する等より効率的な予算執行を実施している。</t>
    <phoneticPr fontId="5"/>
  </si>
  <si>
    <t>適切に予算を執行し、事業の目標が達成できており、このまま継続して事業を実施する。また、備品購入についてはその必要性や費用対効果などを勘案して購入を行っている。また、消耗品については年間使用量の適切な把握と代替品の検討などを含めて、引き続き村山庁舎とも共通の計画を策定し、費用の削減に取り組んで参りたい。</t>
    <phoneticPr fontId="5"/>
  </si>
  <si>
    <t>政府開発援助諸謝金</t>
    <phoneticPr fontId="5"/>
  </si>
  <si>
    <t>政府開発援助職員旅費</t>
    <phoneticPr fontId="5"/>
  </si>
  <si>
    <t>132百万
8棟</t>
    <phoneticPr fontId="5"/>
  </si>
  <si>
    <t>132百万円
/3人</t>
    <phoneticPr fontId="5"/>
  </si>
  <si>
    <t>-</t>
    <phoneticPr fontId="5"/>
  </si>
  <si>
    <t>https://www.mhlw.go.jp/wp/seisaku/hyouka/dl/r03_jizenbunseki/XIII-1-1.pdf</t>
    <phoneticPr fontId="5"/>
  </si>
  <si>
    <t>7頁</t>
    <rPh sb="1" eb="2">
      <t>ページ</t>
    </rPh>
    <phoneticPr fontId="5"/>
  </si>
  <si>
    <t>尾崎理化株式会社</t>
  </si>
  <si>
    <t>アズサイエンス株式会社</t>
  </si>
  <si>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</si>
  <si>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</si>
  <si>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</si>
  <si>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電気使用料</t>
    <rPh sb="0" eb="2">
      <t>デンキ</t>
    </rPh>
    <rPh sb="2" eb="4">
      <t>シヨウ</t>
    </rPh>
    <rPh sb="4" eb="5">
      <t>リョウ</t>
    </rPh>
    <phoneticPr fontId="5"/>
  </si>
  <si>
    <t>備品購入</t>
    <rPh sb="0" eb="4">
      <t>ビヒンコウニュウ</t>
    </rPh>
    <phoneticPr fontId="5"/>
  </si>
  <si>
    <t>消耗品購入</t>
    <rPh sb="0" eb="5">
      <t>ショウモウヒンコウニュウ</t>
    </rPh>
    <phoneticPr fontId="5"/>
  </si>
  <si>
    <t>賃金</t>
    <rPh sb="0" eb="2">
      <t>チンギン</t>
    </rPh>
    <phoneticPr fontId="5"/>
  </si>
  <si>
    <t>ハンセン病研究センターの施設の維持管理をする。</t>
    <phoneticPr fontId="5"/>
  </si>
  <si>
    <t>ハンセン病研究センターの棟の管理をし、維持を図る。</t>
    <rPh sb="4" eb="7">
      <t>ビョウケンキュウ</t>
    </rPh>
    <rPh sb="12" eb="13">
      <t>トウ</t>
    </rPh>
    <rPh sb="14" eb="16">
      <t>カンリ</t>
    </rPh>
    <rPh sb="19" eb="21">
      <t>イジ</t>
    </rPh>
    <rPh sb="22" eb="23">
      <t>ハカ</t>
    </rPh>
    <phoneticPr fontId="5"/>
  </si>
  <si>
    <t>（１）ハンセン病研究センターの研究棟、管理棟、動物棟の管理運営及びＰ３新研究実験棟運営費
（２）ハンセン病の薬剤耐性菌に関する調査研究
（３）ハンセン病国際協力推進事業（ハンセン病濃厚地域に人材を派遣し流行地技術移転）</t>
    <phoneticPr fontId="5"/>
  </si>
  <si>
    <t>ハンセン病の薬剤耐性菌に関する調査研究をする。</t>
    <phoneticPr fontId="5"/>
  </si>
  <si>
    <t>ハンセン病の薬剤耐性菌に関する調査研究</t>
    <rPh sb="17" eb="19">
      <t>ケンキュウ</t>
    </rPh>
    <phoneticPr fontId="5"/>
  </si>
  <si>
    <t>132百万円
/24人</t>
    <rPh sb="3" eb="6">
      <t>ヒャクマンエン</t>
    </rPh>
    <rPh sb="10" eb="11">
      <t>ニン</t>
    </rPh>
    <phoneticPr fontId="5"/>
  </si>
  <si>
    <t>ハンセン病濃厚地域に人材を派遣し、流行地技術移転を図る。</t>
    <phoneticPr fontId="5"/>
  </si>
  <si>
    <t>ハンセン病国際協力推進事業を推進する。</t>
    <rPh sb="14" eb="16">
      <t>スイシン</t>
    </rPh>
    <phoneticPr fontId="5"/>
  </si>
  <si>
    <t>裕幸計装株式会社</t>
    <phoneticPr fontId="5"/>
  </si>
  <si>
    <t>尾崎理化株式会社</t>
    <phoneticPr fontId="5"/>
  </si>
  <si>
    <t>有限会社　新和電機</t>
  </si>
  <si>
    <t>株式会社　アルバーネット</t>
  </si>
  <si>
    <t>株式会社　鈴木工務店</t>
  </si>
  <si>
    <t>アズサイエンス株式会社</t>
    <phoneticPr fontId="5"/>
  </si>
  <si>
    <t>株式会社　エンバイシス</t>
    <phoneticPr fontId="5"/>
  </si>
  <si>
    <t>株式会社増田コーポレーション</t>
    <phoneticPr fontId="5"/>
  </si>
  <si>
    <t>庁舎設備点検業務</t>
    <rPh sb="0" eb="2">
      <t>チョウシャ</t>
    </rPh>
    <rPh sb="2" eb="6">
      <t>セツビテンケン</t>
    </rPh>
    <rPh sb="6" eb="8">
      <t>ギョウム</t>
    </rPh>
    <phoneticPr fontId="5"/>
  </si>
  <si>
    <t>ガス供給</t>
    <rPh sb="2" eb="4">
      <t>キョウキュウ</t>
    </rPh>
    <phoneticPr fontId="5"/>
  </si>
  <si>
    <t>二引株式会社</t>
    <phoneticPr fontId="5"/>
  </si>
  <si>
    <t>東京都水道局</t>
    <phoneticPr fontId="5"/>
  </si>
  <si>
    <t>水道料（長期継続契約）</t>
    <rPh sb="0" eb="3">
      <t>スイドウリョウ</t>
    </rPh>
    <rPh sb="4" eb="6">
      <t>チョウキ</t>
    </rPh>
    <rPh sb="6" eb="8">
      <t>ケイゾク</t>
    </rPh>
    <rPh sb="8" eb="10">
      <t>ケイヤク</t>
    </rPh>
    <phoneticPr fontId="5"/>
  </si>
  <si>
    <t>A..裕幸計装株式会社</t>
    <phoneticPr fontId="5"/>
  </si>
  <si>
    <t>雑役務費</t>
    <rPh sb="0" eb="4">
      <t>ザツエキムヒ</t>
    </rPh>
    <phoneticPr fontId="5"/>
  </si>
  <si>
    <t>庁舎維持管理業務</t>
    <rPh sb="0" eb="4">
      <t>チョウシャイジ</t>
    </rPh>
    <rPh sb="4" eb="6">
      <t>カンリ</t>
    </rPh>
    <rPh sb="6" eb="8">
      <t>ギョウム</t>
    </rPh>
    <phoneticPr fontId="5"/>
  </si>
  <si>
    <t>電気使用料</t>
    <rPh sb="0" eb="5">
      <t>デンキシヨウリョウ</t>
    </rPh>
    <phoneticPr fontId="5"/>
  </si>
  <si>
    <t>光熱水料</t>
    <rPh sb="0" eb="2">
      <t>コウネツ</t>
    </rPh>
    <rPh sb="2" eb="3">
      <t>スイ</t>
    </rPh>
    <rPh sb="3" eb="4">
      <t>リョウ</t>
    </rPh>
    <phoneticPr fontId="5"/>
  </si>
  <si>
    <t>経年劣化に伴う設備修繕及び点検等の発生によりコストが増加したが、引き続きコスト削減に努めているため、妥当である。</t>
    <phoneticPr fontId="5"/>
  </si>
  <si>
    <t>設備更新工事</t>
    <rPh sb="0" eb="6">
      <t>セツビコウシンコウジ</t>
    </rPh>
    <phoneticPr fontId="5"/>
  </si>
  <si>
    <t>仮設電気設置作業</t>
    <rPh sb="0" eb="2">
      <t>カセツ</t>
    </rPh>
    <rPh sb="2" eb="4">
      <t>デンキ</t>
    </rPh>
    <rPh sb="4" eb="8">
      <t>セッチサギョウ</t>
    </rPh>
    <phoneticPr fontId="5"/>
  </si>
  <si>
    <t>庁舎設備改修工事</t>
    <rPh sb="0" eb="2">
      <t>チョウシャ</t>
    </rPh>
    <rPh sb="2" eb="4">
      <t>セツビ</t>
    </rPh>
    <rPh sb="4" eb="6">
      <t>カイシュウ</t>
    </rPh>
    <rPh sb="6" eb="8">
      <t>コウジ</t>
    </rPh>
    <phoneticPr fontId="5"/>
  </si>
  <si>
    <t>庁舎設備塗装工事</t>
    <rPh sb="0" eb="2">
      <t>チョウシャ</t>
    </rPh>
    <rPh sb="2" eb="4">
      <t>セツビ</t>
    </rPh>
    <rPh sb="4" eb="6">
      <t>トソウ</t>
    </rPh>
    <rPh sb="6" eb="8">
      <t>コウジ</t>
    </rPh>
    <phoneticPr fontId="5"/>
  </si>
  <si>
    <t>庁舎設備設置工事</t>
    <rPh sb="0" eb="2">
      <t>チョウシャ</t>
    </rPh>
    <rPh sb="2" eb="4">
      <t>セツビ</t>
    </rPh>
    <rPh sb="4" eb="6">
      <t>セッチ</t>
    </rPh>
    <rPh sb="6" eb="8">
      <t>コウジ</t>
    </rPh>
    <phoneticPr fontId="5"/>
  </si>
  <si>
    <t>庁舎設備保守点検</t>
    <rPh sb="0" eb="2">
      <t>チョウシャ</t>
    </rPh>
    <rPh sb="2" eb="4">
      <t>セツビ</t>
    </rPh>
    <rPh sb="4" eb="6">
      <t>ホシュ</t>
    </rPh>
    <rPh sb="6" eb="8">
      <t>テンケン</t>
    </rPh>
    <phoneticPr fontId="5"/>
  </si>
  <si>
    <t>庁舎設備更新工事</t>
    <rPh sb="0" eb="2">
      <t>チョウシャ</t>
    </rPh>
    <rPh sb="2" eb="4">
      <t>セツビ</t>
    </rPh>
    <rPh sb="4" eb="6">
      <t>コウシン</t>
    </rPh>
    <rPh sb="6" eb="8">
      <t>コウジ</t>
    </rPh>
    <phoneticPr fontId="5"/>
  </si>
  <si>
    <t>庁舎設備点検業務等</t>
    <rPh sb="0" eb="2">
      <t>チョウシャ</t>
    </rPh>
    <rPh sb="2" eb="6">
      <t>セツビテンケン</t>
    </rPh>
    <rPh sb="6" eb="8">
      <t>ギョウム</t>
    </rPh>
    <rPh sb="8" eb="9">
      <t>トウ</t>
    </rPh>
    <phoneticPr fontId="5"/>
  </si>
  <si>
    <t>庁舎設備点検業務等</t>
    <rPh sb="0" eb="6">
      <t>チョウシャセツビテンケン</t>
    </rPh>
    <rPh sb="6" eb="8">
      <t>ギョウム</t>
    </rPh>
    <rPh sb="8" eb="9">
      <t>トウ</t>
    </rPh>
    <phoneticPr fontId="5"/>
  </si>
  <si>
    <t>目標値として3.5点以上の獲得を目指す。</t>
    <phoneticPr fontId="5"/>
  </si>
  <si>
    <t>毎年行っている研究課題評価の総合点を間接指標として用いる。</t>
    <phoneticPr fontId="5"/>
  </si>
  <si>
    <t>点</t>
    <phoneticPr fontId="5"/>
  </si>
  <si>
    <t>国立感染症研究所研究開発課題評価報告書</t>
    <phoneticPr fontId="5"/>
  </si>
  <si>
    <t>点</t>
    <rPh sb="0" eb="1">
      <t>テン</t>
    </rPh>
    <phoneticPr fontId="5"/>
  </si>
  <si>
    <t>事業計画時に見込んだ内容を概ね達成できている。</t>
    <phoneticPr fontId="5"/>
  </si>
  <si>
    <t>引き続き、必要な予算額を確保し、適正な執行に努めること。</t>
    <phoneticPr fontId="5"/>
  </si>
  <si>
    <t>点検対象外</t>
    <rPh sb="0" eb="5">
      <t>テンケンタイショウガイ</t>
    </rPh>
    <phoneticPr fontId="5"/>
  </si>
  <si>
    <t>‒</t>
    <phoneticPr fontId="5"/>
  </si>
  <si>
    <t>B.ゼロワットパワー株式会社</t>
    <phoneticPr fontId="5"/>
  </si>
  <si>
    <t>日本エアーテック株式会社</t>
    <phoneticPr fontId="5"/>
  </si>
  <si>
    <t>東京冷機工業株式会社 多摩営業所</t>
    <phoneticPr fontId="5"/>
  </si>
  <si>
    <t>ゼロワットパワー株式会社</t>
    <phoneticPr fontId="5"/>
  </si>
  <si>
    <t>株式会社ヒラサワ</t>
    <phoneticPr fontId="5"/>
  </si>
  <si>
    <t>東京瓦斯株式会社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</si>
</sst>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133350</xdr:colOff>
      <xdr:row>269</xdr:row>
      <xdr:rowOff>352425</xdr:rowOff>
    </xdr:from>
    <xdr:to>
      <xdr:col>36</xdr:col>
      <xdr:colOff>52811</xdr:colOff>
      <xdr:row>273</xdr:row>
      <xdr:rowOff>145317</xdr:rowOff>
    </xdr:to>
    <xdr:sp macro="" textlink="">
      <xdr:nvSpPr>
        <xdr:cNvPr id="2" name="正方形/長方形 1">
          <a:extLst>
            <a:ext uri="{FF2B5EF4-FFF2-40B4-BE49-F238E27FC236}">
              <a16:creationId xmlns:a16="http://schemas.microsoft.com/office/drawing/2014/main" id="{E0AD18E6-4B14-421D-9711-3010F6D701DB}"/>
            </a:ext>
          </a:extLst>
        </xdr:cNvPr>
        <xdr:cNvSpPr/>
      </xdr:nvSpPr>
      <xdr:spPr>
        <a:xfrm>
          <a:off x="3933825" y="43405425"/>
          <a:ext cx="2634086" cy="123116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130.3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ハンセン病研究センター経費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114300</xdr:colOff>
      <xdr:row>277</xdr:row>
      <xdr:rowOff>339725</xdr:rowOff>
    </xdr:from>
    <xdr:to>
      <xdr:col>26</xdr:col>
      <xdr:colOff>148245</xdr:colOff>
      <xdr:row>282</xdr:row>
      <xdr:rowOff>119540</xdr:rowOff>
    </xdr:to>
    <xdr:sp macro="" textlink="">
      <xdr:nvSpPr>
        <xdr:cNvPr id="3" name="正方形/長方形 2">
          <a:extLst>
            <a:ext uri="{FF2B5EF4-FFF2-40B4-BE49-F238E27FC236}">
              <a16:creationId xmlns:a16="http://schemas.microsoft.com/office/drawing/2014/main" id="{ADAAF542-5373-43B4-81E0-2CBCBB07C79B}"/>
            </a:ext>
          </a:extLst>
        </xdr:cNvPr>
        <xdr:cNvSpPr/>
      </xdr:nvSpPr>
      <xdr:spPr>
        <a:xfrm>
          <a:off x="2959100" y="46085125"/>
          <a:ext cx="1811945" cy="155781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裕幸計装株式会社</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58</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78.3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庁舎維持管理業務　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31</xdr:col>
      <xdr:colOff>47625</xdr:colOff>
      <xdr:row>277</xdr:row>
      <xdr:rowOff>304800</xdr:rowOff>
    </xdr:from>
    <xdr:to>
      <xdr:col>41</xdr:col>
      <xdr:colOff>167897</xdr:colOff>
      <xdr:row>282</xdr:row>
      <xdr:rowOff>106366</xdr:rowOff>
    </xdr:to>
    <xdr:sp macro="" textlink="">
      <xdr:nvSpPr>
        <xdr:cNvPr id="4" name="正方形/長方形 3">
          <a:extLst>
            <a:ext uri="{FF2B5EF4-FFF2-40B4-BE49-F238E27FC236}">
              <a16:creationId xmlns:a16="http://schemas.microsoft.com/office/drawing/2014/main" id="{17434BEB-C6F5-4F79-8864-5B4B4B3FAC1A}"/>
            </a:ext>
          </a:extLst>
        </xdr:cNvPr>
        <xdr:cNvSpPr/>
      </xdr:nvSpPr>
      <xdr:spPr>
        <a:xfrm>
          <a:off x="5657850" y="46234350"/>
          <a:ext cx="1930022" cy="160179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ゼロワットパワー株式会社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6</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lang="ja-JP" altLang="ja-JP" sz="1100" b="0" i="0" baseline="0">
              <a:solidFill>
                <a:schemeClr val="dk1"/>
              </a:solidFill>
              <a:effectLst/>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光熱水料、消耗品、賃金等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161925</xdr:colOff>
      <xdr:row>273</xdr:row>
      <xdr:rowOff>142875</xdr:rowOff>
    </xdr:from>
    <xdr:to>
      <xdr:col>28</xdr:col>
      <xdr:colOff>171450</xdr:colOff>
      <xdr:row>275</xdr:row>
      <xdr:rowOff>228600</xdr:rowOff>
    </xdr:to>
    <xdr:cxnSp macro="">
      <xdr:nvCxnSpPr>
        <xdr:cNvPr id="5" name="直線コネクタ 4">
          <a:extLst>
            <a:ext uri="{FF2B5EF4-FFF2-40B4-BE49-F238E27FC236}">
              <a16:creationId xmlns:a16="http://schemas.microsoft.com/office/drawing/2014/main" id="{F77D1E47-3C9F-4985-B93A-C685EEA0813C}"/>
            </a:ext>
          </a:extLst>
        </xdr:cNvPr>
        <xdr:cNvCxnSpPr/>
      </xdr:nvCxnSpPr>
      <xdr:spPr>
        <a:xfrm flipH="1">
          <a:off x="5229225" y="44634150"/>
          <a:ext cx="9525" cy="8096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275</xdr:row>
      <xdr:rowOff>238125</xdr:rowOff>
    </xdr:from>
    <xdr:to>
      <xdr:col>21</xdr:col>
      <xdr:colOff>20087</xdr:colOff>
      <xdr:row>277</xdr:row>
      <xdr:rowOff>334959</xdr:rowOff>
    </xdr:to>
    <xdr:cxnSp macro="">
      <xdr:nvCxnSpPr>
        <xdr:cNvPr id="6" name="直線コネクタ 5">
          <a:extLst>
            <a:ext uri="{FF2B5EF4-FFF2-40B4-BE49-F238E27FC236}">
              <a16:creationId xmlns:a16="http://schemas.microsoft.com/office/drawing/2014/main" id="{FD4C39CA-0F57-4602-A74A-F0822AB901DA}"/>
            </a:ext>
          </a:extLst>
        </xdr:cNvPr>
        <xdr:cNvCxnSpPr/>
      </xdr:nvCxnSpPr>
      <xdr:spPr>
        <a:xfrm>
          <a:off x="3810000" y="45453300"/>
          <a:ext cx="10562" cy="81120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104775</xdr:colOff>
      <xdr:row>275</xdr:row>
      <xdr:rowOff>219075</xdr:rowOff>
    </xdr:from>
    <xdr:to>
      <xdr:col>36</xdr:col>
      <xdr:colOff>115337</xdr:colOff>
      <xdr:row>277</xdr:row>
      <xdr:rowOff>315909</xdr:rowOff>
    </xdr:to>
    <xdr:cxnSp macro="">
      <xdr:nvCxnSpPr>
        <xdr:cNvPr id="7" name="直線コネクタ 6">
          <a:extLst>
            <a:ext uri="{FF2B5EF4-FFF2-40B4-BE49-F238E27FC236}">
              <a16:creationId xmlns:a16="http://schemas.microsoft.com/office/drawing/2014/main" id="{0AFF8A23-8B19-4EE5-8E6F-4AEB8889DA37}"/>
            </a:ext>
          </a:extLst>
        </xdr:cNvPr>
        <xdr:cNvCxnSpPr/>
      </xdr:nvCxnSpPr>
      <xdr:spPr>
        <a:xfrm>
          <a:off x="6619875" y="45434250"/>
          <a:ext cx="10562" cy="81120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275</xdr:row>
      <xdr:rowOff>228600</xdr:rowOff>
    </xdr:from>
    <xdr:to>
      <xdr:col>36</xdr:col>
      <xdr:colOff>111981</xdr:colOff>
      <xdr:row>275</xdr:row>
      <xdr:rowOff>238820</xdr:rowOff>
    </xdr:to>
    <xdr:cxnSp macro="">
      <xdr:nvCxnSpPr>
        <xdr:cNvPr id="8" name="直線コネクタ 7">
          <a:extLst>
            <a:ext uri="{FF2B5EF4-FFF2-40B4-BE49-F238E27FC236}">
              <a16:creationId xmlns:a16="http://schemas.microsoft.com/office/drawing/2014/main" id="{DE9E1993-BBC3-4DBF-A64A-AB495A12837B}"/>
            </a:ext>
          </a:extLst>
        </xdr:cNvPr>
        <xdr:cNvCxnSpPr/>
      </xdr:nvCxnSpPr>
      <xdr:spPr>
        <a:xfrm flipH="1">
          <a:off x="3800475" y="45443775"/>
          <a:ext cx="2826606" cy="1022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xdr:colOff>
      <xdr:row>276</xdr:row>
      <xdr:rowOff>76200</xdr:rowOff>
    </xdr:from>
    <xdr:to>
      <xdr:col>26</xdr:col>
      <xdr:colOff>120514</xdr:colOff>
      <xdr:row>277</xdr:row>
      <xdr:rowOff>11019</xdr:rowOff>
    </xdr:to>
    <xdr:sp macro="" textlink="">
      <xdr:nvSpPr>
        <xdr:cNvPr id="9" name="テキスト ボックス 8">
          <a:extLst>
            <a:ext uri="{FF2B5EF4-FFF2-40B4-BE49-F238E27FC236}">
              <a16:creationId xmlns:a16="http://schemas.microsoft.com/office/drawing/2014/main" id="{18823286-3218-485F-B7CB-E8BCAEB696E6}"/>
            </a:ext>
          </a:extLst>
        </xdr:cNvPr>
        <xdr:cNvSpPr txBox="1"/>
      </xdr:nvSpPr>
      <xdr:spPr>
        <a:xfrm rot="10800000" flipV="1">
          <a:off x="2809875" y="45643800"/>
          <a:ext cx="2015989" cy="296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31</xdr:col>
      <xdr:colOff>38100</xdr:colOff>
      <xdr:row>276</xdr:row>
      <xdr:rowOff>95250</xdr:rowOff>
    </xdr:from>
    <xdr:to>
      <xdr:col>43</xdr:col>
      <xdr:colOff>18534</xdr:colOff>
      <xdr:row>277</xdr:row>
      <xdr:rowOff>32608</xdr:rowOff>
    </xdr:to>
    <xdr:sp macro="" textlink="">
      <xdr:nvSpPr>
        <xdr:cNvPr id="10" name="テキスト ボックス 9">
          <a:extLst>
            <a:ext uri="{FF2B5EF4-FFF2-40B4-BE49-F238E27FC236}">
              <a16:creationId xmlns:a16="http://schemas.microsoft.com/office/drawing/2014/main" id="{B4B698F2-FCC6-4648-B128-8FB4A8154E0F}"/>
            </a:ext>
          </a:extLst>
        </xdr:cNvPr>
        <xdr:cNvSpPr txBox="1"/>
      </xdr:nvSpPr>
      <xdr:spPr>
        <a:xfrm rot="10800000" flipV="1">
          <a:off x="5648325" y="45662850"/>
          <a:ext cx="2152134" cy="299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71" zoomScale="75" zoomScaleNormal="75" zoomScaleSheetLayoutView="75" zoomScalePageLayoutView="85" workbookViewId="0">
      <selection activeCell="J406" sqref="J406:O40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646</v>
      </c>
      <c r="AK2" s="172"/>
      <c r="AL2" s="172"/>
      <c r="AM2" s="172"/>
      <c r="AN2" s="75" t="s">
        <v>284</v>
      </c>
      <c r="AO2" s="172">
        <v>21</v>
      </c>
      <c r="AP2" s="172"/>
      <c r="AQ2" s="172"/>
      <c r="AR2" s="76" t="s">
        <v>284</v>
      </c>
      <c r="AS2" s="173">
        <v>985</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610</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683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132</v>
      </c>
      <c r="Q13" s="217"/>
      <c r="R13" s="217"/>
      <c r="S13" s="217"/>
      <c r="T13" s="217"/>
      <c r="U13" s="217"/>
      <c r="V13" s="218"/>
      <c r="W13" s="216">
        <v>132</v>
      </c>
      <c r="X13" s="217"/>
      <c r="Y13" s="217"/>
      <c r="Z13" s="217"/>
      <c r="AA13" s="217"/>
      <c r="AB13" s="217"/>
      <c r="AC13" s="218"/>
      <c r="AD13" s="216">
        <v>132</v>
      </c>
      <c r="AE13" s="217"/>
      <c r="AF13" s="217"/>
      <c r="AG13" s="217"/>
      <c r="AH13" s="217"/>
      <c r="AI13" s="217"/>
      <c r="AJ13" s="218"/>
      <c r="AK13" s="216">
        <v>132</v>
      </c>
      <c r="AL13" s="217"/>
      <c r="AM13" s="217"/>
      <c r="AN13" s="217"/>
      <c r="AO13" s="217"/>
      <c r="AP13" s="217"/>
      <c r="AQ13" s="218"/>
      <c r="AR13" s="228">
        <v>132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284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284</v>
      </c>
      <c r="AL15" s="217"/>
      <c r="AM15" s="217"/>
      <c r="AN15" s="217"/>
      <c r="AO15" s="217"/>
      <c r="AP15" s="217"/>
      <c r="AQ15" s="218"/>
      <c r="AR15" s="216" t="s">
        <v>284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284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284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132</v>
      </c>
      <c r="Q18" s="261"/>
      <c r="R18" s="261"/>
      <c r="S18" s="261"/>
      <c r="T18" s="261"/>
      <c r="U18" s="261"/>
      <c r="V18" s="262"/>
      <c r="W18" s="260">
        <f>SUM(W13:AC17)</f>
        <v>132</v>
      </c>
      <c r="X18" s="261"/>
      <c r="Y18" s="261"/>
      <c r="Z18" s="261"/>
      <c r="AA18" s="261"/>
      <c r="AB18" s="261"/>
      <c r="AC18" s="262"/>
      <c r="AD18" s="260">
        <f>SUM(AD13:AJ17)</f>
        <v>132</v>
      </c>
      <c r="AE18" s="261"/>
      <c r="AF18" s="261"/>
      <c r="AG18" s="261"/>
      <c r="AH18" s="261"/>
      <c r="AI18" s="261"/>
      <c r="AJ18" s="262"/>
      <c r="AK18" s="260">
        <f>SUM(AK13:AQ17)</f>
        <v>132</v>
      </c>
      <c r="AL18" s="261"/>
      <c r="AM18" s="261"/>
      <c r="AN18" s="261"/>
      <c r="AO18" s="261"/>
      <c r="AP18" s="261"/>
      <c r="AQ18" s="262"/>
      <c r="AR18" s="260">
        <f>SUM(AR13:AX17)</f>
        <v>132</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132</v>
      </c>
      <c r="Q19" s="217"/>
      <c r="R19" s="217"/>
      <c r="S19" s="217"/>
      <c r="T19" s="217"/>
      <c r="U19" s="217"/>
      <c r="V19" s="218"/>
      <c r="W19" s="216">
        <v>130</v>
      </c>
      <c r="X19" s="217"/>
      <c r="Y19" s="217"/>
      <c r="Z19" s="217"/>
      <c r="AA19" s="217"/>
      <c r="AB19" s="217"/>
      <c r="AC19" s="218"/>
      <c r="AD19" s="216">
        <v>130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0.98484848484848486</v>
      </c>
      <c r="X20" s="292"/>
      <c r="Y20" s="292"/>
      <c r="Z20" s="292"/>
      <c r="AA20" s="292"/>
      <c r="AB20" s="292"/>
      <c r="AC20" s="292"/>
      <c r="AD20" s="292">
        <f>IF(AD18=0, "-", SUM(AD19)/AD18)</f>
        <v>0.98484848484848486</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0.98484848484848486</v>
      </c>
      <c r="X21" s="292"/>
      <c r="Y21" s="292"/>
      <c r="Z21" s="292"/>
      <c r="AA21" s="292"/>
      <c r="AB21" s="292"/>
      <c r="AC21" s="292"/>
      <c r="AD21" s="292">
        <f>IF(AD19=0, "-", SUM(AD19)/SUM(AD13,AD14))</f>
        <v>0.98484848484848486</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v>111</v>
      </c>
      <c r="Q23" s="229"/>
      <c r="R23" s="229"/>
      <c r="S23" s="229"/>
      <c r="T23" s="229"/>
      <c r="U23" s="229"/>
      <c r="V23" s="280"/>
      <c r="W23" s="228">
        <v>111</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617</v>
      </c>
      <c r="H24" s="288"/>
      <c r="I24" s="288"/>
      <c r="J24" s="288"/>
      <c r="K24" s="288"/>
      <c r="L24" s="288"/>
      <c r="M24" s="288"/>
      <c r="N24" s="288"/>
      <c r="O24" s="289"/>
      <c r="P24" s="216">
        <v>13</v>
      </c>
      <c r="Q24" s="217"/>
      <c r="R24" s="217"/>
      <c r="S24" s="217"/>
      <c r="T24" s="217"/>
      <c r="U24" s="217"/>
      <c r="V24" s="218"/>
      <c r="W24" s="216">
        <v>13</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618</v>
      </c>
      <c r="H25" s="288"/>
      <c r="I25" s="288"/>
      <c r="J25" s="288"/>
      <c r="K25" s="288"/>
      <c r="L25" s="288"/>
      <c r="M25" s="288"/>
      <c r="N25" s="288"/>
      <c r="O25" s="289"/>
      <c r="P25" s="216">
        <v>6</v>
      </c>
      <c r="Q25" s="217"/>
      <c r="R25" s="217"/>
      <c r="S25" s="217"/>
      <c r="T25" s="217"/>
      <c r="U25" s="217"/>
      <c r="V25" s="218"/>
      <c r="W25" s="216">
        <v>6</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666</v>
      </c>
      <c r="H26" s="288"/>
      <c r="I26" s="288"/>
      <c r="J26" s="288"/>
      <c r="K26" s="288"/>
      <c r="L26" s="288"/>
      <c r="M26" s="288"/>
      <c r="N26" s="288"/>
      <c r="O26" s="289"/>
      <c r="P26" s="216">
        <v>2</v>
      </c>
      <c r="Q26" s="217"/>
      <c r="R26" s="217"/>
      <c r="S26" s="217"/>
      <c r="T26" s="217"/>
      <c r="U26" s="217"/>
      <c r="V26" s="218"/>
      <c r="W26" s="216">
        <v>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665</v>
      </c>
      <c r="H27" s="288"/>
      <c r="I27" s="288"/>
      <c r="J27" s="288"/>
      <c r="K27" s="288"/>
      <c r="L27" s="288"/>
      <c r="M27" s="288"/>
      <c r="N27" s="288"/>
      <c r="O27" s="289"/>
      <c r="P27" s="216">
        <v>0.1</v>
      </c>
      <c r="Q27" s="217"/>
      <c r="R27" s="217"/>
      <c r="S27" s="217"/>
      <c r="T27" s="217"/>
      <c r="U27" s="217"/>
      <c r="V27" s="218"/>
      <c r="W27" s="216">
        <v>0.1</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f>AK13</f>
        <v>132</v>
      </c>
      <c r="Q29" s="332"/>
      <c r="R29" s="332"/>
      <c r="S29" s="332"/>
      <c r="T29" s="332"/>
      <c r="U29" s="332"/>
      <c r="V29" s="333"/>
      <c r="W29" s="334">
        <f>AR13</f>
        <v>132</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7" t="s">
        <v>579</v>
      </c>
      <c r="B30" s="338"/>
      <c r="C30" s="338"/>
      <c r="D30" s="338"/>
      <c r="E30" s="338"/>
      <c r="F30" s="339"/>
      <c r="G30" s="311" t="s">
        <v>681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8"/>
      <c r="C31" s="318"/>
      <c r="D31" s="318"/>
      <c r="E31" s="318"/>
      <c r="F31" s="319"/>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8"/>
      <c r="C32" s="318"/>
      <c r="D32" s="318"/>
      <c r="E32" s="318"/>
      <c r="F32" s="319"/>
      <c r="G32" s="357" t="s">
        <v>682</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621</v>
      </c>
      <c r="AC32" s="370"/>
      <c r="AD32" s="370"/>
      <c r="AE32" s="371">
        <v>8</v>
      </c>
      <c r="AF32" s="371"/>
      <c r="AG32" s="371"/>
      <c r="AH32" s="371"/>
      <c r="AI32" s="371">
        <v>8</v>
      </c>
      <c r="AJ32" s="371"/>
      <c r="AK32" s="371"/>
      <c r="AL32" s="371"/>
      <c r="AM32" s="371">
        <v>8</v>
      </c>
      <c r="AN32" s="371"/>
      <c r="AO32" s="371"/>
      <c r="AP32" s="371"/>
      <c r="AQ32" s="398" t="s">
        <v>669</v>
      </c>
      <c r="AR32" s="371"/>
      <c r="AS32" s="371"/>
      <c r="AT32" s="371"/>
      <c r="AU32" s="389" t="s">
        <v>669</v>
      </c>
      <c r="AV32" s="405"/>
      <c r="AW32" s="405"/>
      <c r="AX32" s="406"/>
    </row>
    <row r="33" spans="1:51" ht="23.2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621</v>
      </c>
      <c r="AC33" s="370"/>
      <c r="AD33" s="370"/>
      <c r="AE33" s="371">
        <v>8</v>
      </c>
      <c r="AF33" s="371"/>
      <c r="AG33" s="371"/>
      <c r="AH33" s="371"/>
      <c r="AI33" s="371">
        <v>8</v>
      </c>
      <c r="AJ33" s="371"/>
      <c r="AK33" s="371"/>
      <c r="AL33" s="371"/>
      <c r="AM33" s="371">
        <v>8</v>
      </c>
      <c r="AN33" s="371"/>
      <c r="AO33" s="371"/>
      <c r="AP33" s="371"/>
      <c r="AQ33" s="371">
        <v>8</v>
      </c>
      <c r="AR33" s="371"/>
      <c r="AS33" s="371"/>
      <c r="AT33" s="371"/>
      <c r="AU33" s="410">
        <v>8</v>
      </c>
      <c r="AV33" s="405"/>
      <c r="AW33" s="405"/>
      <c r="AX33" s="406"/>
    </row>
    <row r="34" spans="1:51" ht="23.25"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0"/>
      <c r="B35" s="441"/>
      <c r="C35" s="441"/>
      <c r="D35" s="441"/>
      <c r="E35" s="441"/>
      <c r="F35" s="442"/>
      <c r="G35" s="394" t="s">
        <v>626</v>
      </c>
      <c r="H35" s="395"/>
      <c r="I35" s="395"/>
      <c r="J35" s="395"/>
      <c r="K35" s="395"/>
      <c r="L35" s="395"/>
      <c r="M35" s="395"/>
      <c r="N35" s="395"/>
      <c r="O35" s="395"/>
      <c r="P35" s="395"/>
      <c r="Q35" s="395"/>
      <c r="R35" s="395"/>
      <c r="S35" s="395"/>
      <c r="T35" s="395"/>
      <c r="U35" s="395"/>
      <c r="V35" s="395"/>
      <c r="W35" s="395"/>
      <c r="X35" s="395"/>
      <c r="Y35" s="419" t="s">
        <v>581</v>
      </c>
      <c r="Z35" s="420"/>
      <c r="AA35" s="421"/>
      <c r="AB35" s="422" t="s">
        <v>627</v>
      </c>
      <c r="AC35" s="423"/>
      <c r="AD35" s="424"/>
      <c r="AE35" s="398">
        <v>17</v>
      </c>
      <c r="AF35" s="398"/>
      <c r="AG35" s="398"/>
      <c r="AH35" s="398"/>
      <c r="AI35" s="398">
        <v>16</v>
      </c>
      <c r="AJ35" s="398"/>
      <c r="AK35" s="398"/>
      <c r="AL35" s="398"/>
      <c r="AM35" s="398">
        <v>17</v>
      </c>
      <c r="AN35" s="398"/>
      <c r="AO35" s="398"/>
      <c r="AP35" s="398"/>
      <c r="AQ35" s="389">
        <v>17</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628</v>
      </c>
      <c r="AC36" s="426"/>
      <c r="AD36" s="427"/>
      <c r="AE36" s="429" t="s">
        <v>629</v>
      </c>
      <c r="AF36" s="428"/>
      <c r="AG36" s="428"/>
      <c r="AH36" s="428"/>
      <c r="AI36" s="429" t="s">
        <v>630</v>
      </c>
      <c r="AJ36" s="428"/>
      <c r="AK36" s="428"/>
      <c r="AL36" s="428"/>
      <c r="AM36" s="429" t="s">
        <v>648</v>
      </c>
      <c r="AN36" s="428"/>
      <c r="AO36" s="428"/>
      <c r="AP36" s="428"/>
      <c r="AQ36" s="429" t="s">
        <v>667</v>
      </c>
      <c r="AR36" s="428"/>
      <c r="AS36" s="428"/>
      <c r="AT36" s="428"/>
      <c r="AU36" s="428"/>
      <c r="AV36" s="428"/>
      <c r="AW36" s="428"/>
      <c r="AX36" s="430"/>
    </row>
    <row r="37" spans="1:51" ht="18.75" customHeight="1" x14ac:dyDescent="0.15">
      <c r="A37" s="466" t="s">
        <v>236</v>
      </c>
      <c r="B37" s="467"/>
      <c r="C37" s="467"/>
      <c r="D37" s="467"/>
      <c r="E37" s="467"/>
      <c r="F37" s="468"/>
      <c r="G37" s="476" t="s">
        <v>139</v>
      </c>
      <c r="H37" s="323"/>
      <c r="I37" s="323"/>
      <c r="J37" s="323"/>
      <c r="K37" s="323"/>
      <c r="L37" s="323"/>
      <c r="M37" s="323"/>
      <c r="N37" s="323"/>
      <c r="O37" s="324"/>
      <c r="P37" s="327" t="s">
        <v>55</v>
      </c>
      <c r="Q37" s="323"/>
      <c r="R37" s="323"/>
      <c r="S37" s="323"/>
      <c r="T37" s="323"/>
      <c r="U37" s="323"/>
      <c r="V37" s="323"/>
      <c r="W37" s="323"/>
      <c r="X37" s="324"/>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3" t="s">
        <v>128</v>
      </c>
      <c r="AV37" s="323"/>
      <c r="AW37" s="323"/>
      <c r="AX37" s="328"/>
    </row>
    <row r="38" spans="1:51" ht="18.75" customHeight="1" x14ac:dyDescent="0.15">
      <c r="A38" s="469"/>
      <c r="B38" s="470"/>
      <c r="C38" s="470"/>
      <c r="D38" s="470"/>
      <c r="E38" s="470"/>
      <c r="F38" s="471"/>
      <c r="G38" s="343"/>
      <c r="H38" s="325"/>
      <c r="I38" s="325"/>
      <c r="J38" s="325"/>
      <c r="K38" s="325"/>
      <c r="L38" s="325"/>
      <c r="M38" s="325"/>
      <c r="N38" s="325"/>
      <c r="O38" s="326"/>
      <c r="P38" s="329"/>
      <c r="Q38" s="325"/>
      <c r="R38" s="325"/>
      <c r="S38" s="325"/>
      <c r="T38" s="325"/>
      <c r="U38" s="325"/>
      <c r="V38" s="325"/>
      <c r="W38" s="325"/>
      <c r="X38" s="326"/>
      <c r="Y38" s="480"/>
      <c r="Z38" s="481"/>
      <c r="AA38" s="482"/>
      <c r="AB38" s="402"/>
      <c r="AC38" s="486"/>
      <c r="AD38" s="487"/>
      <c r="AE38" s="402"/>
      <c r="AF38" s="486"/>
      <c r="AG38" s="486"/>
      <c r="AH38" s="487"/>
      <c r="AI38" s="489"/>
      <c r="AJ38" s="489"/>
      <c r="AK38" s="489"/>
      <c r="AL38" s="402"/>
      <c r="AM38" s="489"/>
      <c r="AN38" s="489"/>
      <c r="AO38" s="489"/>
      <c r="AP38" s="402"/>
      <c r="AQ38" s="431" t="s">
        <v>614</v>
      </c>
      <c r="AR38" s="432"/>
      <c r="AS38" s="433" t="s">
        <v>175</v>
      </c>
      <c r="AT38" s="434"/>
      <c r="AU38" s="435">
        <v>4</v>
      </c>
      <c r="AV38" s="435"/>
      <c r="AW38" s="325" t="s">
        <v>166</v>
      </c>
      <c r="AX38" s="330"/>
    </row>
    <row r="39" spans="1:51" ht="23.25" customHeight="1" x14ac:dyDescent="0.15">
      <c r="A39" s="472"/>
      <c r="B39" s="470"/>
      <c r="C39" s="470"/>
      <c r="D39" s="470"/>
      <c r="E39" s="470"/>
      <c r="F39" s="471"/>
      <c r="G39" s="374" t="s">
        <v>717</v>
      </c>
      <c r="H39" s="375"/>
      <c r="I39" s="375"/>
      <c r="J39" s="375"/>
      <c r="K39" s="375"/>
      <c r="L39" s="375"/>
      <c r="M39" s="375"/>
      <c r="N39" s="375"/>
      <c r="O39" s="376"/>
      <c r="P39" s="139" t="s">
        <v>718</v>
      </c>
      <c r="Q39" s="139"/>
      <c r="R39" s="139"/>
      <c r="S39" s="139"/>
      <c r="T39" s="139"/>
      <c r="U39" s="139"/>
      <c r="V39" s="139"/>
      <c r="W39" s="139"/>
      <c r="X39" s="140"/>
      <c r="Y39" s="385" t="s">
        <v>12</v>
      </c>
      <c r="Z39" s="386"/>
      <c r="AA39" s="387"/>
      <c r="AB39" s="388" t="s">
        <v>619</v>
      </c>
      <c r="AC39" s="388"/>
      <c r="AD39" s="388"/>
      <c r="AE39" s="389">
        <v>4.4000000000000004</v>
      </c>
      <c r="AF39" s="372"/>
      <c r="AG39" s="372"/>
      <c r="AH39" s="372"/>
      <c r="AI39" s="389">
        <v>4.4000000000000004</v>
      </c>
      <c r="AJ39" s="372"/>
      <c r="AK39" s="372"/>
      <c r="AL39" s="372"/>
      <c r="AM39" s="389">
        <v>4.4000000000000004</v>
      </c>
      <c r="AN39" s="372"/>
      <c r="AO39" s="372"/>
      <c r="AP39" s="372"/>
      <c r="AQ39" s="391" t="s">
        <v>614</v>
      </c>
      <c r="AR39" s="392"/>
      <c r="AS39" s="392"/>
      <c r="AT39" s="393"/>
      <c r="AU39" s="372" t="s">
        <v>614</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90" t="s">
        <v>619</v>
      </c>
      <c r="AC40" s="490"/>
      <c r="AD40" s="490"/>
      <c r="AE40" s="389">
        <v>3.5</v>
      </c>
      <c r="AF40" s="372"/>
      <c r="AG40" s="372"/>
      <c r="AH40" s="372"/>
      <c r="AI40" s="389">
        <v>3.5</v>
      </c>
      <c r="AJ40" s="372"/>
      <c r="AK40" s="372"/>
      <c r="AL40" s="372"/>
      <c r="AM40" s="389">
        <v>3.5</v>
      </c>
      <c r="AN40" s="372"/>
      <c r="AO40" s="372"/>
      <c r="AP40" s="372"/>
      <c r="AQ40" s="391" t="s">
        <v>614</v>
      </c>
      <c r="AR40" s="392"/>
      <c r="AS40" s="392"/>
      <c r="AT40" s="393"/>
      <c r="AU40" s="372">
        <v>3.5</v>
      </c>
      <c r="AV40" s="372"/>
      <c r="AW40" s="372"/>
      <c r="AX40" s="373"/>
    </row>
    <row r="41" spans="1:51" ht="18.600000000000001"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126</v>
      </c>
      <c r="AF41" s="372"/>
      <c r="AG41" s="372"/>
      <c r="AH41" s="372"/>
      <c r="AI41" s="389">
        <v>126</v>
      </c>
      <c r="AJ41" s="372"/>
      <c r="AK41" s="372"/>
      <c r="AL41" s="372"/>
      <c r="AM41" s="389">
        <v>126</v>
      </c>
      <c r="AN41" s="372"/>
      <c r="AO41" s="372"/>
      <c r="AP41" s="372"/>
      <c r="AQ41" s="391" t="s">
        <v>614</v>
      </c>
      <c r="AR41" s="392"/>
      <c r="AS41" s="392"/>
      <c r="AT41" s="393"/>
      <c r="AU41" s="372" t="s">
        <v>614</v>
      </c>
      <c r="AV41" s="372"/>
      <c r="AW41" s="372"/>
      <c r="AX41" s="373"/>
    </row>
    <row r="42" spans="1:51" ht="31.15" customHeight="1" x14ac:dyDescent="0.15">
      <c r="A42" s="460" t="s">
        <v>260</v>
      </c>
      <c r="B42" s="455"/>
      <c r="C42" s="455"/>
      <c r="D42" s="455"/>
      <c r="E42" s="455"/>
      <c r="F42" s="456"/>
      <c r="G42" s="497" t="s">
        <v>720</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4.6" customHeight="1" thickBot="1" x14ac:dyDescent="0.2">
      <c r="A43" s="349"/>
      <c r="B43" s="321"/>
      <c r="C43" s="321"/>
      <c r="D43" s="321"/>
      <c r="E43" s="321"/>
      <c r="F43" s="322"/>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9" t="s">
        <v>573</v>
      </c>
      <c r="B44" s="317" t="s">
        <v>574</v>
      </c>
      <c r="C44" s="318"/>
      <c r="D44" s="318"/>
      <c r="E44" s="318"/>
      <c r="F44" s="319"/>
      <c r="G44" s="323" t="s">
        <v>575</v>
      </c>
      <c r="H44" s="323"/>
      <c r="I44" s="323"/>
      <c r="J44" s="323"/>
      <c r="K44" s="323"/>
      <c r="L44" s="323"/>
      <c r="M44" s="323"/>
      <c r="N44" s="323"/>
      <c r="O44" s="323"/>
      <c r="P44" s="323"/>
      <c r="Q44" s="323"/>
      <c r="R44" s="323"/>
      <c r="S44" s="323"/>
      <c r="T44" s="323"/>
      <c r="U44" s="323"/>
      <c r="V44" s="323"/>
      <c r="W44" s="323"/>
      <c r="X44" s="323"/>
      <c r="Y44" s="323"/>
      <c r="Z44" s="323"/>
      <c r="AA44" s="324"/>
      <c r="AB44" s="327" t="s">
        <v>595</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5"/>
      <c r="B47" s="317"/>
      <c r="C47" s="318"/>
      <c r="D47" s="318"/>
      <c r="E47" s="318"/>
      <c r="F47" s="319"/>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5"/>
      <c r="B48" s="320"/>
      <c r="C48" s="321"/>
      <c r="D48" s="321"/>
      <c r="E48" s="321"/>
      <c r="F48" s="322"/>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5"/>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86"/>
      <c r="AD50" s="487"/>
      <c r="AE50" s="415"/>
      <c r="AF50" s="415"/>
      <c r="AG50" s="415"/>
      <c r="AH50" s="415"/>
      <c r="AI50" s="415"/>
      <c r="AJ50" s="415"/>
      <c r="AK50" s="415"/>
      <c r="AL50" s="415"/>
      <c r="AM50" s="415"/>
      <c r="AN50" s="415"/>
      <c r="AO50" s="415"/>
      <c r="AP50" s="415"/>
      <c r="AQ50" s="496"/>
      <c r="AR50" s="435"/>
      <c r="AS50" s="433" t="s">
        <v>175</v>
      </c>
      <c r="AT50" s="434"/>
      <c r="AU50" s="435"/>
      <c r="AV50" s="435"/>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8"/>
      <c r="R51" s="448"/>
      <c r="S51" s="448"/>
      <c r="T51" s="448"/>
      <c r="U51" s="448"/>
      <c r="V51" s="448"/>
      <c r="W51" s="448"/>
      <c r="X51" s="449"/>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5"/>
      <c r="B52" s="317"/>
      <c r="C52" s="318"/>
      <c r="D52" s="318"/>
      <c r="E52" s="318"/>
      <c r="F52" s="319"/>
      <c r="G52" s="893"/>
      <c r="H52" s="383"/>
      <c r="I52" s="383"/>
      <c r="J52" s="383"/>
      <c r="K52" s="383"/>
      <c r="L52" s="383"/>
      <c r="M52" s="383"/>
      <c r="N52" s="383"/>
      <c r="O52" s="384"/>
      <c r="P52" s="450"/>
      <c r="Q52" s="450"/>
      <c r="R52" s="450"/>
      <c r="S52" s="450"/>
      <c r="T52" s="450"/>
      <c r="U52" s="450"/>
      <c r="V52" s="450"/>
      <c r="W52" s="450"/>
      <c r="X52" s="451"/>
      <c r="Y52" s="894" t="s">
        <v>50</v>
      </c>
      <c r="Z52" s="786"/>
      <c r="AA52" s="787"/>
      <c r="AB52" s="490"/>
      <c r="AC52" s="490"/>
      <c r="AD52" s="490"/>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2"/>
      <c r="Q53" s="452"/>
      <c r="R53" s="452"/>
      <c r="S53" s="452"/>
      <c r="T53" s="452"/>
      <c r="U53" s="452"/>
      <c r="V53" s="452"/>
      <c r="W53" s="452"/>
      <c r="X53" s="453"/>
      <c r="Y53" s="894" t="s">
        <v>13</v>
      </c>
      <c r="Z53" s="786"/>
      <c r="AA53" s="787"/>
      <c r="AB53" s="895" t="s">
        <v>14</v>
      </c>
      <c r="AC53" s="895"/>
      <c r="AD53" s="895"/>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5"/>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86"/>
      <c r="AD55" s="487"/>
      <c r="AE55" s="415"/>
      <c r="AF55" s="415"/>
      <c r="AG55" s="415"/>
      <c r="AH55" s="415"/>
      <c r="AI55" s="415"/>
      <c r="AJ55" s="415"/>
      <c r="AK55" s="415"/>
      <c r="AL55" s="415"/>
      <c r="AM55" s="415"/>
      <c r="AN55" s="415"/>
      <c r="AO55" s="415"/>
      <c r="AP55" s="415"/>
      <c r="AQ55" s="496"/>
      <c r="AR55" s="435"/>
      <c r="AS55" s="433" t="s">
        <v>175</v>
      </c>
      <c r="AT55" s="434"/>
      <c r="AU55" s="435"/>
      <c r="AV55" s="435"/>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8"/>
      <c r="R56" s="448"/>
      <c r="S56" s="448"/>
      <c r="T56" s="448"/>
      <c r="U56" s="448"/>
      <c r="V56" s="448"/>
      <c r="W56" s="448"/>
      <c r="X56" s="449"/>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5"/>
      <c r="B57" s="317"/>
      <c r="C57" s="318"/>
      <c r="D57" s="318"/>
      <c r="E57" s="318"/>
      <c r="F57" s="319"/>
      <c r="G57" s="893"/>
      <c r="H57" s="383"/>
      <c r="I57" s="383"/>
      <c r="J57" s="383"/>
      <c r="K57" s="383"/>
      <c r="L57" s="383"/>
      <c r="M57" s="383"/>
      <c r="N57" s="383"/>
      <c r="O57" s="384"/>
      <c r="P57" s="450"/>
      <c r="Q57" s="450"/>
      <c r="R57" s="450"/>
      <c r="S57" s="450"/>
      <c r="T57" s="450"/>
      <c r="U57" s="450"/>
      <c r="V57" s="450"/>
      <c r="W57" s="450"/>
      <c r="X57" s="451"/>
      <c r="Y57" s="894" t="s">
        <v>50</v>
      </c>
      <c r="Z57" s="786"/>
      <c r="AA57" s="787"/>
      <c r="AB57" s="490"/>
      <c r="AC57" s="490"/>
      <c r="AD57" s="490"/>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2"/>
      <c r="Q58" s="452"/>
      <c r="R58" s="452"/>
      <c r="S58" s="452"/>
      <c r="T58" s="452"/>
      <c r="U58" s="452"/>
      <c r="V58" s="452"/>
      <c r="W58" s="452"/>
      <c r="X58" s="453"/>
      <c r="Y58" s="894" t="s">
        <v>13</v>
      </c>
      <c r="Z58" s="786"/>
      <c r="AA58" s="787"/>
      <c r="AB58" s="895" t="s">
        <v>14</v>
      </c>
      <c r="AC58" s="895"/>
      <c r="AD58" s="895"/>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5"/>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86"/>
      <c r="AD60" s="487"/>
      <c r="AE60" s="415"/>
      <c r="AF60" s="415"/>
      <c r="AG60" s="415"/>
      <c r="AH60" s="415"/>
      <c r="AI60" s="415"/>
      <c r="AJ60" s="415"/>
      <c r="AK60" s="415"/>
      <c r="AL60" s="415"/>
      <c r="AM60" s="415"/>
      <c r="AN60" s="415"/>
      <c r="AO60" s="415"/>
      <c r="AP60" s="415"/>
      <c r="AQ60" s="496"/>
      <c r="AR60" s="435"/>
      <c r="AS60" s="433" t="s">
        <v>175</v>
      </c>
      <c r="AT60" s="434"/>
      <c r="AU60" s="435"/>
      <c r="AV60" s="435"/>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8"/>
      <c r="R61" s="448"/>
      <c r="S61" s="448"/>
      <c r="T61" s="448"/>
      <c r="U61" s="448"/>
      <c r="V61" s="448"/>
      <c r="W61" s="448"/>
      <c r="X61" s="449"/>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5"/>
      <c r="B62" s="317"/>
      <c r="C62" s="318"/>
      <c r="D62" s="318"/>
      <c r="E62" s="318"/>
      <c r="F62" s="319"/>
      <c r="G62" s="893"/>
      <c r="H62" s="383"/>
      <c r="I62" s="383"/>
      <c r="J62" s="383"/>
      <c r="K62" s="383"/>
      <c r="L62" s="383"/>
      <c r="M62" s="383"/>
      <c r="N62" s="383"/>
      <c r="O62" s="384"/>
      <c r="P62" s="450"/>
      <c r="Q62" s="450"/>
      <c r="R62" s="450"/>
      <c r="S62" s="450"/>
      <c r="T62" s="450"/>
      <c r="U62" s="450"/>
      <c r="V62" s="450"/>
      <c r="W62" s="450"/>
      <c r="X62" s="451"/>
      <c r="Y62" s="894" t="s">
        <v>50</v>
      </c>
      <c r="Z62" s="786"/>
      <c r="AA62" s="787"/>
      <c r="AB62" s="490"/>
      <c r="AC62" s="490"/>
      <c r="AD62" s="490"/>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6"/>
      <c r="B63" s="883"/>
      <c r="C63" s="884"/>
      <c r="D63" s="884"/>
      <c r="E63" s="884"/>
      <c r="F63" s="885"/>
      <c r="G63" s="141"/>
      <c r="H63" s="142"/>
      <c r="I63" s="142"/>
      <c r="J63" s="142"/>
      <c r="K63" s="142"/>
      <c r="L63" s="142"/>
      <c r="M63" s="142"/>
      <c r="N63" s="142"/>
      <c r="O63" s="143"/>
      <c r="P63" s="452"/>
      <c r="Q63" s="452"/>
      <c r="R63" s="452"/>
      <c r="S63" s="452"/>
      <c r="T63" s="452"/>
      <c r="U63" s="452"/>
      <c r="V63" s="452"/>
      <c r="W63" s="452"/>
      <c r="X63" s="453"/>
      <c r="Y63" s="894" t="s">
        <v>13</v>
      </c>
      <c r="Z63" s="786"/>
      <c r="AA63" s="787"/>
      <c r="AB63" s="895" t="s">
        <v>14</v>
      </c>
      <c r="AC63" s="895"/>
      <c r="AD63" s="895"/>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15">
      <c r="A64" s="337" t="s">
        <v>579</v>
      </c>
      <c r="B64" s="338"/>
      <c r="C64" s="338"/>
      <c r="D64" s="338"/>
      <c r="E64" s="338"/>
      <c r="F64" s="339"/>
      <c r="G64" s="311" t="s">
        <v>684</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580</v>
      </c>
      <c r="B65" s="318"/>
      <c r="C65" s="318"/>
      <c r="D65" s="318"/>
      <c r="E65" s="318"/>
      <c r="F65" s="319"/>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1</v>
      </c>
    </row>
    <row r="66" spans="1:51" ht="23.25" customHeight="1" x14ac:dyDescent="0.15">
      <c r="A66" s="348"/>
      <c r="B66" s="318"/>
      <c r="C66" s="318"/>
      <c r="D66" s="318"/>
      <c r="E66" s="318"/>
      <c r="F66" s="319"/>
      <c r="G66" s="357" t="s">
        <v>685</v>
      </c>
      <c r="H66" s="358"/>
      <c r="I66" s="358"/>
      <c r="J66" s="358"/>
      <c r="K66" s="358"/>
      <c r="L66" s="358"/>
      <c r="M66" s="358"/>
      <c r="N66" s="358"/>
      <c r="O66" s="358"/>
      <c r="P66" s="361" t="s">
        <v>622</v>
      </c>
      <c r="Q66" s="362"/>
      <c r="R66" s="362"/>
      <c r="S66" s="362"/>
      <c r="T66" s="362"/>
      <c r="U66" s="362"/>
      <c r="V66" s="362"/>
      <c r="W66" s="362"/>
      <c r="X66" s="363"/>
      <c r="Y66" s="367" t="s">
        <v>51</v>
      </c>
      <c r="Z66" s="368"/>
      <c r="AA66" s="369"/>
      <c r="AB66" s="370" t="s">
        <v>623</v>
      </c>
      <c r="AC66" s="370"/>
      <c r="AD66" s="370"/>
      <c r="AE66" s="371">
        <v>23</v>
      </c>
      <c r="AF66" s="371"/>
      <c r="AG66" s="371"/>
      <c r="AH66" s="371"/>
      <c r="AI66" s="371">
        <v>23</v>
      </c>
      <c r="AJ66" s="371"/>
      <c r="AK66" s="371"/>
      <c r="AL66" s="371"/>
      <c r="AM66" s="371">
        <v>23</v>
      </c>
      <c r="AN66" s="371"/>
      <c r="AO66" s="371"/>
      <c r="AP66" s="371"/>
      <c r="AQ66" s="398" t="s">
        <v>284</v>
      </c>
      <c r="AR66" s="371"/>
      <c r="AS66" s="371"/>
      <c r="AT66" s="371"/>
      <c r="AU66" s="389" t="s">
        <v>284</v>
      </c>
      <c r="AV66" s="405"/>
      <c r="AW66" s="405"/>
      <c r="AX66" s="406"/>
      <c r="AY66">
        <f>$AY$65</f>
        <v>1</v>
      </c>
    </row>
    <row r="67" spans="1:51" ht="23.25"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623</v>
      </c>
      <c r="AC67" s="370"/>
      <c r="AD67" s="370"/>
      <c r="AE67" s="371">
        <v>22</v>
      </c>
      <c r="AF67" s="371"/>
      <c r="AG67" s="371"/>
      <c r="AH67" s="371"/>
      <c r="AI67" s="371">
        <v>23</v>
      </c>
      <c r="AJ67" s="371"/>
      <c r="AK67" s="371"/>
      <c r="AL67" s="371"/>
      <c r="AM67" s="371">
        <v>23</v>
      </c>
      <c r="AN67" s="371"/>
      <c r="AO67" s="371"/>
      <c r="AP67" s="371"/>
      <c r="AQ67" s="371">
        <v>24</v>
      </c>
      <c r="AR67" s="371"/>
      <c r="AS67" s="371"/>
      <c r="AT67" s="371"/>
      <c r="AU67" s="410">
        <v>25</v>
      </c>
      <c r="AV67" s="405"/>
      <c r="AW67" s="405"/>
      <c r="AX67" s="406"/>
      <c r="AY67">
        <f>$AY$65</f>
        <v>1</v>
      </c>
    </row>
    <row r="68" spans="1:51" ht="23.25"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1</v>
      </c>
    </row>
    <row r="69" spans="1:51" ht="22.9" customHeight="1" x14ac:dyDescent="0.15">
      <c r="A69" s="440"/>
      <c r="B69" s="441"/>
      <c r="C69" s="441"/>
      <c r="D69" s="441"/>
      <c r="E69" s="441"/>
      <c r="F69" s="442"/>
      <c r="G69" s="394" t="s">
        <v>631</v>
      </c>
      <c r="H69" s="395"/>
      <c r="I69" s="395"/>
      <c r="J69" s="395"/>
      <c r="K69" s="395"/>
      <c r="L69" s="395"/>
      <c r="M69" s="395"/>
      <c r="N69" s="395"/>
      <c r="O69" s="395"/>
      <c r="P69" s="395"/>
      <c r="Q69" s="395"/>
      <c r="R69" s="395"/>
      <c r="S69" s="395"/>
      <c r="T69" s="395"/>
      <c r="U69" s="395"/>
      <c r="V69" s="395"/>
      <c r="W69" s="395"/>
      <c r="X69" s="395"/>
      <c r="Y69" s="419" t="s">
        <v>581</v>
      </c>
      <c r="Z69" s="420"/>
      <c r="AA69" s="421"/>
      <c r="AB69" s="422" t="s">
        <v>627</v>
      </c>
      <c r="AC69" s="423"/>
      <c r="AD69" s="424"/>
      <c r="AE69" s="398">
        <v>6</v>
      </c>
      <c r="AF69" s="398"/>
      <c r="AG69" s="398"/>
      <c r="AH69" s="398"/>
      <c r="AI69" s="398">
        <v>5</v>
      </c>
      <c r="AJ69" s="398"/>
      <c r="AK69" s="398"/>
      <c r="AL69" s="398"/>
      <c r="AM69" s="398">
        <v>6</v>
      </c>
      <c r="AN69" s="398"/>
      <c r="AO69" s="398"/>
      <c r="AP69" s="398"/>
      <c r="AQ69" s="389">
        <v>6</v>
      </c>
      <c r="AR69" s="372"/>
      <c r="AS69" s="372"/>
      <c r="AT69" s="372"/>
      <c r="AU69" s="372"/>
      <c r="AV69" s="372"/>
      <c r="AW69" s="372"/>
      <c r="AX69" s="373"/>
      <c r="AY69">
        <f>$AY$68</f>
        <v>1</v>
      </c>
    </row>
    <row r="70" spans="1:51" ht="46.5"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628</v>
      </c>
      <c r="AC70" s="426"/>
      <c r="AD70" s="427"/>
      <c r="AE70" s="429" t="s">
        <v>632</v>
      </c>
      <c r="AF70" s="428"/>
      <c r="AG70" s="428"/>
      <c r="AH70" s="428"/>
      <c r="AI70" s="429" t="s">
        <v>633</v>
      </c>
      <c r="AJ70" s="428"/>
      <c r="AK70" s="428"/>
      <c r="AL70" s="428"/>
      <c r="AM70" s="429" t="s">
        <v>647</v>
      </c>
      <c r="AN70" s="428"/>
      <c r="AO70" s="428"/>
      <c r="AP70" s="428"/>
      <c r="AQ70" s="429" t="s">
        <v>686</v>
      </c>
      <c r="AR70" s="428"/>
      <c r="AS70" s="428"/>
      <c r="AT70" s="428"/>
      <c r="AU70" s="428"/>
      <c r="AV70" s="428"/>
      <c r="AW70" s="428"/>
      <c r="AX70" s="430"/>
      <c r="AY70">
        <f>$AY$68</f>
        <v>1</v>
      </c>
    </row>
    <row r="71" spans="1:51" ht="18.75" customHeight="1" x14ac:dyDescent="0.15">
      <c r="A71" s="503" t="s">
        <v>236</v>
      </c>
      <c r="B71" s="504"/>
      <c r="C71" s="504"/>
      <c r="D71" s="504"/>
      <c r="E71" s="504"/>
      <c r="F71" s="505"/>
      <c r="G71" s="476" t="s">
        <v>139</v>
      </c>
      <c r="H71" s="323"/>
      <c r="I71" s="323"/>
      <c r="J71" s="323"/>
      <c r="K71" s="323"/>
      <c r="L71" s="323"/>
      <c r="M71" s="323"/>
      <c r="N71" s="323"/>
      <c r="O71" s="324"/>
      <c r="P71" s="327" t="s">
        <v>55</v>
      </c>
      <c r="Q71" s="323"/>
      <c r="R71" s="323"/>
      <c r="S71" s="323"/>
      <c r="T71" s="323"/>
      <c r="U71" s="323"/>
      <c r="V71" s="323"/>
      <c r="W71" s="323"/>
      <c r="X71" s="324"/>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3" t="s">
        <v>128</v>
      </c>
      <c r="AV71" s="323"/>
      <c r="AW71" s="323"/>
      <c r="AX71" s="328"/>
      <c r="AY71">
        <f>COUNTA($G$73)</f>
        <v>1</v>
      </c>
    </row>
    <row r="72" spans="1:51" ht="18.75" customHeight="1" x14ac:dyDescent="0.15">
      <c r="A72" s="506"/>
      <c r="B72" s="507"/>
      <c r="C72" s="507"/>
      <c r="D72" s="507"/>
      <c r="E72" s="507"/>
      <c r="F72" s="508"/>
      <c r="G72" s="343"/>
      <c r="H72" s="325"/>
      <c r="I72" s="325"/>
      <c r="J72" s="325"/>
      <c r="K72" s="325"/>
      <c r="L72" s="325"/>
      <c r="M72" s="325"/>
      <c r="N72" s="325"/>
      <c r="O72" s="326"/>
      <c r="P72" s="329"/>
      <c r="Q72" s="325"/>
      <c r="R72" s="325"/>
      <c r="S72" s="325"/>
      <c r="T72" s="325"/>
      <c r="U72" s="325"/>
      <c r="V72" s="325"/>
      <c r="W72" s="325"/>
      <c r="X72" s="326"/>
      <c r="Y72" s="480"/>
      <c r="Z72" s="481"/>
      <c r="AA72" s="482"/>
      <c r="AB72" s="402"/>
      <c r="AC72" s="486"/>
      <c r="AD72" s="487"/>
      <c r="AE72" s="415"/>
      <c r="AF72" s="415"/>
      <c r="AG72" s="415"/>
      <c r="AH72" s="415"/>
      <c r="AI72" s="415"/>
      <c r="AJ72" s="415"/>
      <c r="AK72" s="415"/>
      <c r="AL72" s="415"/>
      <c r="AM72" s="415"/>
      <c r="AN72" s="415"/>
      <c r="AO72" s="415"/>
      <c r="AP72" s="415"/>
      <c r="AQ72" s="431" t="s">
        <v>284</v>
      </c>
      <c r="AR72" s="432"/>
      <c r="AS72" s="433" t="s">
        <v>175</v>
      </c>
      <c r="AT72" s="434"/>
      <c r="AU72" s="435">
        <v>4</v>
      </c>
      <c r="AV72" s="435"/>
      <c r="AW72" s="325" t="s">
        <v>166</v>
      </c>
      <c r="AX72" s="330"/>
      <c r="AY72">
        <f t="shared" ref="AY72:AY77" si="1">$AY$71</f>
        <v>1</v>
      </c>
    </row>
    <row r="73" spans="1:51" ht="23.25" customHeight="1" x14ac:dyDescent="0.15">
      <c r="A73" s="509"/>
      <c r="B73" s="507"/>
      <c r="C73" s="507"/>
      <c r="D73" s="507"/>
      <c r="E73" s="507"/>
      <c r="F73" s="508"/>
      <c r="G73" s="374" t="s">
        <v>717</v>
      </c>
      <c r="H73" s="375"/>
      <c r="I73" s="375"/>
      <c r="J73" s="375"/>
      <c r="K73" s="375"/>
      <c r="L73" s="375"/>
      <c r="M73" s="375"/>
      <c r="N73" s="375"/>
      <c r="O73" s="376"/>
      <c r="P73" s="139" t="s">
        <v>718</v>
      </c>
      <c r="Q73" s="139"/>
      <c r="R73" s="139"/>
      <c r="S73" s="139"/>
      <c r="T73" s="139"/>
      <c r="U73" s="139"/>
      <c r="V73" s="139"/>
      <c r="W73" s="139"/>
      <c r="X73" s="140"/>
      <c r="Y73" s="385" t="s">
        <v>12</v>
      </c>
      <c r="Z73" s="386"/>
      <c r="AA73" s="387"/>
      <c r="AB73" s="388" t="s">
        <v>719</v>
      </c>
      <c r="AC73" s="388"/>
      <c r="AD73" s="388"/>
      <c r="AE73" s="389">
        <v>4.4000000000000004</v>
      </c>
      <c r="AF73" s="372"/>
      <c r="AG73" s="372"/>
      <c r="AH73" s="372"/>
      <c r="AI73" s="389">
        <v>4.4000000000000004</v>
      </c>
      <c r="AJ73" s="372"/>
      <c r="AK73" s="372"/>
      <c r="AL73" s="372"/>
      <c r="AM73" s="389">
        <v>4.4000000000000004</v>
      </c>
      <c r="AN73" s="372"/>
      <c r="AO73" s="372"/>
      <c r="AP73" s="372"/>
      <c r="AQ73" s="391" t="s">
        <v>284</v>
      </c>
      <c r="AR73" s="392"/>
      <c r="AS73" s="392"/>
      <c r="AT73" s="393"/>
      <c r="AU73" s="372" t="s">
        <v>284</v>
      </c>
      <c r="AV73" s="372"/>
      <c r="AW73" s="372"/>
      <c r="AX73" s="373"/>
      <c r="AY73">
        <f t="shared" si="1"/>
        <v>1</v>
      </c>
    </row>
    <row r="74" spans="1:51" ht="23.25"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388" t="s">
        <v>719</v>
      </c>
      <c r="AC74" s="388"/>
      <c r="AD74" s="388"/>
      <c r="AE74" s="389">
        <v>3.5</v>
      </c>
      <c r="AF74" s="372"/>
      <c r="AG74" s="372"/>
      <c r="AH74" s="372"/>
      <c r="AI74" s="389">
        <v>3.5</v>
      </c>
      <c r="AJ74" s="372"/>
      <c r="AK74" s="372"/>
      <c r="AL74" s="372"/>
      <c r="AM74" s="389">
        <v>3.5</v>
      </c>
      <c r="AN74" s="372"/>
      <c r="AO74" s="372"/>
      <c r="AP74" s="372"/>
      <c r="AQ74" s="391" t="s">
        <v>284</v>
      </c>
      <c r="AR74" s="392"/>
      <c r="AS74" s="392"/>
      <c r="AT74" s="393"/>
      <c r="AU74" s="372">
        <v>3.5</v>
      </c>
      <c r="AV74" s="372"/>
      <c r="AW74" s="372"/>
      <c r="AX74" s="373"/>
      <c r="AY74">
        <f t="shared" si="1"/>
        <v>1</v>
      </c>
    </row>
    <row r="75" spans="1:51" ht="23.25"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126</v>
      </c>
      <c r="AF75" s="372"/>
      <c r="AG75" s="372"/>
      <c r="AH75" s="372"/>
      <c r="AI75" s="389">
        <v>126</v>
      </c>
      <c r="AJ75" s="372"/>
      <c r="AK75" s="372"/>
      <c r="AL75" s="372"/>
      <c r="AM75" s="389">
        <v>126</v>
      </c>
      <c r="AN75" s="372"/>
      <c r="AO75" s="372"/>
      <c r="AP75" s="372"/>
      <c r="AQ75" s="391" t="s">
        <v>284</v>
      </c>
      <c r="AR75" s="392"/>
      <c r="AS75" s="392"/>
      <c r="AT75" s="393"/>
      <c r="AU75" s="372" t="s">
        <v>284</v>
      </c>
      <c r="AV75" s="372"/>
      <c r="AW75" s="372"/>
      <c r="AX75" s="373"/>
      <c r="AY75">
        <f t="shared" si="1"/>
        <v>1</v>
      </c>
    </row>
    <row r="76" spans="1:51" ht="33" customHeight="1" x14ac:dyDescent="0.15">
      <c r="A76" s="460" t="s">
        <v>260</v>
      </c>
      <c r="B76" s="455"/>
      <c r="C76" s="455"/>
      <c r="D76" s="455"/>
      <c r="E76" s="455"/>
      <c r="F76" s="456"/>
      <c r="G76" s="497" t="s">
        <v>720</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thickBot="1" x14ac:dyDescent="0.2">
      <c r="A77" s="349"/>
      <c r="B77" s="321"/>
      <c r="C77" s="321"/>
      <c r="D77" s="321"/>
      <c r="E77" s="321"/>
      <c r="F77" s="322"/>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600000000000001" hidden="1" customHeight="1" x14ac:dyDescent="0.15">
      <c r="A78" s="315" t="s">
        <v>573</v>
      </c>
      <c r="B78" s="317" t="s">
        <v>574</v>
      </c>
      <c r="C78" s="318"/>
      <c r="D78" s="318"/>
      <c r="E78" s="318"/>
      <c r="F78" s="319"/>
      <c r="G78" s="323" t="s">
        <v>575</v>
      </c>
      <c r="H78" s="323"/>
      <c r="I78" s="323"/>
      <c r="J78" s="323"/>
      <c r="K78" s="323"/>
      <c r="L78" s="323"/>
      <c r="M78" s="323"/>
      <c r="N78" s="323"/>
      <c r="O78" s="323"/>
      <c r="P78" s="323"/>
      <c r="Q78" s="323"/>
      <c r="R78" s="323"/>
      <c r="S78" s="323"/>
      <c r="T78" s="323"/>
      <c r="U78" s="323"/>
      <c r="V78" s="323"/>
      <c r="W78" s="323"/>
      <c r="X78" s="323"/>
      <c r="Y78" s="323"/>
      <c r="Z78" s="323"/>
      <c r="AA78" s="324"/>
      <c r="AB78" s="327" t="s">
        <v>595</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5"/>
      <c r="B81" s="317"/>
      <c r="C81" s="318"/>
      <c r="D81" s="318"/>
      <c r="E81" s="318"/>
      <c r="F81" s="319"/>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5"/>
      <c r="B82" s="320"/>
      <c r="C82" s="321"/>
      <c r="D82" s="321"/>
      <c r="E82" s="321"/>
      <c r="F82" s="322"/>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5"/>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86"/>
      <c r="AD84" s="487"/>
      <c r="AE84" s="415"/>
      <c r="AF84" s="415"/>
      <c r="AG84" s="415"/>
      <c r="AH84" s="415"/>
      <c r="AI84" s="415"/>
      <c r="AJ84" s="415"/>
      <c r="AK84" s="415"/>
      <c r="AL84" s="415"/>
      <c r="AM84" s="415"/>
      <c r="AN84" s="415"/>
      <c r="AO84" s="415"/>
      <c r="AP84" s="415"/>
      <c r="AQ84" s="496"/>
      <c r="AR84" s="435"/>
      <c r="AS84" s="433" t="s">
        <v>175</v>
      </c>
      <c r="AT84" s="434"/>
      <c r="AU84" s="435"/>
      <c r="AV84" s="435"/>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8"/>
      <c r="R85" s="448"/>
      <c r="S85" s="448"/>
      <c r="T85" s="448"/>
      <c r="U85" s="448"/>
      <c r="V85" s="448"/>
      <c r="W85" s="448"/>
      <c r="X85" s="449"/>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5"/>
      <c r="B86" s="317"/>
      <c r="C86" s="318"/>
      <c r="D86" s="318"/>
      <c r="E86" s="318"/>
      <c r="F86" s="319"/>
      <c r="G86" s="893"/>
      <c r="H86" s="383"/>
      <c r="I86" s="383"/>
      <c r="J86" s="383"/>
      <c r="K86" s="383"/>
      <c r="L86" s="383"/>
      <c r="M86" s="383"/>
      <c r="N86" s="383"/>
      <c r="O86" s="384"/>
      <c r="P86" s="450"/>
      <c r="Q86" s="450"/>
      <c r="R86" s="450"/>
      <c r="S86" s="450"/>
      <c r="T86" s="450"/>
      <c r="U86" s="450"/>
      <c r="V86" s="450"/>
      <c r="W86" s="450"/>
      <c r="X86" s="451"/>
      <c r="Y86" s="894" t="s">
        <v>50</v>
      </c>
      <c r="Z86" s="786"/>
      <c r="AA86" s="787"/>
      <c r="AB86" s="490"/>
      <c r="AC86" s="490"/>
      <c r="AD86" s="490"/>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2"/>
      <c r="Q87" s="452"/>
      <c r="R87" s="452"/>
      <c r="S87" s="452"/>
      <c r="T87" s="452"/>
      <c r="U87" s="452"/>
      <c r="V87" s="452"/>
      <c r="W87" s="452"/>
      <c r="X87" s="453"/>
      <c r="Y87" s="894" t="s">
        <v>13</v>
      </c>
      <c r="Z87" s="786"/>
      <c r="AA87" s="787"/>
      <c r="AB87" s="895" t="s">
        <v>14</v>
      </c>
      <c r="AC87" s="895"/>
      <c r="AD87" s="895"/>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5"/>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86"/>
      <c r="AD89" s="487"/>
      <c r="AE89" s="415"/>
      <c r="AF89" s="415"/>
      <c r="AG89" s="415"/>
      <c r="AH89" s="415"/>
      <c r="AI89" s="415"/>
      <c r="AJ89" s="415"/>
      <c r="AK89" s="415"/>
      <c r="AL89" s="415"/>
      <c r="AM89" s="415"/>
      <c r="AN89" s="415"/>
      <c r="AO89" s="415"/>
      <c r="AP89" s="415"/>
      <c r="AQ89" s="496"/>
      <c r="AR89" s="435"/>
      <c r="AS89" s="433" t="s">
        <v>175</v>
      </c>
      <c r="AT89" s="434"/>
      <c r="AU89" s="435"/>
      <c r="AV89" s="435"/>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8"/>
      <c r="R90" s="448"/>
      <c r="S90" s="448"/>
      <c r="T90" s="448"/>
      <c r="U90" s="448"/>
      <c r="V90" s="448"/>
      <c r="W90" s="448"/>
      <c r="X90" s="449"/>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5"/>
      <c r="B91" s="317"/>
      <c r="C91" s="318"/>
      <c r="D91" s="318"/>
      <c r="E91" s="318"/>
      <c r="F91" s="319"/>
      <c r="G91" s="893"/>
      <c r="H91" s="383"/>
      <c r="I91" s="383"/>
      <c r="J91" s="383"/>
      <c r="K91" s="383"/>
      <c r="L91" s="383"/>
      <c r="M91" s="383"/>
      <c r="N91" s="383"/>
      <c r="O91" s="384"/>
      <c r="P91" s="450"/>
      <c r="Q91" s="450"/>
      <c r="R91" s="450"/>
      <c r="S91" s="450"/>
      <c r="T91" s="450"/>
      <c r="U91" s="450"/>
      <c r="V91" s="450"/>
      <c r="W91" s="450"/>
      <c r="X91" s="451"/>
      <c r="Y91" s="894" t="s">
        <v>50</v>
      </c>
      <c r="Z91" s="786"/>
      <c r="AA91" s="787"/>
      <c r="AB91" s="490"/>
      <c r="AC91" s="490"/>
      <c r="AD91" s="490"/>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2"/>
      <c r="Q92" s="452"/>
      <c r="R92" s="452"/>
      <c r="S92" s="452"/>
      <c r="T92" s="452"/>
      <c r="U92" s="452"/>
      <c r="V92" s="452"/>
      <c r="W92" s="452"/>
      <c r="X92" s="453"/>
      <c r="Y92" s="894" t="s">
        <v>13</v>
      </c>
      <c r="Z92" s="786"/>
      <c r="AA92" s="787"/>
      <c r="AB92" s="895" t="s">
        <v>14</v>
      </c>
      <c r="AC92" s="895"/>
      <c r="AD92" s="895"/>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86"/>
      <c r="AD94" s="487"/>
      <c r="AE94" s="415"/>
      <c r="AF94" s="415"/>
      <c r="AG94" s="415"/>
      <c r="AH94" s="415"/>
      <c r="AI94" s="415"/>
      <c r="AJ94" s="415"/>
      <c r="AK94" s="415"/>
      <c r="AL94" s="415"/>
      <c r="AM94" s="415"/>
      <c r="AN94" s="415"/>
      <c r="AO94" s="415"/>
      <c r="AP94" s="415"/>
      <c r="AQ94" s="496"/>
      <c r="AR94" s="435"/>
      <c r="AS94" s="433" t="s">
        <v>175</v>
      </c>
      <c r="AT94" s="434"/>
      <c r="AU94" s="435"/>
      <c r="AV94" s="435"/>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8"/>
      <c r="R95" s="448"/>
      <c r="S95" s="448"/>
      <c r="T95" s="448"/>
      <c r="U95" s="448"/>
      <c r="V95" s="448"/>
      <c r="W95" s="448"/>
      <c r="X95" s="449"/>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0.6" hidden="1" customHeight="1" x14ac:dyDescent="0.15">
      <c r="A96" s="315"/>
      <c r="B96" s="317"/>
      <c r="C96" s="318"/>
      <c r="D96" s="318"/>
      <c r="E96" s="318"/>
      <c r="F96" s="319"/>
      <c r="G96" s="893"/>
      <c r="H96" s="383"/>
      <c r="I96" s="383"/>
      <c r="J96" s="383"/>
      <c r="K96" s="383"/>
      <c r="L96" s="383"/>
      <c r="M96" s="383"/>
      <c r="N96" s="383"/>
      <c r="O96" s="384"/>
      <c r="P96" s="450"/>
      <c r="Q96" s="450"/>
      <c r="R96" s="450"/>
      <c r="S96" s="450"/>
      <c r="T96" s="450"/>
      <c r="U96" s="450"/>
      <c r="V96" s="450"/>
      <c r="W96" s="450"/>
      <c r="X96" s="451"/>
      <c r="Y96" s="894" t="s">
        <v>50</v>
      </c>
      <c r="Z96" s="786"/>
      <c r="AA96" s="787"/>
      <c r="AB96" s="490"/>
      <c r="AC96" s="490"/>
      <c r="AD96" s="490"/>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6"/>
      <c r="B97" s="883"/>
      <c r="C97" s="884"/>
      <c r="D97" s="884"/>
      <c r="E97" s="884"/>
      <c r="F97" s="885"/>
      <c r="G97" s="141"/>
      <c r="H97" s="142"/>
      <c r="I97" s="142"/>
      <c r="J97" s="142"/>
      <c r="K97" s="142"/>
      <c r="L97" s="142"/>
      <c r="M97" s="142"/>
      <c r="N97" s="142"/>
      <c r="O97" s="143"/>
      <c r="P97" s="452"/>
      <c r="Q97" s="452"/>
      <c r="R97" s="452"/>
      <c r="S97" s="452"/>
      <c r="T97" s="452"/>
      <c r="U97" s="452"/>
      <c r="V97" s="452"/>
      <c r="W97" s="452"/>
      <c r="X97" s="453"/>
      <c r="Y97" s="894" t="s">
        <v>13</v>
      </c>
      <c r="Z97" s="786"/>
      <c r="AA97" s="787"/>
      <c r="AB97" s="895" t="s">
        <v>14</v>
      </c>
      <c r="AC97" s="895"/>
      <c r="AD97" s="895"/>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customHeight="1" x14ac:dyDescent="0.15">
      <c r="A98" s="308" t="s">
        <v>579</v>
      </c>
      <c r="B98" s="309"/>
      <c r="C98" s="309"/>
      <c r="D98" s="309"/>
      <c r="E98" s="309"/>
      <c r="F98" s="310"/>
      <c r="G98" s="311" t="s">
        <v>688</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8" t="s">
        <v>580</v>
      </c>
      <c r="B99" s="318"/>
      <c r="C99" s="318"/>
      <c r="D99" s="318"/>
      <c r="E99" s="318"/>
      <c r="F99" s="319"/>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1</v>
      </c>
    </row>
    <row r="100" spans="1:60" ht="23.25" customHeight="1" x14ac:dyDescent="0.15">
      <c r="A100" s="348"/>
      <c r="B100" s="318"/>
      <c r="C100" s="318"/>
      <c r="D100" s="318"/>
      <c r="E100" s="318"/>
      <c r="F100" s="319"/>
      <c r="G100" s="357" t="s">
        <v>687</v>
      </c>
      <c r="H100" s="358"/>
      <c r="I100" s="358"/>
      <c r="J100" s="358"/>
      <c r="K100" s="358"/>
      <c r="L100" s="358"/>
      <c r="M100" s="358"/>
      <c r="N100" s="358"/>
      <c r="O100" s="358"/>
      <c r="P100" s="361" t="s">
        <v>624</v>
      </c>
      <c r="Q100" s="362"/>
      <c r="R100" s="362"/>
      <c r="S100" s="362"/>
      <c r="T100" s="362"/>
      <c r="U100" s="362"/>
      <c r="V100" s="362"/>
      <c r="W100" s="362"/>
      <c r="X100" s="363"/>
      <c r="Y100" s="367" t="s">
        <v>51</v>
      </c>
      <c r="Z100" s="368"/>
      <c r="AA100" s="369"/>
      <c r="AB100" s="370" t="s">
        <v>625</v>
      </c>
      <c r="AC100" s="370"/>
      <c r="AD100" s="370"/>
      <c r="AE100" s="371">
        <v>3</v>
      </c>
      <c r="AF100" s="371"/>
      <c r="AG100" s="371"/>
      <c r="AH100" s="371"/>
      <c r="AI100" s="371">
        <v>0</v>
      </c>
      <c r="AJ100" s="371"/>
      <c r="AK100" s="371"/>
      <c r="AL100" s="371"/>
      <c r="AM100" s="371">
        <v>0</v>
      </c>
      <c r="AN100" s="371"/>
      <c r="AO100" s="371"/>
      <c r="AP100" s="371"/>
      <c r="AQ100" s="398" t="s">
        <v>284</v>
      </c>
      <c r="AR100" s="371"/>
      <c r="AS100" s="371"/>
      <c r="AT100" s="371"/>
      <c r="AU100" s="389" t="s">
        <v>284</v>
      </c>
      <c r="AV100" s="405"/>
      <c r="AW100" s="405"/>
      <c r="AX100" s="406"/>
      <c r="AY100">
        <f>$AY$99</f>
        <v>1</v>
      </c>
    </row>
    <row r="101" spans="1:60" ht="23.25"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t="s">
        <v>625</v>
      </c>
      <c r="AC101" s="370"/>
      <c r="AD101" s="370"/>
      <c r="AE101" s="371">
        <v>3</v>
      </c>
      <c r="AF101" s="371"/>
      <c r="AG101" s="371"/>
      <c r="AH101" s="371"/>
      <c r="AI101" s="371">
        <v>3</v>
      </c>
      <c r="AJ101" s="371"/>
      <c r="AK101" s="371"/>
      <c r="AL101" s="371"/>
      <c r="AM101" s="371">
        <v>3</v>
      </c>
      <c r="AN101" s="371"/>
      <c r="AO101" s="371"/>
      <c r="AP101" s="371"/>
      <c r="AQ101" s="371">
        <v>3</v>
      </c>
      <c r="AR101" s="371"/>
      <c r="AS101" s="371"/>
      <c r="AT101" s="371"/>
      <c r="AU101" s="410">
        <v>3</v>
      </c>
      <c r="AV101" s="405"/>
      <c r="AW101" s="405"/>
      <c r="AX101" s="406"/>
      <c r="AY101">
        <f>$AY$99</f>
        <v>1</v>
      </c>
    </row>
    <row r="102" spans="1:60" ht="23.25"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1</v>
      </c>
    </row>
    <row r="103" spans="1:60" ht="23.25" customHeight="1" x14ac:dyDescent="0.15">
      <c r="A103" s="462"/>
      <c r="B103" s="323"/>
      <c r="C103" s="323"/>
      <c r="D103" s="323"/>
      <c r="E103" s="323"/>
      <c r="F103" s="463"/>
      <c r="G103" s="394" t="s">
        <v>634</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t="s">
        <v>627</v>
      </c>
      <c r="AC103" s="423"/>
      <c r="AD103" s="424"/>
      <c r="AE103" s="398">
        <v>44</v>
      </c>
      <c r="AF103" s="398"/>
      <c r="AG103" s="398"/>
      <c r="AH103" s="398"/>
      <c r="AI103" s="398">
        <v>0</v>
      </c>
      <c r="AJ103" s="398"/>
      <c r="AK103" s="398"/>
      <c r="AL103" s="398"/>
      <c r="AM103" s="398">
        <v>0</v>
      </c>
      <c r="AN103" s="398"/>
      <c r="AO103" s="398"/>
      <c r="AP103" s="398"/>
      <c r="AQ103" s="389">
        <v>44</v>
      </c>
      <c r="AR103" s="372"/>
      <c r="AS103" s="372"/>
      <c r="AT103" s="372"/>
      <c r="AU103" s="372"/>
      <c r="AV103" s="372"/>
      <c r="AW103" s="372"/>
      <c r="AX103" s="373"/>
      <c r="AY103">
        <f>$AY$102</f>
        <v>1</v>
      </c>
    </row>
    <row r="104" spans="1:60" ht="46.5" customHeight="1" x14ac:dyDescent="0.15">
      <c r="A104" s="464"/>
      <c r="B104" s="325"/>
      <c r="C104" s="325"/>
      <c r="D104" s="325"/>
      <c r="E104" s="325"/>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628</v>
      </c>
      <c r="AC104" s="426"/>
      <c r="AD104" s="427"/>
      <c r="AE104" s="429" t="s">
        <v>668</v>
      </c>
      <c r="AF104" s="428"/>
      <c r="AG104" s="428"/>
      <c r="AH104" s="428"/>
      <c r="AI104" s="429" t="s">
        <v>635</v>
      </c>
      <c r="AJ104" s="428"/>
      <c r="AK104" s="428"/>
      <c r="AL104" s="428"/>
      <c r="AM104" s="429" t="s">
        <v>649</v>
      </c>
      <c r="AN104" s="428"/>
      <c r="AO104" s="428"/>
      <c r="AP104" s="428"/>
      <c r="AQ104" s="429" t="s">
        <v>668</v>
      </c>
      <c r="AR104" s="428"/>
      <c r="AS104" s="428"/>
      <c r="AT104" s="428"/>
      <c r="AU104" s="428"/>
      <c r="AV104" s="428"/>
      <c r="AW104" s="428"/>
      <c r="AX104" s="430"/>
      <c r="AY104">
        <f>$AY$102</f>
        <v>1</v>
      </c>
    </row>
    <row r="105" spans="1:60" ht="18.75" customHeight="1" x14ac:dyDescent="0.15">
      <c r="A105" s="503" t="s">
        <v>236</v>
      </c>
      <c r="B105" s="504"/>
      <c r="C105" s="504"/>
      <c r="D105" s="504"/>
      <c r="E105" s="504"/>
      <c r="F105" s="505"/>
      <c r="G105" s="476" t="s">
        <v>139</v>
      </c>
      <c r="H105" s="323"/>
      <c r="I105" s="323"/>
      <c r="J105" s="323"/>
      <c r="K105" s="323"/>
      <c r="L105" s="323"/>
      <c r="M105" s="323"/>
      <c r="N105" s="323"/>
      <c r="O105" s="324"/>
      <c r="P105" s="327" t="s">
        <v>55</v>
      </c>
      <c r="Q105" s="323"/>
      <c r="R105" s="323"/>
      <c r="S105" s="323"/>
      <c r="T105" s="323"/>
      <c r="U105" s="323"/>
      <c r="V105" s="323"/>
      <c r="W105" s="323"/>
      <c r="X105" s="324"/>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3" t="s">
        <v>128</v>
      </c>
      <c r="AV105" s="323"/>
      <c r="AW105" s="323"/>
      <c r="AX105" s="328"/>
      <c r="AY105">
        <f>COUNTA($G$107)</f>
        <v>1</v>
      </c>
    </row>
    <row r="106" spans="1:60" ht="18.75" customHeight="1" x14ac:dyDescent="0.15">
      <c r="A106" s="506"/>
      <c r="B106" s="507"/>
      <c r="C106" s="507"/>
      <c r="D106" s="507"/>
      <c r="E106" s="507"/>
      <c r="F106" s="508"/>
      <c r="G106" s="343"/>
      <c r="H106" s="325"/>
      <c r="I106" s="325"/>
      <c r="J106" s="325"/>
      <c r="K106" s="325"/>
      <c r="L106" s="325"/>
      <c r="M106" s="325"/>
      <c r="N106" s="325"/>
      <c r="O106" s="326"/>
      <c r="P106" s="329"/>
      <c r="Q106" s="325"/>
      <c r="R106" s="325"/>
      <c r="S106" s="325"/>
      <c r="T106" s="325"/>
      <c r="U106" s="325"/>
      <c r="V106" s="325"/>
      <c r="W106" s="325"/>
      <c r="X106" s="326"/>
      <c r="Y106" s="480"/>
      <c r="Z106" s="481"/>
      <c r="AA106" s="482"/>
      <c r="AB106" s="402"/>
      <c r="AC106" s="486"/>
      <c r="AD106" s="487"/>
      <c r="AE106" s="415"/>
      <c r="AF106" s="415"/>
      <c r="AG106" s="415"/>
      <c r="AH106" s="415"/>
      <c r="AI106" s="415"/>
      <c r="AJ106" s="415"/>
      <c r="AK106" s="415"/>
      <c r="AL106" s="415"/>
      <c r="AM106" s="415"/>
      <c r="AN106" s="415"/>
      <c r="AO106" s="415"/>
      <c r="AP106" s="415"/>
      <c r="AQ106" s="431" t="s">
        <v>284</v>
      </c>
      <c r="AR106" s="432"/>
      <c r="AS106" s="433" t="s">
        <v>175</v>
      </c>
      <c r="AT106" s="434"/>
      <c r="AU106" s="435">
        <v>4</v>
      </c>
      <c r="AV106" s="435"/>
      <c r="AW106" s="325" t="s">
        <v>166</v>
      </c>
      <c r="AX106" s="330"/>
      <c r="AY106">
        <f t="shared" ref="AY106:AY111" si="3">$AY$105</f>
        <v>1</v>
      </c>
    </row>
    <row r="107" spans="1:60" ht="23.25" customHeight="1" x14ac:dyDescent="0.15">
      <c r="A107" s="509"/>
      <c r="B107" s="507"/>
      <c r="C107" s="507"/>
      <c r="D107" s="507"/>
      <c r="E107" s="507"/>
      <c r="F107" s="508"/>
      <c r="G107" s="374" t="s">
        <v>717</v>
      </c>
      <c r="H107" s="375"/>
      <c r="I107" s="375"/>
      <c r="J107" s="375"/>
      <c r="K107" s="375"/>
      <c r="L107" s="375"/>
      <c r="M107" s="375"/>
      <c r="N107" s="375"/>
      <c r="O107" s="376"/>
      <c r="P107" s="139" t="s">
        <v>718</v>
      </c>
      <c r="Q107" s="139"/>
      <c r="R107" s="139"/>
      <c r="S107" s="139"/>
      <c r="T107" s="139"/>
      <c r="U107" s="139"/>
      <c r="V107" s="139"/>
      <c r="W107" s="139"/>
      <c r="X107" s="140"/>
      <c r="Y107" s="385" t="s">
        <v>12</v>
      </c>
      <c r="Z107" s="386"/>
      <c r="AA107" s="387"/>
      <c r="AB107" s="388" t="s">
        <v>721</v>
      </c>
      <c r="AC107" s="388"/>
      <c r="AD107" s="388"/>
      <c r="AE107" s="389">
        <v>4.4000000000000004</v>
      </c>
      <c r="AF107" s="372"/>
      <c r="AG107" s="372"/>
      <c r="AH107" s="372"/>
      <c r="AI107" s="389">
        <v>4.4000000000000004</v>
      </c>
      <c r="AJ107" s="372"/>
      <c r="AK107" s="372"/>
      <c r="AL107" s="372"/>
      <c r="AM107" s="389">
        <v>4.4000000000000004</v>
      </c>
      <c r="AN107" s="372"/>
      <c r="AO107" s="372"/>
      <c r="AP107" s="372"/>
      <c r="AQ107" s="391" t="s">
        <v>284</v>
      </c>
      <c r="AR107" s="392"/>
      <c r="AS107" s="392"/>
      <c r="AT107" s="393"/>
      <c r="AU107" s="372" t="s">
        <v>284</v>
      </c>
      <c r="AV107" s="372"/>
      <c r="AW107" s="372"/>
      <c r="AX107" s="373"/>
      <c r="AY107">
        <f t="shared" si="3"/>
        <v>1</v>
      </c>
    </row>
    <row r="108" spans="1:60" ht="23.25"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388" t="s">
        <v>721</v>
      </c>
      <c r="AC108" s="388"/>
      <c r="AD108" s="388"/>
      <c r="AE108" s="389">
        <v>3.5</v>
      </c>
      <c r="AF108" s="372"/>
      <c r="AG108" s="372"/>
      <c r="AH108" s="372"/>
      <c r="AI108" s="389">
        <v>3.5</v>
      </c>
      <c r="AJ108" s="372"/>
      <c r="AK108" s="372"/>
      <c r="AL108" s="372"/>
      <c r="AM108" s="389">
        <v>3.5</v>
      </c>
      <c r="AN108" s="372"/>
      <c r="AO108" s="372"/>
      <c r="AP108" s="372"/>
      <c r="AQ108" s="391" t="s">
        <v>284</v>
      </c>
      <c r="AR108" s="392"/>
      <c r="AS108" s="392"/>
      <c r="AT108" s="393"/>
      <c r="AU108" s="372">
        <v>3.5</v>
      </c>
      <c r="AV108" s="372"/>
      <c r="AW108" s="372"/>
      <c r="AX108" s="373"/>
      <c r="AY108">
        <f t="shared" si="3"/>
        <v>1</v>
      </c>
    </row>
    <row r="109" spans="1:60" ht="23.25"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v>126</v>
      </c>
      <c r="AF109" s="372"/>
      <c r="AG109" s="372"/>
      <c r="AH109" s="372"/>
      <c r="AI109" s="389">
        <v>126</v>
      </c>
      <c r="AJ109" s="372"/>
      <c r="AK109" s="372"/>
      <c r="AL109" s="372"/>
      <c r="AM109" s="389">
        <v>126</v>
      </c>
      <c r="AN109" s="372"/>
      <c r="AO109" s="372"/>
      <c r="AP109" s="372"/>
      <c r="AQ109" s="391" t="s">
        <v>284</v>
      </c>
      <c r="AR109" s="392"/>
      <c r="AS109" s="392"/>
      <c r="AT109" s="393"/>
      <c r="AU109" s="372" t="s">
        <v>284</v>
      </c>
      <c r="AV109" s="372"/>
      <c r="AW109" s="372"/>
      <c r="AX109" s="373"/>
      <c r="AY109">
        <f t="shared" si="3"/>
        <v>1</v>
      </c>
    </row>
    <row r="110" spans="1:60" ht="33.6" customHeight="1" x14ac:dyDescent="0.15">
      <c r="A110" s="460" t="s">
        <v>260</v>
      </c>
      <c r="B110" s="455"/>
      <c r="C110" s="455"/>
      <c r="D110" s="455"/>
      <c r="E110" s="455"/>
      <c r="F110" s="456"/>
      <c r="G110" s="497" t="s">
        <v>720</v>
      </c>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1</v>
      </c>
    </row>
    <row r="111" spans="1:60" ht="23.25" customHeight="1" thickBot="1" x14ac:dyDescent="0.2">
      <c r="A111" s="349"/>
      <c r="B111" s="321"/>
      <c r="C111" s="321"/>
      <c r="D111" s="321"/>
      <c r="E111" s="321"/>
      <c r="F111" s="322"/>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1</v>
      </c>
    </row>
    <row r="112" spans="1:60" ht="18.75" hidden="1" customHeight="1" x14ac:dyDescent="0.15">
      <c r="A112" s="315" t="s">
        <v>573</v>
      </c>
      <c r="B112" s="317" t="s">
        <v>574</v>
      </c>
      <c r="C112" s="318"/>
      <c r="D112" s="318"/>
      <c r="E112" s="318"/>
      <c r="F112" s="319"/>
      <c r="G112" s="323" t="s">
        <v>575</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595</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5"/>
      <c r="B115" s="317"/>
      <c r="C115" s="318"/>
      <c r="D115" s="318"/>
      <c r="E115" s="318"/>
      <c r="F115" s="319"/>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5"/>
      <c r="B116" s="320"/>
      <c r="C116" s="321"/>
      <c r="D116" s="321"/>
      <c r="E116" s="321"/>
      <c r="F116" s="322"/>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5"/>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86"/>
      <c r="AD118" s="487"/>
      <c r="AE118" s="415"/>
      <c r="AF118" s="415"/>
      <c r="AG118" s="415"/>
      <c r="AH118" s="415"/>
      <c r="AI118" s="415"/>
      <c r="AJ118" s="415"/>
      <c r="AK118" s="415"/>
      <c r="AL118" s="415"/>
      <c r="AM118" s="415"/>
      <c r="AN118" s="415"/>
      <c r="AO118" s="415"/>
      <c r="AP118" s="415"/>
      <c r="AQ118" s="496"/>
      <c r="AR118" s="435"/>
      <c r="AS118" s="433" t="s">
        <v>175</v>
      </c>
      <c r="AT118" s="434"/>
      <c r="AU118" s="435"/>
      <c r="AV118" s="435"/>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8"/>
      <c r="R119" s="448"/>
      <c r="S119" s="448"/>
      <c r="T119" s="448"/>
      <c r="U119" s="448"/>
      <c r="V119" s="448"/>
      <c r="W119" s="448"/>
      <c r="X119" s="449"/>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5"/>
      <c r="B120" s="317"/>
      <c r="C120" s="318"/>
      <c r="D120" s="318"/>
      <c r="E120" s="318"/>
      <c r="F120" s="319"/>
      <c r="G120" s="893"/>
      <c r="H120" s="383"/>
      <c r="I120" s="383"/>
      <c r="J120" s="383"/>
      <c r="K120" s="383"/>
      <c r="L120" s="383"/>
      <c r="M120" s="383"/>
      <c r="N120" s="383"/>
      <c r="O120" s="384"/>
      <c r="P120" s="450"/>
      <c r="Q120" s="450"/>
      <c r="R120" s="450"/>
      <c r="S120" s="450"/>
      <c r="T120" s="450"/>
      <c r="U120" s="450"/>
      <c r="V120" s="450"/>
      <c r="W120" s="450"/>
      <c r="X120" s="451"/>
      <c r="Y120" s="894" t="s">
        <v>50</v>
      </c>
      <c r="Z120" s="786"/>
      <c r="AA120" s="787"/>
      <c r="AB120" s="490"/>
      <c r="AC120" s="490"/>
      <c r="AD120" s="490"/>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2"/>
      <c r="Q121" s="452"/>
      <c r="R121" s="452"/>
      <c r="S121" s="452"/>
      <c r="T121" s="452"/>
      <c r="U121" s="452"/>
      <c r="V121" s="452"/>
      <c r="W121" s="452"/>
      <c r="X121" s="453"/>
      <c r="Y121" s="894" t="s">
        <v>13</v>
      </c>
      <c r="Z121" s="786"/>
      <c r="AA121" s="787"/>
      <c r="AB121" s="895" t="s">
        <v>14</v>
      </c>
      <c r="AC121" s="895"/>
      <c r="AD121" s="895"/>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5"/>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86"/>
      <c r="AD123" s="487"/>
      <c r="AE123" s="415"/>
      <c r="AF123" s="415"/>
      <c r="AG123" s="415"/>
      <c r="AH123" s="415"/>
      <c r="AI123" s="415"/>
      <c r="AJ123" s="415"/>
      <c r="AK123" s="415"/>
      <c r="AL123" s="415"/>
      <c r="AM123" s="415"/>
      <c r="AN123" s="415"/>
      <c r="AO123" s="415"/>
      <c r="AP123" s="415"/>
      <c r="AQ123" s="496"/>
      <c r="AR123" s="435"/>
      <c r="AS123" s="433" t="s">
        <v>175</v>
      </c>
      <c r="AT123" s="434"/>
      <c r="AU123" s="435"/>
      <c r="AV123" s="435"/>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8"/>
      <c r="R124" s="448"/>
      <c r="S124" s="448"/>
      <c r="T124" s="448"/>
      <c r="U124" s="448"/>
      <c r="V124" s="448"/>
      <c r="W124" s="448"/>
      <c r="X124" s="449"/>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5"/>
      <c r="B125" s="317"/>
      <c r="C125" s="318"/>
      <c r="D125" s="318"/>
      <c r="E125" s="318"/>
      <c r="F125" s="319"/>
      <c r="G125" s="893"/>
      <c r="H125" s="383"/>
      <c r="I125" s="383"/>
      <c r="J125" s="383"/>
      <c r="K125" s="383"/>
      <c r="L125" s="383"/>
      <c r="M125" s="383"/>
      <c r="N125" s="383"/>
      <c r="O125" s="384"/>
      <c r="P125" s="450"/>
      <c r="Q125" s="450"/>
      <c r="R125" s="450"/>
      <c r="S125" s="450"/>
      <c r="T125" s="450"/>
      <c r="U125" s="450"/>
      <c r="V125" s="450"/>
      <c r="W125" s="450"/>
      <c r="X125" s="451"/>
      <c r="Y125" s="894" t="s">
        <v>50</v>
      </c>
      <c r="Z125" s="786"/>
      <c r="AA125" s="787"/>
      <c r="AB125" s="490"/>
      <c r="AC125" s="490"/>
      <c r="AD125" s="490"/>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2"/>
      <c r="Q126" s="452"/>
      <c r="R126" s="452"/>
      <c r="S126" s="452"/>
      <c r="T126" s="452"/>
      <c r="U126" s="452"/>
      <c r="V126" s="452"/>
      <c r="W126" s="452"/>
      <c r="X126" s="453"/>
      <c r="Y126" s="894" t="s">
        <v>13</v>
      </c>
      <c r="Z126" s="786"/>
      <c r="AA126" s="787"/>
      <c r="AB126" s="895" t="s">
        <v>14</v>
      </c>
      <c r="AC126" s="895"/>
      <c r="AD126" s="895"/>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5"/>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86"/>
      <c r="AD128" s="487"/>
      <c r="AE128" s="415"/>
      <c r="AF128" s="415"/>
      <c r="AG128" s="415"/>
      <c r="AH128" s="415"/>
      <c r="AI128" s="415"/>
      <c r="AJ128" s="415"/>
      <c r="AK128" s="415"/>
      <c r="AL128" s="415"/>
      <c r="AM128" s="415"/>
      <c r="AN128" s="415"/>
      <c r="AO128" s="415"/>
      <c r="AP128" s="415"/>
      <c r="AQ128" s="496"/>
      <c r="AR128" s="435"/>
      <c r="AS128" s="433" t="s">
        <v>175</v>
      </c>
      <c r="AT128" s="434"/>
      <c r="AU128" s="435"/>
      <c r="AV128" s="435"/>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8"/>
      <c r="R129" s="448"/>
      <c r="S129" s="448"/>
      <c r="T129" s="448"/>
      <c r="U129" s="448"/>
      <c r="V129" s="448"/>
      <c r="W129" s="448"/>
      <c r="X129" s="449"/>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5"/>
      <c r="B130" s="317"/>
      <c r="C130" s="318"/>
      <c r="D130" s="318"/>
      <c r="E130" s="318"/>
      <c r="F130" s="319"/>
      <c r="G130" s="893"/>
      <c r="H130" s="383"/>
      <c r="I130" s="383"/>
      <c r="J130" s="383"/>
      <c r="K130" s="383"/>
      <c r="L130" s="383"/>
      <c r="M130" s="383"/>
      <c r="N130" s="383"/>
      <c r="O130" s="384"/>
      <c r="P130" s="450"/>
      <c r="Q130" s="450"/>
      <c r="R130" s="450"/>
      <c r="S130" s="450"/>
      <c r="T130" s="450"/>
      <c r="U130" s="450"/>
      <c r="V130" s="450"/>
      <c r="W130" s="450"/>
      <c r="X130" s="451"/>
      <c r="Y130" s="894" t="s">
        <v>50</v>
      </c>
      <c r="Z130" s="786"/>
      <c r="AA130" s="787"/>
      <c r="AB130" s="490"/>
      <c r="AC130" s="490"/>
      <c r="AD130" s="490"/>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6"/>
      <c r="B131" s="883"/>
      <c r="C131" s="884"/>
      <c r="D131" s="884"/>
      <c r="E131" s="884"/>
      <c r="F131" s="885"/>
      <c r="G131" s="141"/>
      <c r="H131" s="142"/>
      <c r="I131" s="142"/>
      <c r="J131" s="142"/>
      <c r="K131" s="142"/>
      <c r="L131" s="142"/>
      <c r="M131" s="142"/>
      <c r="N131" s="142"/>
      <c r="O131" s="143"/>
      <c r="P131" s="452"/>
      <c r="Q131" s="452"/>
      <c r="R131" s="452"/>
      <c r="S131" s="452"/>
      <c r="T131" s="452"/>
      <c r="U131" s="452"/>
      <c r="V131" s="452"/>
      <c r="W131" s="452"/>
      <c r="X131" s="453"/>
      <c r="Y131" s="894" t="s">
        <v>13</v>
      </c>
      <c r="Z131" s="786"/>
      <c r="AA131" s="787"/>
      <c r="AB131" s="895" t="s">
        <v>14</v>
      </c>
      <c r="AC131" s="895"/>
      <c r="AD131" s="895"/>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8"/>
      <c r="C133" s="318"/>
      <c r="D133" s="318"/>
      <c r="E133" s="318"/>
      <c r="F133" s="319"/>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8"/>
      <c r="C134" s="318"/>
      <c r="D134" s="318"/>
      <c r="E134" s="318"/>
      <c r="F134" s="319"/>
      <c r="G134" s="436"/>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3"/>
      <c r="C137" s="323"/>
      <c r="D137" s="323"/>
      <c r="E137" s="323"/>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5"/>
      <c r="C138" s="325"/>
      <c r="D138" s="325"/>
      <c r="E138" s="325"/>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3" t="s">
        <v>236</v>
      </c>
      <c r="B139" s="504"/>
      <c r="C139" s="504"/>
      <c r="D139" s="504"/>
      <c r="E139" s="504"/>
      <c r="F139" s="505"/>
      <c r="G139" s="476" t="s">
        <v>139</v>
      </c>
      <c r="H139" s="323"/>
      <c r="I139" s="323"/>
      <c r="J139" s="323"/>
      <c r="K139" s="323"/>
      <c r="L139" s="323"/>
      <c r="M139" s="323"/>
      <c r="N139" s="323"/>
      <c r="O139" s="324"/>
      <c r="P139" s="327" t="s">
        <v>55</v>
      </c>
      <c r="Q139" s="323"/>
      <c r="R139" s="323"/>
      <c r="S139" s="323"/>
      <c r="T139" s="323"/>
      <c r="U139" s="323"/>
      <c r="V139" s="323"/>
      <c r="W139" s="323"/>
      <c r="X139" s="324"/>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3" t="s">
        <v>128</v>
      </c>
      <c r="AV139" s="323"/>
      <c r="AW139" s="323"/>
      <c r="AX139" s="328"/>
      <c r="AY139">
        <f>COUNTA($G$141)</f>
        <v>0</v>
      </c>
    </row>
    <row r="140" spans="1:60" ht="18.75" hidden="1" customHeight="1" x14ac:dyDescent="0.15">
      <c r="A140" s="506"/>
      <c r="B140" s="507"/>
      <c r="C140" s="507"/>
      <c r="D140" s="507"/>
      <c r="E140" s="507"/>
      <c r="F140" s="508"/>
      <c r="G140" s="343"/>
      <c r="H140" s="325"/>
      <c r="I140" s="325"/>
      <c r="J140" s="325"/>
      <c r="K140" s="325"/>
      <c r="L140" s="325"/>
      <c r="M140" s="325"/>
      <c r="N140" s="325"/>
      <c r="O140" s="326"/>
      <c r="P140" s="329"/>
      <c r="Q140" s="325"/>
      <c r="R140" s="325"/>
      <c r="S140" s="325"/>
      <c r="T140" s="325"/>
      <c r="U140" s="325"/>
      <c r="V140" s="325"/>
      <c r="W140" s="325"/>
      <c r="X140" s="326"/>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5" t="s">
        <v>166</v>
      </c>
      <c r="AX140" s="330"/>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90"/>
      <c r="AC142" s="490"/>
      <c r="AD142" s="490"/>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260</v>
      </c>
      <c r="B144" s="455"/>
      <c r="C144" s="455"/>
      <c r="D144" s="455"/>
      <c r="E144" s="455"/>
      <c r="F144" s="456"/>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1"/>
      <c r="C145" s="321"/>
      <c r="D145" s="321"/>
      <c r="E145" s="321"/>
      <c r="F145" s="322"/>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5" t="s">
        <v>573</v>
      </c>
      <c r="B146" s="317" t="s">
        <v>574</v>
      </c>
      <c r="C146" s="318"/>
      <c r="D146" s="318"/>
      <c r="E146" s="318"/>
      <c r="F146" s="319"/>
      <c r="G146" s="323" t="s">
        <v>575</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595</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5"/>
      <c r="B149" s="317"/>
      <c r="C149" s="318"/>
      <c r="D149" s="318"/>
      <c r="E149" s="318"/>
      <c r="F149" s="319"/>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5"/>
      <c r="B150" s="320"/>
      <c r="C150" s="321"/>
      <c r="D150" s="321"/>
      <c r="E150" s="321"/>
      <c r="F150" s="322"/>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5"/>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86"/>
      <c r="AD152" s="487"/>
      <c r="AE152" s="415"/>
      <c r="AF152" s="415"/>
      <c r="AG152" s="415"/>
      <c r="AH152" s="415"/>
      <c r="AI152" s="415"/>
      <c r="AJ152" s="415"/>
      <c r="AK152" s="415"/>
      <c r="AL152" s="415"/>
      <c r="AM152" s="415"/>
      <c r="AN152" s="415"/>
      <c r="AO152" s="415"/>
      <c r="AP152" s="415"/>
      <c r="AQ152" s="496"/>
      <c r="AR152" s="435"/>
      <c r="AS152" s="433" t="s">
        <v>175</v>
      </c>
      <c r="AT152" s="434"/>
      <c r="AU152" s="435"/>
      <c r="AV152" s="435"/>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8"/>
      <c r="R153" s="448"/>
      <c r="S153" s="448"/>
      <c r="T153" s="448"/>
      <c r="U153" s="448"/>
      <c r="V153" s="448"/>
      <c r="W153" s="448"/>
      <c r="X153" s="449"/>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5"/>
      <c r="B154" s="317"/>
      <c r="C154" s="318"/>
      <c r="D154" s="318"/>
      <c r="E154" s="318"/>
      <c r="F154" s="319"/>
      <c r="G154" s="893"/>
      <c r="H154" s="383"/>
      <c r="I154" s="383"/>
      <c r="J154" s="383"/>
      <c r="K154" s="383"/>
      <c r="L154" s="383"/>
      <c r="M154" s="383"/>
      <c r="N154" s="383"/>
      <c r="O154" s="384"/>
      <c r="P154" s="450"/>
      <c r="Q154" s="450"/>
      <c r="R154" s="450"/>
      <c r="S154" s="450"/>
      <c r="T154" s="450"/>
      <c r="U154" s="450"/>
      <c r="V154" s="450"/>
      <c r="W154" s="450"/>
      <c r="X154" s="451"/>
      <c r="Y154" s="894" t="s">
        <v>50</v>
      </c>
      <c r="Z154" s="786"/>
      <c r="AA154" s="787"/>
      <c r="AB154" s="490"/>
      <c r="AC154" s="490"/>
      <c r="AD154" s="490"/>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2"/>
      <c r="Q155" s="452"/>
      <c r="R155" s="452"/>
      <c r="S155" s="452"/>
      <c r="T155" s="452"/>
      <c r="U155" s="452"/>
      <c r="V155" s="452"/>
      <c r="W155" s="452"/>
      <c r="X155" s="453"/>
      <c r="Y155" s="894" t="s">
        <v>13</v>
      </c>
      <c r="Z155" s="786"/>
      <c r="AA155" s="787"/>
      <c r="AB155" s="895" t="s">
        <v>14</v>
      </c>
      <c r="AC155" s="895"/>
      <c r="AD155" s="895"/>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5"/>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86"/>
      <c r="AD157" s="487"/>
      <c r="AE157" s="415"/>
      <c r="AF157" s="415"/>
      <c r="AG157" s="415"/>
      <c r="AH157" s="415"/>
      <c r="AI157" s="415"/>
      <c r="AJ157" s="415"/>
      <c r="AK157" s="415"/>
      <c r="AL157" s="415"/>
      <c r="AM157" s="415"/>
      <c r="AN157" s="415"/>
      <c r="AO157" s="415"/>
      <c r="AP157" s="415"/>
      <c r="AQ157" s="496"/>
      <c r="AR157" s="435"/>
      <c r="AS157" s="433" t="s">
        <v>175</v>
      </c>
      <c r="AT157" s="434"/>
      <c r="AU157" s="435"/>
      <c r="AV157" s="435"/>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8"/>
      <c r="R158" s="448"/>
      <c r="S158" s="448"/>
      <c r="T158" s="448"/>
      <c r="U158" s="448"/>
      <c r="V158" s="448"/>
      <c r="W158" s="448"/>
      <c r="X158" s="449"/>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5"/>
      <c r="B159" s="317"/>
      <c r="C159" s="318"/>
      <c r="D159" s="318"/>
      <c r="E159" s="318"/>
      <c r="F159" s="319"/>
      <c r="G159" s="893"/>
      <c r="H159" s="383"/>
      <c r="I159" s="383"/>
      <c r="J159" s="383"/>
      <c r="K159" s="383"/>
      <c r="L159" s="383"/>
      <c r="M159" s="383"/>
      <c r="N159" s="383"/>
      <c r="O159" s="384"/>
      <c r="P159" s="450"/>
      <c r="Q159" s="450"/>
      <c r="R159" s="450"/>
      <c r="S159" s="450"/>
      <c r="T159" s="450"/>
      <c r="U159" s="450"/>
      <c r="V159" s="450"/>
      <c r="W159" s="450"/>
      <c r="X159" s="451"/>
      <c r="Y159" s="894" t="s">
        <v>50</v>
      </c>
      <c r="Z159" s="786"/>
      <c r="AA159" s="787"/>
      <c r="AB159" s="490"/>
      <c r="AC159" s="490"/>
      <c r="AD159" s="490"/>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2"/>
      <c r="Q160" s="452"/>
      <c r="R160" s="452"/>
      <c r="S160" s="452"/>
      <c r="T160" s="452"/>
      <c r="U160" s="452"/>
      <c r="V160" s="452"/>
      <c r="W160" s="452"/>
      <c r="X160" s="453"/>
      <c r="Y160" s="894" t="s">
        <v>13</v>
      </c>
      <c r="Z160" s="786"/>
      <c r="AA160" s="787"/>
      <c r="AB160" s="895" t="s">
        <v>14</v>
      </c>
      <c r="AC160" s="895"/>
      <c r="AD160" s="895"/>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5"/>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86"/>
      <c r="AD162" s="487"/>
      <c r="AE162" s="415"/>
      <c r="AF162" s="415"/>
      <c r="AG162" s="415"/>
      <c r="AH162" s="415"/>
      <c r="AI162" s="415"/>
      <c r="AJ162" s="415"/>
      <c r="AK162" s="415"/>
      <c r="AL162" s="415"/>
      <c r="AM162" s="415"/>
      <c r="AN162" s="415"/>
      <c r="AO162" s="415"/>
      <c r="AP162" s="415"/>
      <c r="AQ162" s="496"/>
      <c r="AR162" s="435"/>
      <c r="AS162" s="433" t="s">
        <v>175</v>
      </c>
      <c r="AT162" s="434"/>
      <c r="AU162" s="435"/>
      <c r="AV162" s="435"/>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8"/>
      <c r="R163" s="448"/>
      <c r="S163" s="448"/>
      <c r="T163" s="448"/>
      <c r="U163" s="448"/>
      <c r="V163" s="448"/>
      <c r="W163" s="448"/>
      <c r="X163" s="449"/>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5"/>
      <c r="B164" s="317"/>
      <c r="C164" s="318"/>
      <c r="D164" s="318"/>
      <c r="E164" s="318"/>
      <c r="F164" s="319"/>
      <c r="G164" s="893"/>
      <c r="H164" s="383"/>
      <c r="I164" s="383"/>
      <c r="J164" s="383"/>
      <c r="K164" s="383"/>
      <c r="L164" s="383"/>
      <c r="M164" s="383"/>
      <c r="N164" s="383"/>
      <c r="O164" s="384"/>
      <c r="P164" s="450"/>
      <c r="Q164" s="450"/>
      <c r="R164" s="450"/>
      <c r="S164" s="450"/>
      <c r="T164" s="450"/>
      <c r="U164" s="450"/>
      <c r="V164" s="450"/>
      <c r="W164" s="450"/>
      <c r="X164" s="451"/>
      <c r="Y164" s="894" t="s">
        <v>50</v>
      </c>
      <c r="Z164" s="786"/>
      <c r="AA164" s="787"/>
      <c r="AB164" s="490"/>
      <c r="AC164" s="490"/>
      <c r="AD164" s="490"/>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6"/>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8"/>
      <c r="C167" s="318"/>
      <c r="D167" s="318"/>
      <c r="E167" s="318"/>
      <c r="F167" s="319"/>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8"/>
      <c r="C168" s="318"/>
      <c r="D168" s="318"/>
      <c r="E168" s="318"/>
      <c r="F168" s="319"/>
      <c r="G168" s="436"/>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3"/>
      <c r="C171" s="323"/>
      <c r="D171" s="323"/>
      <c r="E171" s="323"/>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5"/>
      <c r="C172" s="325"/>
      <c r="D172" s="325"/>
      <c r="E172" s="325"/>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3" t="s">
        <v>236</v>
      </c>
      <c r="B173" s="504"/>
      <c r="C173" s="504"/>
      <c r="D173" s="504"/>
      <c r="E173" s="504"/>
      <c r="F173" s="505"/>
      <c r="G173" s="476" t="s">
        <v>139</v>
      </c>
      <c r="H173" s="323"/>
      <c r="I173" s="323"/>
      <c r="J173" s="323"/>
      <c r="K173" s="323"/>
      <c r="L173" s="323"/>
      <c r="M173" s="323"/>
      <c r="N173" s="323"/>
      <c r="O173" s="324"/>
      <c r="P173" s="327" t="s">
        <v>55</v>
      </c>
      <c r="Q173" s="323"/>
      <c r="R173" s="323"/>
      <c r="S173" s="323"/>
      <c r="T173" s="323"/>
      <c r="U173" s="323"/>
      <c r="V173" s="323"/>
      <c r="W173" s="323"/>
      <c r="X173" s="324"/>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3" t="s">
        <v>128</v>
      </c>
      <c r="AV173" s="323"/>
      <c r="AW173" s="323"/>
      <c r="AX173" s="328"/>
      <c r="AY173">
        <f>COUNTA($G$175)</f>
        <v>0</v>
      </c>
    </row>
    <row r="174" spans="1:60" ht="18.75" hidden="1" customHeight="1" x14ac:dyDescent="0.15">
      <c r="A174" s="506"/>
      <c r="B174" s="507"/>
      <c r="C174" s="507"/>
      <c r="D174" s="507"/>
      <c r="E174" s="507"/>
      <c r="F174" s="508"/>
      <c r="G174" s="343"/>
      <c r="H174" s="325"/>
      <c r="I174" s="325"/>
      <c r="J174" s="325"/>
      <c r="K174" s="325"/>
      <c r="L174" s="325"/>
      <c r="M174" s="325"/>
      <c r="N174" s="325"/>
      <c r="O174" s="326"/>
      <c r="P174" s="329"/>
      <c r="Q174" s="325"/>
      <c r="R174" s="325"/>
      <c r="S174" s="325"/>
      <c r="T174" s="325"/>
      <c r="U174" s="325"/>
      <c r="V174" s="325"/>
      <c r="W174" s="325"/>
      <c r="X174" s="326"/>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5" t="s">
        <v>166</v>
      </c>
      <c r="AX174" s="330"/>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90"/>
      <c r="AC176" s="490"/>
      <c r="AD176" s="490"/>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1"/>
      <c r="C179" s="321"/>
      <c r="D179" s="321"/>
      <c r="E179" s="321"/>
      <c r="F179" s="322"/>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5" t="s">
        <v>573</v>
      </c>
      <c r="B180" s="317" t="s">
        <v>574</v>
      </c>
      <c r="C180" s="318"/>
      <c r="D180" s="318"/>
      <c r="E180" s="318"/>
      <c r="F180" s="319"/>
      <c r="G180" s="323" t="s">
        <v>575</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595</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5"/>
      <c r="B183" s="317"/>
      <c r="C183" s="318"/>
      <c r="D183" s="318"/>
      <c r="E183" s="318"/>
      <c r="F183" s="319"/>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5"/>
      <c r="B184" s="320"/>
      <c r="C184" s="321"/>
      <c r="D184" s="321"/>
      <c r="E184" s="321"/>
      <c r="F184" s="322"/>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5"/>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86"/>
      <c r="AD186" s="487"/>
      <c r="AE186" s="415"/>
      <c r="AF186" s="415"/>
      <c r="AG186" s="415"/>
      <c r="AH186" s="415"/>
      <c r="AI186" s="415"/>
      <c r="AJ186" s="415"/>
      <c r="AK186" s="415"/>
      <c r="AL186" s="415"/>
      <c r="AM186" s="415"/>
      <c r="AN186" s="415"/>
      <c r="AO186" s="415"/>
      <c r="AP186" s="415"/>
      <c r="AQ186" s="496"/>
      <c r="AR186" s="435"/>
      <c r="AS186" s="433" t="s">
        <v>175</v>
      </c>
      <c r="AT186" s="434"/>
      <c r="AU186" s="435"/>
      <c r="AV186" s="435"/>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8"/>
      <c r="R187" s="448"/>
      <c r="S187" s="448"/>
      <c r="T187" s="448"/>
      <c r="U187" s="448"/>
      <c r="V187" s="448"/>
      <c r="W187" s="448"/>
      <c r="X187" s="449"/>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5"/>
      <c r="B188" s="317"/>
      <c r="C188" s="318"/>
      <c r="D188" s="318"/>
      <c r="E188" s="318"/>
      <c r="F188" s="319"/>
      <c r="G188" s="893"/>
      <c r="H188" s="383"/>
      <c r="I188" s="383"/>
      <c r="J188" s="383"/>
      <c r="K188" s="383"/>
      <c r="L188" s="383"/>
      <c r="M188" s="383"/>
      <c r="N188" s="383"/>
      <c r="O188" s="384"/>
      <c r="P188" s="450"/>
      <c r="Q188" s="450"/>
      <c r="R188" s="450"/>
      <c r="S188" s="450"/>
      <c r="T188" s="450"/>
      <c r="U188" s="450"/>
      <c r="V188" s="450"/>
      <c r="W188" s="450"/>
      <c r="X188" s="451"/>
      <c r="Y188" s="894" t="s">
        <v>50</v>
      </c>
      <c r="Z188" s="786"/>
      <c r="AA188" s="787"/>
      <c r="AB188" s="490"/>
      <c r="AC188" s="490"/>
      <c r="AD188" s="490"/>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2"/>
      <c r="Q189" s="452"/>
      <c r="R189" s="452"/>
      <c r="S189" s="452"/>
      <c r="T189" s="452"/>
      <c r="U189" s="452"/>
      <c r="V189" s="452"/>
      <c r="W189" s="452"/>
      <c r="X189" s="453"/>
      <c r="Y189" s="894" t="s">
        <v>13</v>
      </c>
      <c r="Z189" s="786"/>
      <c r="AA189" s="787"/>
      <c r="AB189" s="895" t="s">
        <v>14</v>
      </c>
      <c r="AC189" s="895"/>
      <c r="AD189" s="895"/>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5"/>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86"/>
      <c r="AD191" s="487"/>
      <c r="AE191" s="415"/>
      <c r="AF191" s="415"/>
      <c r="AG191" s="415"/>
      <c r="AH191" s="415"/>
      <c r="AI191" s="415"/>
      <c r="AJ191" s="415"/>
      <c r="AK191" s="415"/>
      <c r="AL191" s="415"/>
      <c r="AM191" s="415"/>
      <c r="AN191" s="415"/>
      <c r="AO191" s="415"/>
      <c r="AP191" s="415"/>
      <c r="AQ191" s="496"/>
      <c r="AR191" s="435"/>
      <c r="AS191" s="433" t="s">
        <v>175</v>
      </c>
      <c r="AT191" s="434"/>
      <c r="AU191" s="435"/>
      <c r="AV191" s="435"/>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8"/>
      <c r="R192" s="448"/>
      <c r="S192" s="448"/>
      <c r="T192" s="448"/>
      <c r="U192" s="448"/>
      <c r="V192" s="448"/>
      <c r="W192" s="448"/>
      <c r="X192" s="449"/>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5"/>
      <c r="B193" s="317"/>
      <c r="C193" s="318"/>
      <c r="D193" s="318"/>
      <c r="E193" s="318"/>
      <c r="F193" s="319"/>
      <c r="G193" s="893"/>
      <c r="H193" s="383"/>
      <c r="I193" s="383"/>
      <c r="J193" s="383"/>
      <c r="K193" s="383"/>
      <c r="L193" s="383"/>
      <c r="M193" s="383"/>
      <c r="N193" s="383"/>
      <c r="O193" s="384"/>
      <c r="P193" s="450"/>
      <c r="Q193" s="450"/>
      <c r="R193" s="450"/>
      <c r="S193" s="450"/>
      <c r="T193" s="450"/>
      <c r="U193" s="450"/>
      <c r="V193" s="450"/>
      <c r="W193" s="450"/>
      <c r="X193" s="451"/>
      <c r="Y193" s="894" t="s">
        <v>50</v>
      </c>
      <c r="Z193" s="786"/>
      <c r="AA193" s="787"/>
      <c r="AB193" s="490"/>
      <c r="AC193" s="490"/>
      <c r="AD193" s="490"/>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2"/>
      <c r="Q194" s="452"/>
      <c r="R194" s="452"/>
      <c r="S194" s="452"/>
      <c r="T194" s="452"/>
      <c r="U194" s="452"/>
      <c r="V194" s="452"/>
      <c r="W194" s="452"/>
      <c r="X194" s="453"/>
      <c r="Y194" s="894" t="s">
        <v>13</v>
      </c>
      <c r="Z194" s="786"/>
      <c r="AA194" s="787"/>
      <c r="AB194" s="895" t="s">
        <v>14</v>
      </c>
      <c r="AC194" s="895"/>
      <c r="AD194" s="895"/>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5"/>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86"/>
      <c r="AD196" s="487"/>
      <c r="AE196" s="415"/>
      <c r="AF196" s="415"/>
      <c r="AG196" s="415"/>
      <c r="AH196" s="415"/>
      <c r="AI196" s="415"/>
      <c r="AJ196" s="415"/>
      <c r="AK196" s="415"/>
      <c r="AL196" s="415"/>
      <c r="AM196" s="415"/>
      <c r="AN196" s="415"/>
      <c r="AO196" s="415"/>
      <c r="AP196" s="415"/>
      <c r="AQ196" s="496"/>
      <c r="AR196" s="435"/>
      <c r="AS196" s="433" t="s">
        <v>175</v>
      </c>
      <c r="AT196" s="434"/>
      <c r="AU196" s="435"/>
      <c r="AV196" s="435"/>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8"/>
      <c r="R197" s="448"/>
      <c r="S197" s="448"/>
      <c r="T197" s="448"/>
      <c r="U197" s="448"/>
      <c r="V197" s="448"/>
      <c r="W197" s="448"/>
      <c r="X197" s="449"/>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5"/>
      <c r="B198" s="317"/>
      <c r="C198" s="318"/>
      <c r="D198" s="318"/>
      <c r="E198" s="318"/>
      <c r="F198" s="319"/>
      <c r="G198" s="893"/>
      <c r="H198" s="383"/>
      <c r="I198" s="383"/>
      <c r="J198" s="383"/>
      <c r="K198" s="383"/>
      <c r="L198" s="383"/>
      <c r="M198" s="383"/>
      <c r="N198" s="383"/>
      <c r="O198" s="384"/>
      <c r="P198" s="450"/>
      <c r="Q198" s="450"/>
      <c r="R198" s="450"/>
      <c r="S198" s="450"/>
      <c r="T198" s="450"/>
      <c r="U198" s="450"/>
      <c r="V198" s="450"/>
      <c r="W198" s="450"/>
      <c r="X198" s="451"/>
      <c r="Y198" s="894" t="s">
        <v>50</v>
      </c>
      <c r="Z198" s="786"/>
      <c r="AA198" s="787"/>
      <c r="AB198" s="490"/>
      <c r="AC198" s="490"/>
      <c r="AD198" s="490"/>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6"/>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9"/>
      <c r="AC209" s="325"/>
      <c r="AD209" s="326"/>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599999999999994"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600000000000001"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650</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1.9" customHeight="1" x14ac:dyDescent="0.15">
      <c r="A216" s="653"/>
      <c r="B216" s="641"/>
      <c r="C216" s="640"/>
      <c r="D216" s="641"/>
      <c r="E216" s="454" t="s">
        <v>193</v>
      </c>
      <c r="F216" s="456"/>
      <c r="G216" s="138" t="s">
        <v>651</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670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20"/>
      <c r="F217" s="322"/>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671</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15" customHeight="1" x14ac:dyDescent="0.15">
      <c r="A218" s="653"/>
      <c r="B218" s="641"/>
      <c r="C218" s="638" t="s">
        <v>599</v>
      </c>
      <c r="D218" s="639"/>
      <c r="E218" s="454" t="s">
        <v>279</v>
      </c>
      <c r="F218" s="456"/>
      <c r="G218" s="619" t="s">
        <v>181</v>
      </c>
      <c r="H218" s="620"/>
      <c r="I218" s="620"/>
      <c r="J218" s="642" t="s">
        <v>614</v>
      </c>
      <c r="K218" s="643"/>
      <c r="L218" s="643"/>
      <c r="M218" s="643"/>
      <c r="N218" s="643"/>
      <c r="O218" s="643"/>
      <c r="P218" s="643"/>
      <c r="Q218" s="643"/>
      <c r="R218" s="643"/>
      <c r="S218" s="643"/>
      <c r="T218" s="644"/>
      <c r="U218" s="617" t="s">
        <v>284</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15" customHeight="1" x14ac:dyDescent="0.15">
      <c r="A219" s="653"/>
      <c r="B219" s="641"/>
      <c r="C219" s="640"/>
      <c r="D219" s="641"/>
      <c r="E219" s="317"/>
      <c r="F219" s="319"/>
      <c r="G219" s="619" t="s">
        <v>600</v>
      </c>
      <c r="H219" s="620"/>
      <c r="I219" s="620"/>
      <c r="J219" s="620"/>
      <c r="K219" s="620"/>
      <c r="L219" s="620"/>
      <c r="M219" s="620"/>
      <c r="N219" s="620"/>
      <c r="O219" s="620"/>
      <c r="P219" s="620"/>
      <c r="Q219" s="620"/>
      <c r="R219" s="620"/>
      <c r="S219" s="620"/>
      <c r="T219" s="620"/>
      <c r="U219" s="616" t="s">
        <v>284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15" customHeight="1" thickBot="1" x14ac:dyDescent="0.2">
      <c r="A220" s="653"/>
      <c r="B220" s="641"/>
      <c r="C220" s="640"/>
      <c r="D220" s="641"/>
      <c r="E220" s="320"/>
      <c r="F220" s="322"/>
      <c r="G220" s="619" t="s">
        <v>587</v>
      </c>
      <c r="H220" s="620"/>
      <c r="I220" s="620"/>
      <c r="J220" s="620"/>
      <c r="K220" s="620"/>
      <c r="L220" s="620"/>
      <c r="M220" s="620"/>
      <c r="N220" s="620"/>
      <c r="O220" s="620"/>
      <c r="P220" s="620"/>
      <c r="Q220" s="620"/>
      <c r="R220" s="620"/>
      <c r="S220" s="620"/>
      <c r="T220" s="620"/>
      <c r="U220" s="144" t="s">
        <v>284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645</v>
      </c>
      <c r="AE223" s="707"/>
      <c r="AF223" s="707"/>
      <c r="AG223" s="708" t="s">
        <v>652</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645</v>
      </c>
      <c r="AE224" s="688"/>
      <c r="AF224" s="688"/>
      <c r="AG224" s="714" t="s">
        <v>653</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645</v>
      </c>
      <c r="AE225" s="721"/>
      <c r="AF225" s="721"/>
      <c r="AG225" s="678" t="s">
        <v>654</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645</v>
      </c>
      <c r="AE226" s="675"/>
      <c r="AF226" s="675"/>
      <c r="AG226" s="676" t="s">
        <v>655</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661</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661</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662</v>
      </c>
      <c r="AE229" s="740"/>
      <c r="AF229" s="740"/>
      <c r="AG229" s="741" t="s">
        <v>284</v>
      </c>
      <c r="AH229" s="742"/>
      <c r="AI229" s="742"/>
      <c r="AJ229" s="742"/>
      <c r="AK229" s="742"/>
      <c r="AL229" s="742"/>
      <c r="AM229" s="742"/>
      <c r="AN229" s="742"/>
      <c r="AO229" s="742"/>
      <c r="AP229" s="742"/>
      <c r="AQ229" s="742"/>
      <c r="AR229" s="742"/>
      <c r="AS229" s="742"/>
      <c r="AT229" s="742"/>
      <c r="AU229" s="742"/>
      <c r="AV229" s="742"/>
      <c r="AW229" s="742"/>
      <c r="AX229" s="743"/>
    </row>
    <row r="230" spans="1:50" ht="51"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645</v>
      </c>
      <c r="AE230" s="688"/>
      <c r="AF230" s="688"/>
      <c r="AG230" s="714" t="s">
        <v>707</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662</v>
      </c>
      <c r="AE231" s="688"/>
      <c r="AF231" s="688"/>
      <c r="AG231" s="714" t="s">
        <v>284</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645</v>
      </c>
      <c r="AE232" s="688"/>
      <c r="AF232" s="688"/>
      <c r="AG232" s="714" t="s">
        <v>656</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662</v>
      </c>
      <c r="AE233" s="721"/>
      <c r="AF233" s="721"/>
      <c r="AG233" s="736" t="s">
        <v>284</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662</v>
      </c>
      <c r="AE234" s="688"/>
      <c r="AF234" s="689"/>
      <c r="AG234" s="714" t="s">
        <v>284</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645</v>
      </c>
      <c r="AE235" s="729"/>
      <c r="AF235" s="730"/>
      <c r="AG235" s="731" t="s">
        <v>657</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645</v>
      </c>
      <c r="AE236" s="740"/>
      <c r="AF236" s="750"/>
      <c r="AG236" s="741" t="s">
        <v>658</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662</v>
      </c>
      <c r="AE237" s="755"/>
      <c r="AF237" s="755"/>
      <c r="AG237" s="714" t="s">
        <v>284</v>
      </c>
      <c r="AH237" s="715"/>
      <c r="AI237" s="715"/>
      <c r="AJ237" s="715"/>
      <c r="AK237" s="715"/>
      <c r="AL237" s="715"/>
      <c r="AM237" s="715"/>
      <c r="AN237" s="715"/>
      <c r="AO237" s="715"/>
      <c r="AP237" s="715"/>
      <c r="AQ237" s="715"/>
      <c r="AR237" s="715"/>
      <c r="AS237" s="715"/>
      <c r="AT237" s="715"/>
      <c r="AU237" s="715"/>
      <c r="AV237" s="715"/>
      <c r="AW237" s="715"/>
      <c r="AX237" s="716"/>
    </row>
    <row r="238" spans="1:50" ht="48"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645</v>
      </c>
      <c r="AE238" s="688"/>
      <c r="AF238" s="688"/>
      <c r="AG238" s="714" t="s">
        <v>722</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645</v>
      </c>
      <c r="AE239" s="688"/>
      <c r="AF239" s="688"/>
      <c r="AG239" s="744" t="s">
        <v>659</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645</v>
      </c>
      <c r="AE240" s="675"/>
      <c r="AF240" s="767"/>
      <c r="AG240" s="676" t="s">
        <v>660</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v>2022</v>
      </c>
      <c r="D242" s="87"/>
      <c r="E242" s="88" t="s">
        <v>607</v>
      </c>
      <c r="F242" s="88"/>
      <c r="G242" s="88"/>
      <c r="H242" s="89">
        <v>21</v>
      </c>
      <c r="I242" s="89"/>
      <c r="J242" s="90">
        <v>981</v>
      </c>
      <c r="K242" s="90"/>
      <c r="L242" s="90"/>
      <c r="M242" s="89"/>
      <c r="N242" s="91"/>
      <c r="O242" s="92" t="s">
        <v>636</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customHeight="1" x14ac:dyDescent="0.15">
      <c r="A243" s="761"/>
      <c r="B243" s="762"/>
      <c r="C243" s="107">
        <v>2022</v>
      </c>
      <c r="D243" s="108"/>
      <c r="E243" s="88" t="s">
        <v>607</v>
      </c>
      <c r="F243" s="88"/>
      <c r="G243" s="88"/>
      <c r="H243" s="89">
        <v>21</v>
      </c>
      <c r="I243" s="89"/>
      <c r="J243" s="756">
        <v>983</v>
      </c>
      <c r="K243" s="756"/>
      <c r="L243" s="756"/>
      <c r="M243" s="757"/>
      <c r="N243" s="758"/>
      <c r="O243" s="95" t="s">
        <v>637</v>
      </c>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customHeight="1" x14ac:dyDescent="0.15">
      <c r="A244" s="761"/>
      <c r="B244" s="762"/>
      <c r="C244" s="107">
        <v>2022</v>
      </c>
      <c r="D244" s="108"/>
      <c r="E244" s="88" t="s">
        <v>607</v>
      </c>
      <c r="F244" s="88"/>
      <c r="G244" s="88"/>
      <c r="H244" s="89">
        <v>21</v>
      </c>
      <c r="I244" s="89"/>
      <c r="J244" s="756">
        <v>994</v>
      </c>
      <c r="K244" s="756"/>
      <c r="L244" s="756"/>
      <c r="M244" s="757"/>
      <c r="N244" s="758"/>
      <c r="O244" s="95" t="s">
        <v>638</v>
      </c>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663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724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723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5" t="s">
        <v>725</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277</v>
      </c>
      <c r="B258" s="786"/>
      <c r="C258" s="786"/>
      <c r="D258" s="787"/>
      <c r="E258" s="771" t="s">
        <v>639</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276</v>
      </c>
      <c r="B259" s="136"/>
      <c r="C259" s="136"/>
      <c r="D259" s="136"/>
      <c r="E259" s="771" t="s">
        <v>640</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275</v>
      </c>
      <c r="B260" s="136"/>
      <c r="C260" s="136"/>
      <c r="D260" s="136"/>
      <c r="E260" s="771" t="s">
        <v>641</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274</v>
      </c>
      <c r="B261" s="136"/>
      <c r="C261" s="136"/>
      <c r="D261" s="136"/>
      <c r="E261" s="771" t="s">
        <v>641</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273</v>
      </c>
      <c r="B262" s="136"/>
      <c r="C262" s="136"/>
      <c r="D262" s="136"/>
      <c r="E262" s="771" t="s">
        <v>642</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272</v>
      </c>
      <c r="B263" s="136"/>
      <c r="C263" s="136"/>
      <c r="D263" s="136"/>
      <c r="E263" s="771" t="s">
        <v>643</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271</v>
      </c>
      <c r="B264" s="136"/>
      <c r="C264" s="136"/>
      <c r="D264" s="136"/>
      <c r="E264" s="771" t="s">
        <v>644</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270</v>
      </c>
      <c r="B265" s="136"/>
      <c r="C265" s="136"/>
      <c r="D265" s="136"/>
      <c r="E265" s="771" t="s">
        <v>643</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416</v>
      </c>
      <c r="B266" s="136"/>
      <c r="C266" s="136"/>
      <c r="D266" s="136"/>
      <c r="E266" s="790" t="s">
        <v>607</v>
      </c>
      <c r="F266" s="791"/>
      <c r="G266" s="791"/>
      <c r="H266" s="77" t="str">
        <f>IF(E266="","","-")</f>
        <v>-</v>
      </c>
      <c r="I266" s="791"/>
      <c r="J266" s="791"/>
      <c r="K266" s="77" t="str">
        <f>IF(I266="","","-")</f>
        <v/>
      </c>
      <c r="L266" s="106">
        <v>877</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596</v>
      </c>
      <c r="B267" s="136"/>
      <c r="C267" s="136"/>
      <c r="D267" s="136"/>
      <c r="E267" s="790" t="s">
        <v>607</v>
      </c>
      <c r="F267" s="791"/>
      <c r="G267" s="791"/>
      <c r="H267" s="77"/>
      <c r="I267" s="791"/>
      <c r="J267" s="791"/>
      <c r="K267" s="77"/>
      <c r="L267" s="106">
        <v>898</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384</v>
      </c>
      <c r="B268" s="136"/>
      <c r="C268" s="136"/>
      <c r="D268" s="136"/>
      <c r="E268" s="793">
        <v>2021</v>
      </c>
      <c r="F268" s="137"/>
      <c r="G268" s="791" t="s">
        <v>646</v>
      </c>
      <c r="H268" s="791"/>
      <c r="I268" s="791"/>
      <c r="J268" s="137">
        <v>20</v>
      </c>
      <c r="K268" s="137"/>
      <c r="L268" s="106">
        <v>983</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3.45" hidden="1" customHeight="1" thickBo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3" customHeight="1" x14ac:dyDescent="0.15">
      <c r="A308" s="797" t="s">
        <v>266</v>
      </c>
      <c r="B308" s="798"/>
      <c r="C308" s="798"/>
      <c r="D308" s="798"/>
      <c r="E308" s="798"/>
      <c r="F308" s="799"/>
      <c r="G308" s="803" t="s">
        <v>702</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726</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34.1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31.9" customHeight="1" x14ac:dyDescent="0.15">
      <c r="A310" s="800"/>
      <c r="B310" s="801"/>
      <c r="C310" s="801"/>
      <c r="D310" s="801"/>
      <c r="E310" s="801"/>
      <c r="F310" s="802"/>
      <c r="G310" s="824" t="s">
        <v>703</v>
      </c>
      <c r="H310" s="825"/>
      <c r="I310" s="825"/>
      <c r="J310" s="825"/>
      <c r="K310" s="826"/>
      <c r="L310" s="827" t="s">
        <v>704</v>
      </c>
      <c r="M310" s="828"/>
      <c r="N310" s="828"/>
      <c r="O310" s="828"/>
      <c r="P310" s="828"/>
      <c r="Q310" s="828"/>
      <c r="R310" s="828"/>
      <c r="S310" s="828"/>
      <c r="T310" s="828"/>
      <c r="U310" s="828"/>
      <c r="V310" s="828"/>
      <c r="W310" s="828"/>
      <c r="X310" s="829"/>
      <c r="Y310" s="830">
        <v>3.4</v>
      </c>
      <c r="Z310" s="831"/>
      <c r="AA310" s="831"/>
      <c r="AB310" s="832"/>
      <c r="AC310" s="824" t="s">
        <v>706</v>
      </c>
      <c r="AD310" s="825"/>
      <c r="AE310" s="825"/>
      <c r="AF310" s="825"/>
      <c r="AG310" s="826"/>
      <c r="AH310" s="827" t="s">
        <v>705</v>
      </c>
      <c r="AI310" s="828"/>
      <c r="AJ310" s="828"/>
      <c r="AK310" s="828"/>
      <c r="AL310" s="828"/>
      <c r="AM310" s="828"/>
      <c r="AN310" s="828"/>
      <c r="AO310" s="828"/>
      <c r="AP310" s="828"/>
      <c r="AQ310" s="828"/>
      <c r="AR310" s="828"/>
      <c r="AS310" s="828"/>
      <c r="AT310" s="829"/>
      <c r="AU310" s="830">
        <v>15</v>
      </c>
      <c r="AV310" s="831"/>
      <c r="AW310" s="831"/>
      <c r="AX310" s="833"/>
    </row>
    <row r="311" spans="1:50" ht="24.75" hidden="1"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39"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3.4</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15</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1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9.149999999999999" customHeight="1" x14ac:dyDescent="0.15"/>
    <row r="363" spans="1:51" ht="18"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3" t="s">
        <v>198</v>
      </c>
      <c r="AQ365" s="873"/>
      <c r="AR365" s="873"/>
      <c r="AS365" s="873"/>
      <c r="AT365" s="873"/>
      <c r="AU365" s="873"/>
      <c r="AV365" s="873"/>
      <c r="AW365" s="873"/>
      <c r="AX365" s="873"/>
    </row>
    <row r="366" spans="1:51" ht="30" customHeight="1" x14ac:dyDescent="0.15">
      <c r="A366" s="859">
        <v>1</v>
      </c>
      <c r="B366" s="859">
        <v>1</v>
      </c>
      <c r="C366" s="860" t="s">
        <v>689</v>
      </c>
      <c r="D366" s="861"/>
      <c r="E366" s="861"/>
      <c r="F366" s="861"/>
      <c r="G366" s="861"/>
      <c r="H366" s="861"/>
      <c r="I366" s="861"/>
      <c r="J366" s="862">
        <v>6013201007253</v>
      </c>
      <c r="K366" s="863"/>
      <c r="L366" s="863"/>
      <c r="M366" s="863"/>
      <c r="N366" s="863"/>
      <c r="O366" s="863"/>
      <c r="P366" s="864" t="s">
        <v>697</v>
      </c>
      <c r="Q366" s="865"/>
      <c r="R366" s="865"/>
      <c r="S366" s="865"/>
      <c r="T366" s="865"/>
      <c r="U366" s="865"/>
      <c r="V366" s="865"/>
      <c r="W366" s="865"/>
      <c r="X366" s="865"/>
      <c r="Y366" s="866">
        <v>0.9</v>
      </c>
      <c r="Z366" s="867"/>
      <c r="AA366" s="867"/>
      <c r="AB366" s="868"/>
      <c r="AC366" s="869" t="s">
        <v>258</v>
      </c>
      <c r="AD366" s="870"/>
      <c r="AE366" s="870"/>
      <c r="AF366" s="870"/>
      <c r="AG366" s="870"/>
      <c r="AH366" s="853" t="s">
        <v>284</v>
      </c>
      <c r="AI366" s="854"/>
      <c r="AJ366" s="854"/>
      <c r="AK366" s="854"/>
      <c r="AL366" s="855" t="s">
        <v>284</v>
      </c>
      <c r="AM366" s="856"/>
      <c r="AN366" s="856"/>
      <c r="AO366" s="857"/>
      <c r="AP366" s="858" t="s">
        <v>284</v>
      </c>
      <c r="AQ366" s="858"/>
      <c r="AR366" s="858"/>
      <c r="AS366" s="858"/>
      <c r="AT366" s="858"/>
      <c r="AU366" s="858"/>
      <c r="AV366" s="858"/>
      <c r="AW366" s="858"/>
      <c r="AX366" s="858"/>
    </row>
    <row r="367" spans="1:51" ht="30" customHeight="1" x14ac:dyDescent="0.15">
      <c r="A367" s="859">
        <v>2</v>
      </c>
      <c r="B367" s="859">
        <v>1</v>
      </c>
      <c r="C367" s="860" t="s">
        <v>689</v>
      </c>
      <c r="D367" s="861"/>
      <c r="E367" s="861"/>
      <c r="F367" s="861"/>
      <c r="G367" s="861"/>
      <c r="H367" s="861"/>
      <c r="I367" s="861"/>
      <c r="J367" s="862">
        <v>6013201007253</v>
      </c>
      <c r="K367" s="863"/>
      <c r="L367" s="863"/>
      <c r="M367" s="863"/>
      <c r="N367" s="863"/>
      <c r="O367" s="863"/>
      <c r="P367" s="864" t="s">
        <v>697</v>
      </c>
      <c r="Q367" s="865"/>
      <c r="R367" s="865"/>
      <c r="S367" s="865"/>
      <c r="T367" s="865"/>
      <c r="U367" s="865"/>
      <c r="V367" s="865"/>
      <c r="W367" s="865"/>
      <c r="X367" s="865"/>
      <c r="Y367" s="866">
        <v>0.9</v>
      </c>
      <c r="Z367" s="867"/>
      <c r="AA367" s="867"/>
      <c r="AB367" s="868"/>
      <c r="AC367" s="869" t="s">
        <v>258</v>
      </c>
      <c r="AD367" s="870"/>
      <c r="AE367" s="870"/>
      <c r="AF367" s="870"/>
      <c r="AG367" s="870"/>
      <c r="AH367" s="853" t="s">
        <v>284</v>
      </c>
      <c r="AI367" s="854"/>
      <c r="AJ367" s="854"/>
      <c r="AK367" s="854"/>
      <c r="AL367" s="855" t="s">
        <v>284</v>
      </c>
      <c r="AM367" s="856"/>
      <c r="AN367" s="856"/>
      <c r="AO367" s="857"/>
      <c r="AP367" s="858" t="s">
        <v>284</v>
      </c>
      <c r="AQ367" s="858"/>
      <c r="AR367" s="858"/>
      <c r="AS367" s="858"/>
      <c r="AT367" s="858"/>
      <c r="AU367" s="858"/>
      <c r="AV367" s="858"/>
      <c r="AW367" s="858"/>
      <c r="AX367" s="858"/>
      <c r="AY367">
        <f>COUNTA($C$367)</f>
        <v>1</v>
      </c>
    </row>
    <row r="368" spans="1:51" ht="30" customHeight="1" x14ac:dyDescent="0.15">
      <c r="A368" s="859">
        <v>3</v>
      </c>
      <c r="B368" s="859">
        <v>1</v>
      </c>
      <c r="C368" s="860" t="s">
        <v>689</v>
      </c>
      <c r="D368" s="861"/>
      <c r="E368" s="861"/>
      <c r="F368" s="861"/>
      <c r="G368" s="861"/>
      <c r="H368" s="861"/>
      <c r="I368" s="861"/>
      <c r="J368" s="862">
        <v>6013201007253</v>
      </c>
      <c r="K368" s="863"/>
      <c r="L368" s="863"/>
      <c r="M368" s="863"/>
      <c r="N368" s="863"/>
      <c r="O368" s="863"/>
      <c r="P368" s="864" t="s">
        <v>697</v>
      </c>
      <c r="Q368" s="865"/>
      <c r="R368" s="865"/>
      <c r="S368" s="865"/>
      <c r="T368" s="865"/>
      <c r="U368" s="865"/>
      <c r="V368" s="865"/>
      <c r="W368" s="865"/>
      <c r="X368" s="865"/>
      <c r="Y368" s="866">
        <v>0.8</v>
      </c>
      <c r="Z368" s="867"/>
      <c r="AA368" s="867"/>
      <c r="AB368" s="868"/>
      <c r="AC368" s="869" t="s">
        <v>258</v>
      </c>
      <c r="AD368" s="870"/>
      <c r="AE368" s="870"/>
      <c r="AF368" s="870"/>
      <c r="AG368" s="870"/>
      <c r="AH368" s="871" t="s">
        <v>284</v>
      </c>
      <c r="AI368" s="872"/>
      <c r="AJ368" s="872"/>
      <c r="AK368" s="872"/>
      <c r="AL368" s="855" t="s">
        <v>284</v>
      </c>
      <c r="AM368" s="856"/>
      <c r="AN368" s="856"/>
      <c r="AO368" s="857"/>
      <c r="AP368" s="858" t="s">
        <v>284</v>
      </c>
      <c r="AQ368" s="858"/>
      <c r="AR368" s="858"/>
      <c r="AS368" s="858"/>
      <c r="AT368" s="858"/>
      <c r="AU368" s="858"/>
      <c r="AV368" s="858"/>
      <c r="AW368" s="858"/>
      <c r="AX368" s="858"/>
      <c r="AY368">
        <f>COUNTA($C$368)</f>
        <v>1</v>
      </c>
    </row>
    <row r="369" spans="1:51" ht="30" customHeight="1" x14ac:dyDescent="0.15">
      <c r="A369" s="859">
        <v>4</v>
      </c>
      <c r="B369" s="859">
        <v>1</v>
      </c>
      <c r="C369" s="860" t="s">
        <v>689</v>
      </c>
      <c r="D369" s="861"/>
      <c r="E369" s="861"/>
      <c r="F369" s="861"/>
      <c r="G369" s="861"/>
      <c r="H369" s="861"/>
      <c r="I369" s="861"/>
      <c r="J369" s="862">
        <v>6013201007253</v>
      </c>
      <c r="K369" s="863"/>
      <c r="L369" s="863"/>
      <c r="M369" s="863"/>
      <c r="N369" s="863"/>
      <c r="O369" s="863"/>
      <c r="P369" s="864" t="s">
        <v>697</v>
      </c>
      <c r="Q369" s="865"/>
      <c r="R369" s="865"/>
      <c r="S369" s="865"/>
      <c r="T369" s="865"/>
      <c r="U369" s="865"/>
      <c r="V369" s="865"/>
      <c r="W369" s="865"/>
      <c r="X369" s="865"/>
      <c r="Y369" s="866">
        <v>0.8</v>
      </c>
      <c r="Z369" s="867"/>
      <c r="AA369" s="867"/>
      <c r="AB369" s="868"/>
      <c r="AC369" s="869" t="s">
        <v>258</v>
      </c>
      <c r="AD369" s="870"/>
      <c r="AE369" s="870"/>
      <c r="AF369" s="870"/>
      <c r="AG369" s="870"/>
      <c r="AH369" s="871" t="s">
        <v>284</v>
      </c>
      <c r="AI369" s="872"/>
      <c r="AJ369" s="872"/>
      <c r="AK369" s="872"/>
      <c r="AL369" s="855" t="s">
        <v>284</v>
      </c>
      <c r="AM369" s="856"/>
      <c r="AN369" s="856"/>
      <c r="AO369" s="857"/>
      <c r="AP369" s="858" t="s">
        <v>284</v>
      </c>
      <c r="AQ369" s="858"/>
      <c r="AR369" s="858"/>
      <c r="AS369" s="858"/>
      <c r="AT369" s="858"/>
      <c r="AU369" s="858"/>
      <c r="AV369" s="858"/>
      <c r="AW369" s="858"/>
      <c r="AX369" s="858"/>
      <c r="AY369">
        <f>COUNTA($C$369)</f>
        <v>1</v>
      </c>
    </row>
    <row r="370" spans="1:51" ht="30" customHeight="1" x14ac:dyDescent="0.15">
      <c r="A370" s="859">
        <v>5</v>
      </c>
      <c r="B370" s="859">
        <v>1</v>
      </c>
      <c r="C370" s="860" t="s">
        <v>690</v>
      </c>
      <c r="D370" s="861"/>
      <c r="E370" s="861"/>
      <c r="F370" s="861"/>
      <c r="G370" s="861"/>
      <c r="H370" s="861"/>
      <c r="I370" s="861"/>
      <c r="J370" s="862">
        <v>2021001016122</v>
      </c>
      <c r="K370" s="863"/>
      <c r="L370" s="863"/>
      <c r="M370" s="863"/>
      <c r="N370" s="863"/>
      <c r="O370" s="863"/>
      <c r="P370" s="864" t="s">
        <v>715</v>
      </c>
      <c r="Q370" s="865"/>
      <c r="R370" s="865"/>
      <c r="S370" s="865"/>
      <c r="T370" s="865"/>
      <c r="U370" s="865"/>
      <c r="V370" s="865"/>
      <c r="W370" s="865"/>
      <c r="X370" s="865"/>
      <c r="Y370" s="866">
        <v>0.4</v>
      </c>
      <c r="Z370" s="867"/>
      <c r="AA370" s="867"/>
      <c r="AB370" s="868"/>
      <c r="AC370" s="869" t="s">
        <v>258</v>
      </c>
      <c r="AD370" s="870"/>
      <c r="AE370" s="870"/>
      <c r="AF370" s="870"/>
      <c r="AG370" s="870"/>
      <c r="AH370" s="871" t="s">
        <v>284</v>
      </c>
      <c r="AI370" s="872"/>
      <c r="AJ370" s="872"/>
      <c r="AK370" s="872"/>
      <c r="AL370" s="855" t="s">
        <v>284</v>
      </c>
      <c r="AM370" s="856"/>
      <c r="AN370" s="856"/>
      <c r="AO370" s="857"/>
      <c r="AP370" s="858" t="s">
        <v>284</v>
      </c>
      <c r="AQ370" s="858"/>
      <c r="AR370" s="858"/>
      <c r="AS370" s="858"/>
      <c r="AT370" s="858"/>
      <c r="AU370" s="858"/>
      <c r="AV370" s="858"/>
      <c r="AW370" s="858"/>
      <c r="AX370" s="858"/>
      <c r="AY370">
        <f>COUNTA($C$370)</f>
        <v>1</v>
      </c>
    </row>
    <row r="371" spans="1:51" ht="30" customHeight="1" x14ac:dyDescent="0.15">
      <c r="A371" s="859">
        <v>6</v>
      </c>
      <c r="B371" s="859">
        <v>1</v>
      </c>
      <c r="C371" s="860" t="s">
        <v>690</v>
      </c>
      <c r="D371" s="861"/>
      <c r="E371" s="861"/>
      <c r="F371" s="861"/>
      <c r="G371" s="861"/>
      <c r="H371" s="861"/>
      <c r="I371" s="861"/>
      <c r="J371" s="862">
        <v>2021001016122</v>
      </c>
      <c r="K371" s="863"/>
      <c r="L371" s="863"/>
      <c r="M371" s="863"/>
      <c r="N371" s="863"/>
      <c r="O371" s="863"/>
      <c r="P371" s="864" t="s">
        <v>715</v>
      </c>
      <c r="Q371" s="865"/>
      <c r="R371" s="865"/>
      <c r="S371" s="865"/>
      <c r="T371" s="865"/>
      <c r="U371" s="865"/>
      <c r="V371" s="865"/>
      <c r="W371" s="865"/>
      <c r="X371" s="865"/>
      <c r="Y371" s="866">
        <v>0.3</v>
      </c>
      <c r="Z371" s="867"/>
      <c r="AA371" s="867"/>
      <c r="AB371" s="868"/>
      <c r="AC371" s="869" t="s">
        <v>258</v>
      </c>
      <c r="AD371" s="870"/>
      <c r="AE371" s="870"/>
      <c r="AF371" s="870"/>
      <c r="AG371" s="870"/>
      <c r="AH371" s="871" t="s">
        <v>284</v>
      </c>
      <c r="AI371" s="872"/>
      <c r="AJ371" s="872"/>
      <c r="AK371" s="872"/>
      <c r="AL371" s="855" t="s">
        <v>284</v>
      </c>
      <c r="AM371" s="856"/>
      <c r="AN371" s="856"/>
      <c r="AO371" s="857"/>
      <c r="AP371" s="858" t="s">
        <v>284</v>
      </c>
      <c r="AQ371" s="858"/>
      <c r="AR371" s="858"/>
      <c r="AS371" s="858"/>
      <c r="AT371" s="858"/>
      <c r="AU371" s="858"/>
      <c r="AV371" s="858"/>
      <c r="AW371" s="858"/>
      <c r="AX371" s="858"/>
      <c r="AY371">
        <f>COUNTA($C$371)</f>
        <v>1</v>
      </c>
    </row>
    <row r="372" spans="1:51" ht="30" customHeight="1" x14ac:dyDescent="0.15">
      <c r="A372" s="859">
        <v>7</v>
      </c>
      <c r="B372" s="859">
        <v>1</v>
      </c>
      <c r="C372" s="860" t="s">
        <v>690</v>
      </c>
      <c r="D372" s="861"/>
      <c r="E372" s="861"/>
      <c r="F372" s="861"/>
      <c r="G372" s="861"/>
      <c r="H372" s="861"/>
      <c r="I372" s="861"/>
      <c r="J372" s="862">
        <v>2021001016122</v>
      </c>
      <c r="K372" s="863"/>
      <c r="L372" s="863"/>
      <c r="M372" s="863"/>
      <c r="N372" s="863"/>
      <c r="O372" s="863"/>
      <c r="P372" s="864" t="s">
        <v>715</v>
      </c>
      <c r="Q372" s="865"/>
      <c r="R372" s="865"/>
      <c r="S372" s="865"/>
      <c r="T372" s="865"/>
      <c r="U372" s="865"/>
      <c r="V372" s="865"/>
      <c r="W372" s="865"/>
      <c r="X372" s="865"/>
      <c r="Y372" s="866">
        <v>0.3</v>
      </c>
      <c r="Z372" s="867"/>
      <c r="AA372" s="867"/>
      <c r="AB372" s="868"/>
      <c r="AC372" s="869" t="s">
        <v>258</v>
      </c>
      <c r="AD372" s="870"/>
      <c r="AE372" s="870"/>
      <c r="AF372" s="870"/>
      <c r="AG372" s="870"/>
      <c r="AH372" s="871" t="s">
        <v>284</v>
      </c>
      <c r="AI372" s="872"/>
      <c r="AJ372" s="872"/>
      <c r="AK372" s="872"/>
      <c r="AL372" s="855" t="s">
        <v>284</v>
      </c>
      <c r="AM372" s="856"/>
      <c r="AN372" s="856"/>
      <c r="AO372" s="857"/>
      <c r="AP372" s="858" t="s">
        <v>284</v>
      </c>
      <c r="AQ372" s="858"/>
      <c r="AR372" s="858"/>
      <c r="AS372" s="858"/>
      <c r="AT372" s="858"/>
      <c r="AU372" s="858"/>
      <c r="AV372" s="858"/>
      <c r="AW372" s="858"/>
      <c r="AX372" s="858"/>
      <c r="AY372">
        <f>COUNTA($C$372)</f>
        <v>1</v>
      </c>
    </row>
    <row r="373" spans="1:51" ht="30" customHeight="1" x14ac:dyDescent="0.15">
      <c r="A373" s="859">
        <v>8</v>
      </c>
      <c r="B373" s="859">
        <v>1</v>
      </c>
      <c r="C373" s="860" t="s">
        <v>695</v>
      </c>
      <c r="D373" s="861"/>
      <c r="E373" s="861"/>
      <c r="F373" s="861"/>
      <c r="G373" s="861"/>
      <c r="H373" s="861"/>
      <c r="I373" s="861"/>
      <c r="J373" s="862">
        <v>3140001058021</v>
      </c>
      <c r="K373" s="863"/>
      <c r="L373" s="863"/>
      <c r="M373" s="863"/>
      <c r="N373" s="863"/>
      <c r="O373" s="863"/>
      <c r="P373" s="864" t="s">
        <v>697</v>
      </c>
      <c r="Q373" s="865"/>
      <c r="R373" s="865"/>
      <c r="S373" s="865"/>
      <c r="T373" s="865"/>
      <c r="U373" s="865"/>
      <c r="V373" s="865"/>
      <c r="W373" s="865"/>
      <c r="X373" s="865"/>
      <c r="Y373" s="866">
        <v>3.5</v>
      </c>
      <c r="Z373" s="867"/>
      <c r="AA373" s="867"/>
      <c r="AB373" s="868"/>
      <c r="AC373" s="869" t="s">
        <v>259</v>
      </c>
      <c r="AD373" s="870"/>
      <c r="AE373" s="870"/>
      <c r="AF373" s="870"/>
      <c r="AG373" s="870"/>
      <c r="AH373" s="871" t="s">
        <v>284</v>
      </c>
      <c r="AI373" s="872"/>
      <c r="AJ373" s="872"/>
      <c r="AK373" s="872"/>
      <c r="AL373" s="855">
        <v>97.44</v>
      </c>
      <c r="AM373" s="856"/>
      <c r="AN373" s="856"/>
      <c r="AO373" s="857"/>
      <c r="AP373" s="858" t="s">
        <v>284</v>
      </c>
      <c r="AQ373" s="858"/>
      <c r="AR373" s="858"/>
      <c r="AS373" s="858"/>
      <c r="AT373" s="858"/>
      <c r="AU373" s="858"/>
      <c r="AV373" s="858"/>
      <c r="AW373" s="858"/>
      <c r="AX373" s="858"/>
      <c r="AY373">
        <f>COUNTA($C$373)</f>
        <v>1</v>
      </c>
    </row>
    <row r="374" spans="1:51" ht="30" customHeight="1" x14ac:dyDescent="0.15">
      <c r="A374" s="859">
        <v>9</v>
      </c>
      <c r="B374" s="859">
        <v>1</v>
      </c>
      <c r="C374" s="860" t="s">
        <v>691</v>
      </c>
      <c r="D374" s="861"/>
      <c r="E374" s="861"/>
      <c r="F374" s="861"/>
      <c r="G374" s="861"/>
      <c r="H374" s="861"/>
      <c r="I374" s="861"/>
      <c r="J374" s="862">
        <v>5012802005757</v>
      </c>
      <c r="K374" s="863"/>
      <c r="L374" s="863"/>
      <c r="M374" s="863"/>
      <c r="N374" s="863"/>
      <c r="O374" s="863"/>
      <c r="P374" s="864" t="s">
        <v>708</v>
      </c>
      <c r="Q374" s="865"/>
      <c r="R374" s="865"/>
      <c r="S374" s="865"/>
      <c r="T374" s="865"/>
      <c r="U374" s="865"/>
      <c r="V374" s="865"/>
      <c r="W374" s="865"/>
      <c r="X374" s="865"/>
      <c r="Y374" s="866">
        <v>1.8</v>
      </c>
      <c r="Z374" s="867"/>
      <c r="AA374" s="867"/>
      <c r="AB374" s="868"/>
      <c r="AC374" s="869" t="s">
        <v>258</v>
      </c>
      <c r="AD374" s="870"/>
      <c r="AE374" s="870"/>
      <c r="AF374" s="870"/>
      <c r="AG374" s="870"/>
      <c r="AH374" s="871" t="s">
        <v>284</v>
      </c>
      <c r="AI374" s="872"/>
      <c r="AJ374" s="872"/>
      <c r="AK374" s="872"/>
      <c r="AL374" s="855" t="s">
        <v>284</v>
      </c>
      <c r="AM374" s="856"/>
      <c r="AN374" s="856"/>
      <c r="AO374" s="857"/>
      <c r="AP374" s="858" t="s">
        <v>284</v>
      </c>
      <c r="AQ374" s="858"/>
      <c r="AR374" s="858"/>
      <c r="AS374" s="858"/>
      <c r="AT374" s="858"/>
      <c r="AU374" s="858"/>
      <c r="AV374" s="858"/>
      <c r="AW374" s="858"/>
      <c r="AX374" s="858"/>
      <c r="AY374">
        <f>COUNTA($C$374)</f>
        <v>1</v>
      </c>
    </row>
    <row r="375" spans="1:51" ht="30" customHeight="1" x14ac:dyDescent="0.15">
      <c r="A375" s="859">
        <v>10</v>
      </c>
      <c r="B375" s="859">
        <v>1</v>
      </c>
      <c r="C375" s="860" t="s">
        <v>691</v>
      </c>
      <c r="D375" s="861"/>
      <c r="E375" s="861"/>
      <c r="F375" s="861"/>
      <c r="G375" s="861"/>
      <c r="H375" s="861"/>
      <c r="I375" s="861"/>
      <c r="J375" s="862">
        <v>5012802005757</v>
      </c>
      <c r="K375" s="863"/>
      <c r="L375" s="863"/>
      <c r="M375" s="863"/>
      <c r="N375" s="863"/>
      <c r="O375" s="863"/>
      <c r="P375" s="864" t="s">
        <v>716</v>
      </c>
      <c r="Q375" s="865"/>
      <c r="R375" s="865"/>
      <c r="S375" s="865"/>
      <c r="T375" s="865"/>
      <c r="U375" s="865"/>
      <c r="V375" s="865"/>
      <c r="W375" s="865"/>
      <c r="X375" s="865"/>
      <c r="Y375" s="866">
        <v>0.8</v>
      </c>
      <c r="Z375" s="867"/>
      <c r="AA375" s="867"/>
      <c r="AB375" s="868"/>
      <c r="AC375" s="869" t="s">
        <v>258</v>
      </c>
      <c r="AD375" s="870"/>
      <c r="AE375" s="870"/>
      <c r="AF375" s="870"/>
      <c r="AG375" s="870"/>
      <c r="AH375" s="871" t="s">
        <v>284</v>
      </c>
      <c r="AI375" s="872"/>
      <c r="AJ375" s="872"/>
      <c r="AK375" s="872"/>
      <c r="AL375" s="855" t="s">
        <v>284</v>
      </c>
      <c r="AM375" s="856"/>
      <c r="AN375" s="856"/>
      <c r="AO375" s="857"/>
      <c r="AP375" s="858" t="s">
        <v>284</v>
      </c>
      <c r="AQ375" s="858"/>
      <c r="AR375" s="858"/>
      <c r="AS375" s="858"/>
      <c r="AT375" s="858"/>
      <c r="AU375" s="858"/>
      <c r="AV375" s="858"/>
      <c r="AW375" s="858"/>
      <c r="AX375" s="858"/>
      <c r="AY375">
        <f>COUNTA($C$375)</f>
        <v>1</v>
      </c>
    </row>
    <row r="376" spans="1:51" ht="30" customHeight="1" x14ac:dyDescent="0.15">
      <c r="A376" s="859">
        <v>11</v>
      </c>
      <c r="B376" s="859">
        <v>1</v>
      </c>
      <c r="C376" s="860" t="s">
        <v>691</v>
      </c>
      <c r="D376" s="861"/>
      <c r="E376" s="861"/>
      <c r="F376" s="861"/>
      <c r="G376" s="861"/>
      <c r="H376" s="861"/>
      <c r="I376" s="861"/>
      <c r="J376" s="862">
        <v>5012802005757</v>
      </c>
      <c r="K376" s="863"/>
      <c r="L376" s="863"/>
      <c r="M376" s="863"/>
      <c r="N376" s="863"/>
      <c r="O376" s="863"/>
      <c r="P376" s="864" t="s">
        <v>709</v>
      </c>
      <c r="Q376" s="865"/>
      <c r="R376" s="865"/>
      <c r="S376" s="865"/>
      <c r="T376" s="865"/>
      <c r="U376" s="865"/>
      <c r="V376" s="865"/>
      <c r="W376" s="865"/>
      <c r="X376" s="865"/>
      <c r="Y376" s="866">
        <v>0.5</v>
      </c>
      <c r="Z376" s="867"/>
      <c r="AA376" s="867"/>
      <c r="AB376" s="868"/>
      <c r="AC376" s="869" t="s">
        <v>258</v>
      </c>
      <c r="AD376" s="870"/>
      <c r="AE376" s="870"/>
      <c r="AF376" s="870"/>
      <c r="AG376" s="870"/>
      <c r="AH376" s="871" t="s">
        <v>284</v>
      </c>
      <c r="AI376" s="872"/>
      <c r="AJ376" s="872"/>
      <c r="AK376" s="872"/>
      <c r="AL376" s="855" t="s">
        <v>284</v>
      </c>
      <c r="AM376" s="856"/>
      <c r="AN376" s="856"/>
      <c r="AO376" s="857"/>
      <c r="AP376" s="858" t="s">
        <v>284</v>
      </c>
      <c r="AQ376" s="858"/>
      <c r="AR376" s="858"/>
      <c r="AS376" s="858"/>
      <c r="AT376" s="858"/>
      <c r="AU376" s="858"/>
      <c r="AV376" s="858"/>
      <c r="AW376" s="858"/>
      <c r="AX376" s="858"/>
      <c r="AY376">
        <f>COUNTA($C$376)</f>
        <v>1</v>
      </c>
    </row>
    <row r="377" spans="1:51" ht="30" customHeight="1" x14ac:dyDescent="0.15">
      <c r="A377" s="859">
        <v>12</v>
      </c>
      <c r="B377" s="859">
        <v>1</v>
      </c>
      <c r="C377" s="860" t="s">
        <v>727</v>
      </c>
      <c r="D377" s="861"/>
      <c r="E377" s="861"/>
      <c r="F377" s="861"/>
      <c r="G377" s="861"/>
      <c r="H377" s="861"/>
      <c r="I377" s="861"/>
      <c r="J377" s="862">
        <v>5010501009996</v>
      </c>
      <c r="K377" s="863"/>
      <c r="L377" s="863"/>
      <c r="M377" s="863"/>
      <c r="N377" s="863"/>
      <c r="O377" s="863"/>
      <c r="P377" s="864" t="s">
        <v>697</v>
      </c>
      <c r="Q377" s="865"/>
      <c r="R377" s="865"/>
      <c r="S377" s="865"/>
      <c r="T377" s="865"/>
      <c r="U377" s="865"/>
      <c r="V377" s="865"/>
      <c r="W377" s="865"/>
      <c r="X377" s="865"/>
      <c r="Y377" s="866">
        <v>1.8</v>
      </c>
      <c r="Z377" s="867"/>
      <c r="AA377" s="867"/>
      <c r="AB377" s="868"/>
      <c r="AC377" s="869" t="s">
        <v>252</v>
      </c>
      <c r="AD377" s="870"/>
      <c r="AE377" s="870"/>
      <c r="AF377" s="870"/>
      <c r="AG377" s="870"/>
      <c r="AH377" s="871">
        <v>1</v>
      </c>
      <c r="AI377" s="872"/>
      <c r="AJ377" s="872"/>
      <c r="AK377" s="872"/>
      <c r="AL377" s="855">
        <v>96.26</v>
      </c>
      <c r="AM377" s="856"/>
      <c r="AN377" s="856"/>
      <c r="AO377" s="857"/>
      <c r="AP377" s="858" t="s">
        <v>284</v>
      </c>
      <c r="AQ377" s="858"/>
      <c r="AR377" s="858"/>
      <c r="AS377" s="858"/>
      <c r="AT377" s="858"/>
      <c r="AU377" s="858"/>
      <c r="AV377" s="858"/>
      <c r="AW377" s="858"/>
      <c r="AX377" s="858"/>
      <c r="AY377">
        <f>COUNTA($C$377)</f>
        <v>1</v>
      </c>
    </row>
    <row r="378" spans="1:51" ht="30" customHeight="1" x14ac:dyDescent="0.15">
      <c r="A378" s="859">
        <v>13</v>
      </c>
      <c r="B378" s="859">
        <v>1</v>
      </c>
      <c r="C378" s="860" t="s">
        <v>727</v>
      </c>
      <c r="D378" s="861"/>
      <c r="E378" s="861"/>
      <c r="F378" s="861"/>
      <c r="G378" s="861"/>
      <c r="H378" s="861"/>
      <c r="I378" s="861"/>
      <c r="J378" s="862">
        <v>5010501009996</v>
      </c>
      <c r="K378" s="863"/>
      <c r="L378" s="863"/>
      <c r="M378" s="863"/>
      <c r="N378" s="863"/>
      <c r="O378" s="863"/>
      <c r="P378" s="864" t="s">
        <v>697</v>
      </c>
      <c r="Q378" s="865"/>
      <c r="R378" s="865"/>
      <c r="S378" s="865"/>
      <c r="T378" s="865"/>
      <c r="U378" s="865"/>
      <c r="V378" s="865"/>
      <c r="W378" s="865"/>
      <c r="X378" s="865"/>
      <c r="Y378" s="866">
        <v>1</v>
      </c>
      <c r="Z378" s="867"/>
      <c r="AA378" s="867"/>
      <c r="AB378" s="868"/>
      <c r="AC378" s="869" t="s">
        <v>258</v>
      </c>
      <c r="AD378" s="870"/>
      <c r="AE378" s="870"/>
      <c r="AF378" s="870"/>
      <c r="AG378" s="870"/>
      <c r="AH378" s="871" t="s">
        <v>284</v>
      </c>
      <c r="AI378" s="872"/>
      <c r="AJ378" s="872"/>
      <c r="AK378" s="872"/>
      <c r="AL378" s="855" t="s">
        <v>284</v>
      </c>
      <c r="AM378" s="856"/>
      <c r="AN378" s="856"/>
      <c r="AO378" s="857"/>
      <c r="AP378" s="858" t="s">
        <v>284</v>
      </c>
      <c r="AQ378" s="858"/>
      <c r="AR378" s="858"/>
      <c r="AS378" s="858"/>
      <c r="AT378" s="858"/>
      <c r="AU378" s="858"/>
      <c r="AV378" s="858"/>
      <c r="AW378" s="858"/>
      <c r="AX378" s="858"/>
      <c r="AY378">
        <f>COUNTA($C$378)</f>
        <v>1</v>
      </c>
    </row>
    <row r="379" spans="1:51" ht="30" customHeight="1" x14ac:dyDescent="0.15">
      <c r="A379" s="859">
        <v>14</v>
      </c>
      <c r="B379" s="859">
        <v>1</v>
      </c>
      <c r="C379" s="860" t="s">
        <v>692</v>
      </c>
      <c r="D379" s="861"/>
      <c r="E379" s="861"/>
      <c r="F379" s="861"/>
      <c r="G379" s="861"/>
      <c r="H379" s="861"/>
      <c r="I379" s="861"/>
      <c r="J379" s="862">
        <v>2011701009723</v>
      </c>
      <c r="K379" s="863"/>
      <c r="L379" s="863"/>
      <c r="M379" s="863"/>
      <c r="N379" s="863"/>
      <c r="O379" s="863"/>
      <c r="P379" s="864" t="s">
        <v>697</v>
      </c>
      <c r="Q379" s="865"/>
      <c r="R379" s="865"/>
      <c r="S379" s="865"/>
      <c r="T379" s="865"/>
      <c r="U379" s="865"/>
      <c r="V379" s="865"/>
      <c r="W379" s="865"/>
      <c r="X379" s="865"/>
      <c r="Y379" s="866">
        <v>1.5</v>
      </c>
      <c r="Z379" s="867"/>
      <c r="AA379" s="867"/>
      <c r="AB379" s="868"/>
      <c r="AC379" s="869" t="s">
        <v>252</v>
      </c>
      <c r="AD379" s="870"/>
      <c r="AE379" s="870"/>
      <c r="AF379" s="870"/>
      <c r="AG379" s="870"/>
      <c r="AH379" s="871">
        <v>2</v>
      </c>
      <c r="AI379" s="872"/>
      <c r="AJ379" s="872"/>
      <c r="AK379" s="872"/>
      <c r="AL379" s="855">
        <v>74.53</v>
      </c>
      <c r="AM379" s="856"/>
      <c r="AN379" s="856"/>
      <c r="AO379" s="857"/>
      <c r="AP379" s="858" t="s">
        <v>284</v>
      </c>
      <c r="AQ379" s="858"/>
      <c r="AR379" s="858"/>
      <c r="AS379" s="858"/>
      <c r="AT379" s="858"/>
      <c r="AU379" s="858"/>
      <c r="AV379" s="858"/>
      <c r="AW379" s="858"/>
      <c r="AX379" s="858"/>
      <c r="AY379">
        <f>COUNTA($C$379)</f>
        <v>1</v>
      </c>
    </row>
    <row r="380" spans="1:51" ht="30" customHeight="1" x14ac:dyDescent="0.15">
      <c r="A380" s="859">
        <v>15</v>
      </c>
      <c r="B380" s="859">
        <v>1</v>
      </c>
      <c r="C380" s="860" t="s">
        <v>692</v>
      </c>
      <c r="D380" s="861"/>
      <c r="E380" s="861"/>
      <c r="F380" s="861"/>
      <c r="G380" s="861"/>
      <c r="H380" s="861"/>
      <c r="I380" s="861"/>
      <c r="J380" s="862">
        <v>2011701009723</v>
      </c>
      <c r="K380" s="863"/>
      <c r="L380" s="863"/>
      <c r="M380" s="863"/>
      <c r="N380" s="863"/>
      <c r="O380" s="863"/>
      <c r="P380" s="864" t="s">
        <v>697</v>
      </c>
      <c r="Q380" s="865"/>
      <c r="R380" s="865"/>
      <c r="S380" s="865"/>
      <c r="T380" s="865"/>
      <c r="U380" s="865"/>
      <c r="V380" s="865"/>
      <c r="W380" s="865"/>
      <c r="X380" s="865"/>
      <c r="Y380" s="866">
        <v>1</v>
      </c>
      <c r="Z380" s="867"/>
      <c r="AA380" s="867"/>
      <c r="AB380" s="868"/>
      <c r="AC380" s="869" t="s">
        <v>258</v>
      </c>
      <c r="AD380" s="870"/>
      <c r="AE380" s="870"/>
      <c r="AF380" s="870"/>
      <c r="AG380" s="870"/>
      <c r="AH380" s="871" t="s">
        <v>284</v>
      </c>
      <c r="AI380" s="872"/>
      <c r="AJ380" s="872"/>
      <c r="AK380" s="872"/>
      <c r="AL380" s="855" t="s">
        <v>284</v>
      </c>
      <c r="AM380" s="856"/>
      <c r="AN380" s="856"/>
      <c r="AO380" s="857"/>
      <c r="AP380" s="858" t="s">
        <v>284</v>
      </c>
      <c r="AQ380" s="858"/>
      <c r="AR380" s="858"/>
      <c r="AS380" s="858"/>
      <c r="AT380" s="858"/>
      <c r="AU380" s="858"/>
      <c r="AV380" s="858"/>
      <c r="AW380" s="858"/>
      <c r="AX380" s="858"/>
      <c r="AY380">
        <f>COUNTA($C$380)</f>
        <v>1</v>
      </c>
    </row>
    <row r="381" spans="1:51" ht="30" customHeight="1" x14ac:dyDescent="0.15">
      <c r="A381" s="859">
        <v>16</v>
      </c>
      <c r="B381" s="859">
        <v>1</v>
      </c>
      <c r="C381" s="860" t="s">
        <v>693</v>
      </c>
      <c r="D381" s="861"/>
      <c r="E381" s="861"/>
      <c r="F381" s="861"/>
      <c r="G381" s="861"/>
      <c r="H381" s="861"/>
      <c r="I381" s="861"/>
      <c r="J381" s="862">
        <v>4012401003056</v>
      </c>
      <c r="K381" s="863"/>
      <c r="L381" s="863"/>
      <c r="M381" s="863"/>
      <c r="N381" s="863"/>
      <c r="O381" s="863"/>
      <c r="P381" s="864" t="s">
        <v>710</v>
      </c>
      <c r="Q381" s="865"/>
      <c r="R381" s="865"/>
      <c r="S381" s="865"/>
      <c r="T381" s="865"/>
      <c r="U381" s="865"/>
      <c r="V381" s="865"/>
      <c r="W381" s="865"/>
      <c r="X381" s="865"/>
      <c r="Y381" s="866">
        <v>0.7</v>
      </c>
      <c r="Z381" s="867"/>
      <c r="AA381" s="867"/>
      <c r="AB381" s="868"/>
      <c r="AC381" s="869" t="s">
        <v>258</v>
      </c>
      <c r="AD381" s="870"/>
      <c r="AE381" s="870"/>
      <c r="AF381" s="870"/>
      <c r="AG381" s="870"/>
      <c r="AH381" s="871" t="s">
        <v>284</v>
      </c>
      <c r="AI381" s="872"/>
      <c r="AJ381" s="872"/>
      <c r="AK381" s="872"/>
      <c r="AL381" s="855" t="s">
        <v>284</v>
      </c>
      <c r="AM381" s="856"/>
      <c r="AN381" s="856"/>
      <c r="AO381" s="857"/>
      <c r="AP381" s="858" t="s">
        <v>284</v>
      </c>
      <c r="AQ381" s="858"/>
      <c r="AR381" s="858"/>
      <c r="AS381" s="858"/>
      <c r="AT381" s="858"/>
      <c r="AU381" s="858"/>
      <c r="AV381" s="858"/>
      <c r="AW381" s="858"/>
      <c r="AX381" s="858"/>
      <c r="AY381">
        <f>COUNTA($C$381)</f>
        <v>1</v>
      </c>
    </row>
    <row r="382" spans="1:51" s="16" customFormat="1" ht="30" customHeight="1" x14ac:dyDescent="0.15">
      <c r="A382" s="859">
        <v>17</v>
      </c>
      <c r="B382" s="859">
        <v>1</v>
      </c>
      <c r="C382" s="860" t="s">
        <v>693</v>
      </c>
      <c r="D382" s="861"/>
      <c r="E382" s="861"/>
      <c r="F382" s="861"/>
      <c r="G382" s="861"/>
      <c r="H382" s="861"/>
      <c r="I382" s="861"/>
      <c r="J382" s="862">
        <v>4012401003056</v>
      </c>
      <c r="K382" s="863"/>
      <c r="L382" s="863"/>
      <c r="M382" s="863"/>
      <c r="N382" s="863"/>
      <c r="O382" s="863"/>
      <c r="P382" s="864" t="s">
        <v>711</v>
      </c>
      <c r="Q382" s="865"/>
      <c r="R382" s="865"/>
      <c r="S382" s="865"/>
      <c r="T382" s="865"/>
      <c r="U382" s="865"/>
      <c r="V382" s="865"/>
      <c r="W382" s="865"/>
      <c r="X382" s="865"/>
      <c r="Y382" s="866">
        <v>0.7</v>
      </c>
      <c r="Z382" s="867"/>
      <c r="AA382" s="867"/>
      <c r="AB382" s="868"/>
      <c r="AC382" s="869" t="s">
        <v>258</v>
      </c>
      <c r="AD382" s="870"/>
      <c r="AE382" s="870"/>
      <c r="AF382" s="870"/>
      <c r="AG382" s="870"/>
      <c r="AH382" s="871" t="s">
        <v>284</v>
      </c>
      <c r="AI382" s="872"/>
      <c r="AJ382" s="872"/>
      <c r="AK382" s="872"/>
      <c r="AL382" s="855" t="s">
        <v>284</v>
      </c>
      <c r="AM382" s="856"/>
      <c r="AN382" s="856"/>
      <c r="AO382" s="857"/>
      <c r="AP382" s="858" t="s">
        <v>284</v>
      </c>
      <c r="AQ382" s="858"/>
      <c r="AR382" s="858"/>
      <c r="AS382" s="858"/>
      <c r="AT382" s="858"/>
      <c r="AU382" s="858"/>
      <c r="AV382" s="858"/>
      <c r="AW382" s="858"/>
      <c r="AX382" s="858"/>
      <c r="AY382">
        <f>COUNTA($C$382)</f>
        <v>1</v>
      </c>
    </row>
    <row r="383" spans="1:51" ht="30" customHeight="1" x14ac:dyDescent="0.15">
      <c r="A383" s="859">
        <v>18</v>
      </c>
      <c r="B383" s="859">
        <v>1</v>
      </c>
      <c r="C383" s="860" t="s">
        <v>693</v>
      </c>
      <c r="D383" s="861"/>
      <c r="E383" s="861"/>
      <c r="F383" s="861"/>
      <c r="G383" s="861"/>
      <c r="H383" s="861"/>
      <c r="I383" s="861"/>
      <c r="J383" s="862">
        <v>4012401003056</v>
      </c>
      <c r="K383" s="863"/>
      <c r="L383" s="863"/>
      <c r="M383" s="863"/>
      <c r="N383" s="863"/>
      <c r="O383" s="863"/>
      <c r="P383" s="864" t="s">
        <v>697</v>
      </c>
      <c r="Q383" s="865"/>
      <c r="R383" s="865"/>
      <c r="S383" s="865"/>
      <c r="T383" s="865"/>
      <c r="U383" s="865"/>
      <c r="V383" s="865"/>
      <c r="W383" s="865"/>
      <c r="X383" s="865"/>
      <c r="Y383" s="866">
        <v>0.6</v>
      </c>
      <c r="Z383" s="867"/>
      <c r="AA383" s="867"/>
      <c r="AB383" s="868"/>
      <c r="AC383" s="869" t="s">
        <v>258</v>
      </c>
      <c r="AD383" s="870"/>
      <c r="AE383" s="870"/>
      <c r="AF383" s="870"/>
      <c r="AG383" s="870"/>
      <c r="AH383" s="871" t="s">
        <v>284</v>
      </c>
      <c r="AI383" s="872"/>
      <c r="AJ383" s="872"/>
      <c r="AK383" s="872"/>
      <c r="AL383" s="855" t="s">
        <v>284</v>
      </c>
      <c r="AM383" s="856"/>
      <c r="AN383" s="856"/>
      <c r="AO383" s="857"/>
      <c r="AP383" s="858" t="s">
        <v>284</v>
      </c>
      <c r="AQ383" s="858"/>
      <c r="AR383" s="858"/>
      <c r="AS383" s="858"/>
      <c r="AT383" s="858"/>
      <c r="AU383" s="858"/>
      <c r="AV383" s="858"/>
      <c r="AW383" s="858"/>
      <c r="AX383" s="858"/>
      <c r="AY383">
        <f>COUNTA($C$383)</f>
        <v>1</v>
      </c>
    </row>
    <row r="384" spans="1:51" ht="30" customHeight="1" x14ac:dyDescent="0.15">
      <c r="A384" s="859">
        <v>19</v>
      </c>
      <c r="B384" s="859">
        <v>1</v>
      </c>
      <c r="C384" s="860" t="s">
        <v>693</v>
      </c>
      <c r="D384" s="861"/>
      <c r="E384" s="861"/>
      <c r="F384" s="861"/>
      <c r="G384" s="861"/>
      <c r="H384" s="861"/>
      <c r="I384" s="861"/>
      <c r="J384" s="862">
        <v>4012401003056</v>
      </c>
      <c r="K384" s="863"/>
      <c r="L384" s="863"/>
      <c r="M384" s="863"/>
      <c r="N384" s="863"/>
      <c r="O384" s="863"/>
      <c r="P384" s="864" t="s">
        <v>712</v>
      </c>
      <c r="Q384" s="865"/>
      <c r="R384" s="865"/>
      <c r="S384" s="865"/>
      <c r="T384" s="865"/>
      <c r="U384" s="865"/>
      <c r="V384" s="865"/>
      <c r="W384" s="865"/>
      <c r="X384" s="865"/>
      <c r="Y384" s="866">
        <v>0.3</v>
      </c>
      <c r="Z384" s="867"/>
      <c r="AA384" s="867"/>
      <c r="AB384" s="868"/>
      <c r="AC384" s="869" t="s">
        <v>258</v>
      </c>
      <c r="AD384" s="870"/>
      <c r="AE384" s="870"/>
      <c r="AF384" s="870"/>
      <c r="AG384" s="870"/>
      <c r="AH384" s="871" t="s">
        <v>284</v>
      </c>
      <c r="AI384" s="872"/>
      <c r="AJ384" s="872"/>
      <c r="AK384" s="872"/>
      <c r="AL384" s="855" t="s">
        <v>284</v>
      </c>
      <c r="AM384" s="856"/>
      <c r="AN384" s="856"/>
      <c r="AO384" s="857"/>
      <c r="AP384" s="858" t="s">
        <v>284</v>
      </c>
      <c r="AQ384" s="858"/>
      <c r="AR384" s="858"/>
      <c r="AS384" s="858"/>
      <c r="AT384" s="858"/>
      <c r="AU384" s="858"/>
      <c r="AV384" s="858"/>
      <c r="AW384" s="858"/>
      <c r="AX384" s="858"/>
      <c r="AY384">
        <f>COUNTA($C$384)</f>
        <v>1</v>
      </c>
    </row>
    <row r="385" spans="1:51" ht="30" customHeight="1" x14ac:dyDescent="0.15">
      <c r="A385" s="859">
        <v>20</v>
      </c>
      <c r="B385" s="859">
        <v>1</v>
      </c>
      <c r="C385" s="860" t="s">
        <v>728</v>
      </c>
      <c r="D385" s="861"/>
      <c r="E385" s="861"/>
      <c r="F385" s="861"/>
      <c r="G385" s="861"/>
      <c r="H385" s="861"/>
      <c r="I385" s="861"/>
      <c r="J385" s="862">
        <v>5010001005315</v>
      </c>
      <c r="K385" s="863"/>
      <c r="L385" s="863"/>
      <c r="M385" s="863"/>
      <c r="N385" s="863"/>
      <c r="O385" s="863"/>
      <c r="P385" s="864" t="s">
        <v>697</v>
      </c>
      <c r="Q385" s="865"/>
      <c r="R385" s="865"/>
      <c r="S385" s="865"/>
      <c r="T385" s="865"/>
      <c r="U385" s="865"/>
      <c r="V385" s="865"/>
      <c r="W385" s="865"/>
      <c r="X385" s="865"/>
      <c r="Y385" s="866">
        <v>0.7</v>
      </c>
      <c r="Z385" s="867"/>
      <c r="AA385" s="867"/>
      <c r="AB385" s="868"/>
      <c r="AC385" s="869" t="s">
        <v>258</v>
      </c>
      <c r="AD385" s="870"/>
      <c r="AE385" s="870"/>
      <c r="AF385" s="870"/>
      <c r="AG385" s="870"/>
      <c r="AH385" s="871" t="s">
        <v>284</v>
      </c>
      <c r="AI385" s="872"/>
      <c r="AJ385" s="872"/>
      <c r="AK385" s="872"/>
      <c r="AL385" s="855" t="s">
        <v>284</v>
      </c>
      <c r="AM385" s="856"/>
      <c r="AN385" s="856"/>
      <c r="AO385" s="857"/>
      <c r="AP385" s="858" t="s">
        <v>284</v>
      </c>
      <c r="AQ385" s="858"/>
      <c r="AR385" s="858"/>
      <c r="AS385" s="858"/>
      <c r="AT385" s="858"/>
      <c r="AU385" s="858"/>
      <c r="AV385" s="858"/>
      <c r="AW385" s="858"/>
      <c r="AX385" s="858"/>
      <c r="AY385">
        <f>COUNTA($C$385)</f>
        <v>1</v>
      </c>
    </row>
    <row r="386" spans="1:51" ht="30" customHeight="1" x14ac:dyDescent="0.15">
      <c r="A386" s="859">
        <v>21</v>
      </c>
      <c r="B386" s="859">
        <v>1</v>
      </c>
      <c r="C386" s="860" t="s">
        <v>728</v>
      </c>
      <c r="D386" s="861"/>
      <c r="E386" s="861"/>
      <c r="F386" s="861"/>
      <c r="G386" s="861"/>
      <c r="H386" s="861"/>
      <c r="I386" s="861"/>
      <c r="J386" s="862">
        <v>5010001005315</v>
      </c>
      <c r="K386" s="863"/>
      <c r="L386" s="863"/>
      <c r="M386" s="863"/>
      <c r="N386" s="863"/>
      <c r="O386" s="863"/>
      <c r="P386" s="864" t="s">
        <v>713</v>
      </c>
      <c r="Q386" s="865"/>
      <c r="R386" s="865"/>
      <c r="S386" s="865"/>
      <c r="T386" s="865"/>
      <c r="U386" s="865"/>
      <c r="V386" s="865"/>
      <c r="W386" s="865"/>
      <c r="X386" s="865"/>
      <c r="Y386" s="866">
        <v>0.3</v>
      </c>
      <c r="Z386" s="867"/>
      <c r="AA386" s="867"/>
      <c r="AB386" s="868"/>
      <c r="AC386" s="869" t="s">
        <v>258</v>
      </c>
      <c r="AD386" s="870"/>
      <c r="AE386" s="870"/>
      <c r="AF386" s="870"/>
      <c r="AG386" s="870"/>
      <c r="AH386" s="871" t="s">
        <v>284</v>
      </c>
      <c r="AI386" s="872"/>
      <c r="AJ386" s="872"/>
      <c r="AK386" s="872"/>
      <c r="AL386" s="855" t="s">
        <v>284</v>
      </c>
      <c r="AM386" s="856"/>
      <c r="AN386" s="856"/>
      <c r="AO386" s="857"/>
      <c r="AP386" s="858" t="s">
        <v>284</v>
      </c>
      <c r="AQ386" s="858"/>
      <c r="AR386" s="858"/>
      <c r="AS386" s="858"/>
      <c r="AT386" s="858"/>
      <c r="AU386" s="858"/>
      <c r="AV386" s="858"/>
      <c r="AW386" s="858"/>
      <c r="AX386" s="858"/>
      <c r="AY386">
        <f>COUNTA($C$386)</f>
        <v>1</v>
      </c>
    </row>
    <row r="387" spans="1:51" ht="30" customHeight="1" x14ac:dyDescent="0.15">
      <c r="A387" s="859">
        <v>22</v>
      </c>
      <c r="B387" s="859">
        <v>1</v>
      </c>
      <c r="C387" s="860" t="s">
        <v>728</v>
      </c>
      <c r="D387" s="861"/>
      <c r="E387" s="861"/>
      <c r="F387" s="861"/>
      <c r="G387" s="861"/>
      <c r="H387" s="861"/>
      <c r="I387" s="861"/>
      <c r="J387" s="862">
        <v>5010001005315</v>
      </c>
      <c r="K387" s="863"/>
      <c r="L387" s="863"/>
      <c r="M387" s="863"/>
      <c r="N387" s="863"/>
      <c r="O387" s="863"/>
      <c r="P387" s="864" t="s">
        <v>714</v>
      </c>
      <c r="Q387" s="865"/>
      <c r="R387" s="865"/>
      <c r="S387" s="865"/>
      <c r="T387" s="865"/>
      <c r="U387" s="865"/>
      <c r="V387" s="865"/>
      <c r="W387" s="865"/>
      <c r="X387" s="865"/>
      <c r="Y387" s="866">
        <v>0.3</v>
      </c>
      <c r="Z387" s="867"/>
      <c r="AA387" s="867"/>
      <c r="AB387" s="868"/>
      <c r="AC387" s="869" t="s">
        <v>258</v>
      </c>
      <c r="AD387" s="870"/>
      <c r="AE387" s="870"/>
      <c r="AF387" s="870"/>
      <c r="AG387" s="870"/>
      <c r="AH387" s="871" t="s">
        <v>284</v>
      </c>
      <c r="AI387" s="872"/>
      <c r="AJ387" s="872"/>
      <c r="AK387" s="872"/>
      <c r="AL387" s="855" t="s">
        <v>284</v>
      </c>
      <c r="AM387" s="856"/>
      <c r="AN387" s="856"/>
      <c r="AO387" s="857"/>
      <c r="AP387" s="858" t="s">
        <v>284</v>
      </c>
      <c r="AQ387" s="858"/>
      <c r="AR387" s="858"/>
      <c r="AS387" s="858"/>
      <c r="AT387" s="858"/>
      <c r="AU387" s="858"/>
      <c r="AV387" s="858"/>
      <c r="AW387" s="858"/>
      <c r="AX387" s="858"/>
      <c r="AY387">
        <f>COUNTA($C$387)</f>
        <v>1</v>
      </c>
    </row>
    <row r="388" spans="1:51" ht="30" customHeight="1" x14ac:dyDescent="0.15">
      <c r="A388" s="859">
        <v>23</v>
      </c>
      <c r="B388" s="859">
        <v>1</v>
      </c>
      <c r="C388" s="860" t="s">
        <v>728</v>
      </c>
      <c r="D388" s="861"/>
      <c r="E388" s="861"/>
      <c r="F388" s="861"/>
      <c r="G388" s="861"/>
      <c r="H388" s="861"/>
      <c r="I388" s="861"/>
      <c r="J388" s="862">
        <v>5010001005315</v>
      </c>
      <c r="K388" s="863"/>
      <c r="L388" s="863"/>
      <c r="M388" s="863"/>
      <c r="N388" s="863"/>
      <c r="O388" s="863"/>
      <c r="P388" s="864" t="s">
        <v>697</v>
      </c>
      <c r="Q388" s="865"/>
      <c r="R388" s="865"/>
      <c r="S388" s="865"/>
      <c r="T388" s="865"/>
      <c r="U388" s="865"/>
      <c r="V388" s="865"/>
      <c r="W388" s="865"/>
      <c r="X388" s="865"/>
      <c r="Y388" s="866">
        <v>0.2</v>
      </c>
      <c r="Z388" s="867"/>
      <c r="AA388" s="867"/>
      <c r="AB388" s="868"/>
      <c r="AC388" s="869" t="s">
        <v>258</v>
      </c>
      <c r="AD388" s="870"/>
      <c r="AE388" s="870"/>
      <c r="AF388" s="870"/>
      <c r="AG388" s="870"/>
      <c r="AH388" s="871" t="s">
        <v>284</v>
      </c>
      <c r="AI388" s="872"/>
      <c r="AJ388" s="872"/>
      <c r="AK388" s="872"/>
      <c r="AL388" s="855" t="s">
        <v>284</v>
      </c>
      <c r="AM388" s="856"/>
      <c r="AN388" s="856"/>
      <c r="AO388" s="857"/>
      <c r="AP388" s="858" t="s">
        <v>284</v>
      </c>
      <c r="AQ388" s="858"/>
      <c r="AR388" s="858"/>
      <c r="AS388" s="858"/>
      <c r="AT388" s="858"/>
      <c r="AU388" s="858"/>
      <c r="AV388" s="858"/>
      <c r="AW388" s="858"/>
      <c r="AX388" s="858"/>
      <c r="AY388">
        <f>COUNTA($C$388)</f>
        <v>1</v>
      </c>
    </row>
    <row r="389" spans="1:51" ht="30" customHeight="1" x14ac:dyDescent="0.15">
      <c r="A389" s="859">
        <v>24</v>
      </c>
      <c r="B389" s="859">
        <v>1</v>
      </c>
      <c r="C389" s="860" t="s">
        <v>728</v>
      </c>
      <c r="D389" s="861"/>
      <c r="E389" s="861"/>
      <c r="F389" s="861"/>
      <c r="G389" s="861"/>
      <c r="H389" s="861"/>
      <c r="I389" s="861"/>
      <c r="J389" s="862">
        <v>5010001005315</v>
      </c>
      <c r="K389" s="863"/>
      <c r="L389" s="863"/>
      <c r="M389" s="863"/>
      <c r="N389" s="863"/>
      <c r="O389" s="863"/>
      <c r="P389" s="864" t="s">
        <v>697</v>
      </c>
      <c r="Q389" s="865"/>
      <c r="R389" s="865"/>
      <c r="S389" s="865"/>
      <c r="T389" s="865"/>
      <c r="U389" s="865"/>
      <c r="V389" s="865"/>
      <c r="W389" s="865"/>
      <c r="X389" s="865"/>
      <c r="Y389" s="866">
        <v>0.2</v>
      </c>
      <c r="Z389" s="867"/>
      <c r="AA389" s="867"/>
      <c r="AB389" s="868"/>
      <c r="AC389" s="869" t="s">
        <v>258</v>
      </c>
      <c r="AD389" s="870"/>
      <c r="AE389" s="870"/>
      <c r="AF389" s="870"/>
      <c r="AG389" s="870"/>
      <c r="AH389" s="871" t="s">
        <v>284</v>
      </c>
      <c r="AI389" s="872"/>
      <c r="AJ389" s="872"/>
      <c r="AK389" s="872"/>
      <c r="AL389" s="855" t="s">
        <v>284</v>
      </c>
      <c r="AM389" s="856"/>
      <c r="AN389" s="856"/>
      <c r="AO389" s="857"/>
      <c r="AP389" s="858" t="s">
        <v>284</v>
      </c>
      <c r="AQ389" s="858"/>
      <c r="AR389" s="858"/>
      <c r="AS389" s="858"/>
      <c r="AT389" s="858"/>
      <c r="AU389" s="858"/>
      <c r="AV389" s="858"/>
      <c r="AW389" s="858"/>
      <c r="AX389" s="858"/>
      <c r="AY389">
        <f>COUNTA($C$389)</f>
        <v>1</v>
      </c>
    </row>
    <row r="390" spans="1:51" ht="30" customHeight="1" x14ac:dyDescent="0.15">
      <c r="A390" s="859">
        <v>25</v>
      </c>
      <c r="B390" s="859">
        <v>1</v>
      </c>
      <c r="C390" s="860" t="s">
        <v>728</v>
      </c>
      <c r="D390" s="861"/>
      <c r="E390" s="861"/>
      <c r="F390" s="861"/>
      <c r="G390" s="861"/>
      <c r="H390" s="861"/>
      <c r="I390" s="861"/>
      <c r="J390" s="862">
        <v>5010001005315</v>
      </c>
      <c r="K390" s="863"/>
      <c r="L390" s="863"/>
      <c r="M390" s="863"/>
      <c r="N390" s="863"/>
      <c r="O390" s="863"/>
      <c r="P390" s="864" t="s">
        <v>697</v>
      </c>
      <c r="Q390" s="865"/>
      <c r="R390" s="865"/>
      <c r="S390" s="865"/>
      <c r="T390" s="865"/>
      <c r="U390" s="865"/>
      <c r="V390" s="865"/>
      <c r="W390" s="865"/>
      <c r="X390" s="865"/>
      <c r="Y390" s="866">
        <v>0.2</v>
      </c>
      <c r="Z390" s="867"/>
      <c r="AA390" s="867"/>
      <c r="AB390" s="868"/>
      <c r="AC390" s="869" t="s">
        <v>258</v>
      </c>
      <c r="AD390" s="870"/>
      <c r="AE390" s="870"/>
      <c r="AF390" s="870"/>
      <c r="AG390" s="870"/>
      <c r="AH390" s="871" t="s">
        <v>284</v>
      </c>
      <c r="AI390" s="872"/>
      <c r="AJ390" s="872"/>
      <c r="AK390" s="872"/>
      <c r="AL390" s="855" t="s">
        <v>284</v>
      </c>
      <c r="AM390" s="856"/>
      <c r="AN390" s="856"/>
      <c r="AO390" s="857"/>
      <c r="AP390" s="858" t="s">
        <v>284</v>
      </c>
      <c r="AQ390" s="858"/>
      <c r="AR390" s="858"/>
      <c r="AS390" s="858"/>
      <c r="AT390" s="858"/>
      <c r="AU390" s="858"/>
      <c r="AV390" s="858"/>
      <c r="AW390" s="858"/>
      <c r="AX390" s="858"/>
      <c r="AY390">
        <f>COUNTA($C$390)</f>
        <v>1</v>
      </c>
    </row>
    <row r="391" spans="1:51" ht="30" customHeight="1" x14ac:dyDescent="0.15">
      <c r="A391" s="859">
        <v>26</v>
      </c>
      <c r="B391" s="859">
        <v>1</v>
      </c>
      <c r="C391" s="860" t="s">
        <v>728</v>
      </c>
      <c r="D391" s="861"/>
      <c r="E391" s="861"/>
      <c r="F391" s="861"/>
      <c r="G391" s="861"/>
      <c r="H391" s="861"/>
      <c r="I391" s="861"/>
      <c r="J391" s="862">
        <v>5010001005315</v>
      </c>
      <c r="K391" s="863"/>
      <c r="L391" s="863"/>
      <c r="M391" s="863"/>
      <c r="N391" s="863"/>
      <c r="O391" s="863"/>
      <c r="P391" s="864" t="s">
        <v>697</v>
      </c>
      <c r="Q391" s="865"/>
      <c r="R391" s="865"/>
      <c r="S391" s="865"/>
      <c r="T391" s="865"/>
      <c r="U391" s="865"/>
      <c r="V391" s="865"/>
      <c r="W391" s="865"/>
      <c r="X391" s="865"/>
      <c r="Y391" s="866">
        <v>0.2</v>
      </c>
      <c r="Z391" s="867"/>
      <c r="AA391" s="867"/>
      <c r="AB391" s="868"/>
      <c r="AC391" s="869" t="s">
        <v>258</v>
      </c>
      <c r="AD391" s="870"/>
      <c r="AE391" s="870"/>
      <c r="AF391" s="870"/>
      <c r="AG391" s="870"/>
      <c r="AH391" s="871" t="s">
        <v>284</v>
      </c>
      <c r="AI391" s="872"/>
      <c r="AJ391" s="872"/>
      <c r="AK391" s="872"/>
      <c r="AL391" s="855" t="s">
        <v>284</v>
      </c>
      <c r="AM391" s="856"/>
      <c r="AN391" s="856"/>
      <c r="AO391" s="857"/>
      <c r="AP391" s="858" t="s">
        <v>284</v>
      </c>
      <c r="AQ391" s="858"/>
      <c r="AR391" s="858"/>
      <c r="AS391" s="858"/>
      <c r="AT391" s="858"/>
      <c r="AU391" s="858"/>
      <c r="AV391" s="858"/>
      <c r="AW391" s="858"/>
      <c r="AX391" s="858"/>
      <c r="AY391">
        <f>COUNTA($C$391)</f>
        <v>1</v>
      </c>
    </row>
    <row r="392" spans="1:51" ht="30" customHeight="1" x14ac:dyDescent="0.15">
      <c r="A392" s="859">
        <v>27</v>
      </c>
      <c r="B392" s="859">
        <v>1</v>
      </c>
      <c r="C392" s="860" t="s">
        <v>673</v>
      </c>
      <c r="D392" s="861"/>
      <c r="E392" s="861"/>
      <c r="F392" s="861"/>
      <c r="G392" s="861"/>
      <c r="H392" s="861"/>
      <c r="I392" s="861"/>
      <c r="J392" s="862">
        <v>8100001013784</v>
      </c>
      <c r="K392" s="863"/>
      <c r="L392" s="863"/>
      <c r="M392" s="863"/>
      <c r="N392" s="863"/>
      <c r="O392" s="863"/>
      <c r="P392" s="864" t="s">
        <v>715</v>
      </c>
      <c r="Q392" s="865"/>
      <c r="R392" s="865"/>
      <c r="S392" s="865"/>
      <c r="T392" s="865"/>
      <c r="U392" s="865"/>
      <c r="V392" s="865"/>
      <c r="W392" s="865"/>
      <c r="X392" s="865"/>
      <c r="Y392" s="866">
        <v>0.3</v>
      </c>
      <c r="Z392" s="867"/>
      <c r="AA392" s="867"/>
      <c r="AB392" s="868"/>
      <c r="AC392" s="869" t="s">
        <v>258</v>
      </c>
      <c r="AD392" s="870"/>
      <c r="AE392" s="870"/>
      <c r="AF392" s="870"/>
      <c r="AG392" s="870"/>
      <c r="AH392" s="871" t="s">
        <v>284</v>
      </c>
      <c r="AI392" s="872"/>
      <c r="AJ392" s="872"/>
      <c r="AK392" s="872"/>
      <c r="AL392" s="855" t="s">
        <v>284</v>
      </c>
      <c r="AM392" s="856"/>
      <c r="AN392" s="856"/>
      <c r="AO392" s="857"/>
      <c r="AP392" s="858" t="s">
        <v>284</v>
      </c>
      <c r="AQ392" s="858"/>
      <c r="AR392" s="858"/>
      <c r="AS392" s="858"/>
      <c r="AT392" s="858"/>
      <c r="AU392" s="858"/>
      <c r="AV392" s="858"/>
      <c r="AW392" s="858"/>
      <c r="AX392" s="858"/>
      <c r="AY392">
        <f>COUNTA($C$392)</f>
        <v>1</v>
      </c>
    </row>
    <row r="393" spans="1:51" ht="30" customHeight="1" x14ac:dyDescent="0.15">
      <c r="A393" s="859">
        <v>28</v>
      </c>
      <c r="B393" s="859">
        <v>1</v>
      </c>
      <c r="C393" s="860" t="s">
        <v>673</v>
      </c>
      <c r="D393" s="861"/>
      <c r="E393" s="861"/>
      <c r="F393" s="861"/>
      <c r="G393" s="861"/>
      <c r="H393" s="861"/>
      <c r="I393" s="861"/>
      <c r="J393" s="862">
        <v>8100001013784</v>
      </c>
      <c r="K393" s="863"/>
      <c r="L393" s="863"/>
      <c r="M393" s="863"/>
      <c r="N393" s="863"/>
      <c r="O393" s="863"/>
      <c r="P393" s="864" t="s">
        <v>715</v>
      </c>
      <c r="Q393" s="865"/>
      <c r="R393" s="865"/>
      <c r="S393" s="865"/>
      <c r="T393" s="865"/>
      <c r="U393" s="865"/>
      <c r="V393" s="865"/>
      <c r="W393" s="865"/>
      <c r="X393" s="865"/>
      <c r="Y393" s="866">
        <v>0.3</v>
      </c>
      <c r="Z393" s="867"/>
      <c r="AA393" s="867"/>
      <c r="AB393" s="868"/>
      <c r="AC393" s="869" t="s">
        <v>258</v>
      </c>
      <c r="AD393" s="870"/>
      <c r="AE393" s="870"/>
      <c r="AF393" s="870"/>
      <c r="AG393" s="870"/>
      <c r="AH393" s="871" t="s">
        <v>284</v>
      </c>
      <c r="AI393" s="872"/>
      <c r="AJ393" s="872"/>
      <c r="AK393" s="872"/>
      <c r="AL393" s="855" t="s">
        <v>284</v>
      </c>
      <c r="AM393" s="856"/>
      <c r="AN393" s="856"/>
      <c r="AO393" s="857"/>
      <c r="AP393" s="858" t="s">
        <v>284</v>
      </c>
      <c r="AQ393" s="858"/>
      <c r="AR393" s="858"/>
      <c r="AS393" s="858"/>
      <c r="AT393" s="858"/>
      <c r="AU393" s="858"/>
      <c r="AV393" s="858"/>
      <c r="AW393" s="858"/>
      <c r="AX393" s="858"/>
      <c r="AY393">
        <f>COUNTA($C$393)</f>
        <v>1</v>
      </c>
    </row>
    <row r="394" spans="1:51" ht="30" customHeight="1" x14ac:dyDescent="0.15">
      <c r="A394" s="859">
        <v>29</v>
      </c>
      <c r="B394" s="859">
        <v>1</v>
      </c>
      <c r="C394" s="860" t="s">
        <v>673</v>
      </c>
      <c r="D394" s="861"/>
      <c r="E394" s="861"/>
      <c r="F394" s="861"/>
      <c r="G394" s="861"/>
      <c r="H394" s="861"/>
      <c r="I394" s="861"/>
      <c r="J394" s="862">
        <v>8100001013784</v>
      </c>
      <c r="K394" s="863"/>
      <c r="L394" s="863"/>
      <c r="M394" s="863"/>
      <c r="N394" s="863"/>
      <c r="O394" s="863"/>
      <c r="P394" s="864" t="s">
        <v>715</v>
      </c>
      <c r="Q394" s="865"/>
      <c r="R394" s="865"/>
      <c r="S394" s="865"/>
      <c r="T394" s="865"/>
      <c r="U394" s="865"/>
      <c r="V394" s="865"/>
      <c r="W394" s="865"/>
      <c r="X394" s="865"/>
      <c r="Y394" s="866">
        <v>0.3</v>
      </c>
      <c r="Z394" s="867"/>
      <c r="AA394" s="867"/>
      <c r="AB394" s="868"/>
      <c r="AC394" s="869" t="s">
        <v>258</v>
      </c>
      <c r="AD394" s="870"/>
      <c r="AE394" s="870"/>
      <c r="AF394" s="870"/>
      <c r="AG394" s="870"/>
      <c r="AH394" s="871" t="s">
        <v>284</v>
      </c>
      <c r="AI394" s="872"/>
      <c r="AJ394" s="872"/>
      <c r="AK394" s="872"/>
      <c r="AL394" s="855" t="s">
        <v>284</v>
      </c>
      <c r="AM394" s="856"/>
      <c r="AN394" s="856"/>
      <c r="AO394" s="857"/>
      <c r="AP394" s="858" t="s">
        <v>284</v>
      </c>
      <c r="AQ394" s="858"/>
      <c r="AR394" s="858"/>
      <c r="AS394" s="858"/>
      <c r="AT394" s="858"/>
      <c r="AU394" s="858"/>
      <c r="AV394" s="858"/>
      <c r="AW394" s="858"/>
      <c r="AX394" s="858"/>
      <c r="AY394">
        <f>COUNTA($C$394)</f>
        <v>1</v>
      </c>
    </row>
    <row r="395" spans="1:51" ht="30" customHeight="1" x14ac:dyDescent="0.15">
      <c r="A395" s="859">
        <v>30</v>
      </c>
      <c r="B395" s="859">
        <v>1</v>
      </c>
      <c r="C395" s="860" t="s">
        <v>696</v>
      </c>
      <c r="D395" s="861"/>
      <c r="E395" s="861"/>
      <c r="F395" s="861"/>
      <c r="G395" s="861"/>
      <c r="H395" s="861"/>
      <c r="I395" s="861"/>
      <c r="J395" s="862">
        <v>7012701001855</v>
      </c>
      <c r="K395" s="863"/>
      <c r="L395" s="863"/>
      <c r="M395" s="863"/>
      <c r="N395" s="863"/>
      <c r="O395" s="863"/>
      <c r="P395" s="864" t="s">
        <v>710</v>
      </c>
      <c r="Q395" s="865"/>
      <c r="R395" s="865"/>
      <c r="S395" s="865"/>
      <c r="T395" s="865"/>
      <c r="U395" s="865"/>
      <c r="V395" s="865"/>
      <c r="W395" s="865"/>
      <c r="X395" s="865"/>
      <c r="Y395" s="866">
        <v>2.1</v>
      </c>
      <c r="Z395" s="867"/>
      <c r="AA395" s="867"/>
      <c r="AB395" s="868"/>
      <c r="AC395" s="869" t="s">
        <v>258</v>
      </c>
      <c r="AD395" s="870"/>
      <c r="AE395" s="870"/>
      <c r="AF395" s="870"/>
      <c r="AG395" s="870"/>
      <c r="AH395" s="871" t="s">
        <v>284</v>
      </c>
      <c r="AI395" s="872"/>
      <c r="AJ395" s="872"/>
      <c r="AK395" s="872"/>
      <c r="AL395" s="855" t="s">
        <v>284</v>
      </c>
      <c r="AM395" s="856"/>
      <c r="AN395" s="856"/>
      <c r="AO395" s="857"/>
      <c r="AP395" s="858" t="s">
        <v>284</v>
      </c>
      <c r="AQ395" s="858"/>
      <c r="AR395" s="858"/>
      <c r="AS395" s="858"/>
      <c r="AT395" s="858"/>
      <c r="AU395" s="858"/>
      <c r="AV395" s="858"/>
      <c r="AW395" s="858"/>
      <c r="AX395" s="858"/>
      <c r="AY395">
        <f>COUNTA($C$395)</f>
        <v>1</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30" customHeight="1" x14ac:dyDescent="0.15">
      <c r="A399" s="859">
        <v>1</v>
      </c>
      <c r="B399" s="859">
        <v>1</v>
      </c>
      <c r="C399" s="860" t="s">
        <v>729</v>
      </c>
      <c r="D399" s="861"/>
      <c r="E399" s="861"/>
      <c r="F399" s="861"/>
      <c r="G399" s="861"/>
      <c r="H399" s="861"/>
      <c r="I399" s="861"/>
      <c r="J399" s="862">
        <v>1040001089656</v>
      </c>
      <c r="K399" s="863"/>
      <c r="L399" s="863"/>
      <c r="M399" s="863"/>
      <c r="N399" s="863"/>
      <c r="O399" s="863"/>
      <c r="P399" s="864" t="s">
        <v>677</v>
      </c>
      <c r="Q399" s="865"/>
      <c r="R399" s="865"/>
      <c r="S399" s="865"/>
      <c r="T399" s="865"/>
      <c r="U399" s="865"/>
      <c r="V399" s="865"/>
      <c r="W399" s="865"/>
      <c r="X399" s="865"/>
      <c r="Y399" s="866">
        <v>15</v>
      </c>
      <c r="Z399" s="867"/>
      <c r="AA399" s="867"/>
      <c r="AB399" s="868"/>
      <c r="AC399" s="869" t="s">
        <v>252</v>
      </c>
      <c r="AD399" s="870"/>
      <c r="AE399" s="870"/>
      <c r="AF399" s="870"/>
      <c r="AG399" s="870"/>
      <c r="AH399" s="853">
        <v>2</v>
      </c>
      <c r="AI399" s="854"/>
      <c r="AJ399" s="854"/>
      <c r="AK399" s="854"/>
      <c r="AL399" s="855">
        <v>92.97</v>
      </c>
      <c r="AM399" s="856"/>
      <c r="AN399" s="856"/>
      <c r="AO399" s="857"/>
      <c r="AP399" s="858" t="s">
        <v>284</v>
      </c>
      <c r="AQ399" s="858"/>
      <c r="AR399" s="858"/>
      <c r="AS399" s="858"/>
      <c r="AT399" s="858"/>
      <c r="AU399" s="858"/>
      <c r="AV399" s="858"/>
      <c r="AW399" s="858"/>
      <c r="AX399" s="858"/>
      <c r="AY399">
        <f>$AY$396</f>
        <v>1</v>
      </c>
    </row>
    <row r="400" spans="1:51" ht="30" customHeight="1" x14ac:dyDescent="0.15">
      <c r="A400" s="859">
        <v>2</v>
      </c>
      <c r="B400" s="859">
        <v>1</v>
      </c>
      <c r="C400" s="860" t="s">
        <v>672</v>
      </c>
      <c r="D400" s="861"/>
      <c r="E400" s="861"/>
      <c r="F400" s="861"/>
      <c r="G400" s="861"/>
      <c r="H400" s="861"/>
      <c r="I400" s="861"/>
      <c r="J400" s="862">
        <v>2021001016122</v>
      </c>
      <c r="K400" s="863"/>
      <c r="L400" s="863"/>
      <c r="M400" s="863"/>
      <c r="N400" s="863"/>
      <c r="O400" s="863"/>
      <c r="P400" s="864" t="s">
        <v>678</v>
      </c>
      <c r="Q400" s="865"/>
      <c r="R400" s="865"/>
      <c r="S400" s="865"/>
      <c r="T400" s="865"/>
      <c r="U400" s="865"/>
      <c r="V400" s="865"/>
      <c r="W400" s="865"/>
      <c r="X400" s="865"/>
      <c r="Y400" s="866">
        <v>1.9</v>
      </c>
      <c r="Z400" s="867"/>
      <c r="AA400" s="867"/>
      <c r="AB400" s="868"/>
      <c r="AC400" s="869" t="s">
        <v>252</v>
      </c>
      <c r="AD400" s="870"/>
      <c r="AE400" s="870"/>
      <c r="AF400" s="870"/>
      <c r="AG400" s="870"/>
      <c r="AH400" s="853">
        <v>1</v>
      </c>
      <c r="AI400" s="854"/>
      <c r="AJ400" s="854"/>
      <c r="AK400" s="854"/>
      <c r="AL400" s="855">
        <v>100</v>
      </c>
      <c r="AM400" s="856"/>
      <c r="AN400" s="856"/>
      <c r="AO400" s="857"/>
      <c r="AP400" s="858" t="s">
        <v>284</v>
      </c>
      <c r="AQ400" s="858"/>
      <c r="AR400" s="858"/>
      <c r="AS400" s="858"/>
      <c r="AT400" s="858"/>
      <c r="AU400" s="858"/>
      <c r="AV400" s="858"/>
      <c r="AW400" s="858"/>
      <c r="AX400" s="858"/>
      <c r="AY400">
        <f>COUNTA($C$400)</f>
        <v>1</v>
      </c>
    </row>
    <row r="401" spans="1:51" ht="30" customHeight="1" x14ac:dyDescent="0.15">
      <c r="A401" s="859">
        <v>3</v>
      </c>
      <c r="B401" s="859">
        <v>1</v>
      </c>
      <c r="C401" s="860" t="s">
        <v>672</v>
      </c>
      <c r="D401" s="861"/>
      <c r="E401" s="861"/>
      <c r="F401" s="861"/>
      <c r="G401" s="861"/>
      <c r="H401" s="861"/>
      <c r="I401" s="861"/>
      <c r="J401" s="862">
        <v>2021001016122</v>
      </c>
      <c r="K401" s="863"/>
      <c r="L401" s="863"/>
      <c r="M401" s="863"/>
      <c r="N401" s="863"/>
      <c r="O401" s="863"/>
      <c r="P401" s="864" t="s">
        <v>678</v>
      </c>
      <c r="Q401" s="865"/>
      <c r="R401" s="865"/>
      <c r="S401" s="865"/>
      <c r="T401" s="865"/>
      <c r="U401" s="865"/>
      <c r="V401" s="865"/>
      <c r="W401" s="865"/>
      <c r="X401" s="865"/>
      <c r="Y401" s="866">
        <v>1.6</v>
      </c>
      <c r="Z401" s="867"/>
      <c r="AA401" s="867"/>
      <c r="AB401" s="868"/>
      <c r="AC401" s="869" t="s">
        <v>252</v>
      </c>
      <c r="AD401" s="870"/>
      <c r="AE401" s="870"/>
      <c r="AF401" s="870"/>
      <c r="AG401" s="870"/>
      <c r="AH401" s="871">
        <v>1</v>
      </c>
      <c r="AI401" s="872"/>
      <c r="AJ401" s="872"/>
      <c r="AK401" s="872"/>
      <c r="AL401" s="855">
        <v>100</v>
      </c>
      <c r="AM401" s="856"/>
      <c r="AN401" s="856"/>
      <c r="AO401" s="857"/>
      <c r="AP401" s="858" t="s">
        <v>284</v>
      </c>
      <c r="AQ401" s="858"/>
      <c r="AR401" s="858"/>
      <c r="AS401" s="858"/>
      <c r="AT401" s="858"/>
      <c r="AU401" s="858"/>
      <c r="AV401" s="858"/>
      <c r="AW401" s="858"/>
      <c r="AX401" s="858"/>
      <c r="AY401">
        <f>COUNTA($C$401)</f>
        <v>1</v>
      </c>
    </row>
    <row r="402" spans="1:51" ht="30" customHeight="1" x14ac:dyDescent="0.15">
      <c r="A402" s="859">
        <v>4</v>
      </c>
      <c r="B402" s="859">
        <v>1</v>
      </c>
      <c r="C402" s="860" t="s">
        <v>731</v>
      </c>
      <c r="D402" s="861"/>
      <c r="E402" s="861"/>
      <c r="F402" s="861"/>
      <c r="G402" s="861"/>
      <c r="H402" s="861"/>
      <c r="I402" s="861"/>
      <c r="J402" s="862">
        <v>6010401020516</v>
      </c>
      <c r="K402" s="863"/>
      <c r="L402" s="863"/>
      <c r="M402" s="863"/>
      <c r="N402" s="863"/>
      <c r="O402" s="863"/>
      <c r="P402" s="864" t="s">
        <v>698</v>
      </c>
      <c r="Q402" s="865"/>
      <c r="R402" s="865"/>
      <c r="S402" s="865"/>
      <c r="T402" s="865"/>
      <c r="U402" s="865"/>
      <c r="V402" s="865"/>
      <c r="W402" s="865"/>
      <c r="X402" s="865"/>
      <c r="Y402" s="866">
        <v>1.9</v>
      </c>
      <c r="Z402" s="867"/>
      <c r="AA402" s="867"/>
      <c r="AB402" s="868"/>
      <c r="AC402" s="869" t="s">
        <v>252</v>
      </c>
      <c r="AD402" s="870"/>
      <c r="AE402" s="870"/>
      <c r="AF402" s="870"/>
      <c r="AG402" s="870"/>
      <c r="AH402" s="871">
        <v>2</v>
      </c>
      <c r="AI402" s="872"/>
      <c r="AJ402" s="872"/>
      <c r="AK402" s="872"/>
      <c r="AL402" s="855">
        <v>85.22</v>
      </c>
      <c r="AM402" s="856"/>
      <c r="AN402" s="856"/>
      <c r="AO402" s="857"/>
      <c r="AP402" s="858" t="s">
        <v>284</v>
      </c>
      <c r="AQ402" s="858"/>
      <c r="AR402" s="858"/>
      <c r="AS402" s="858"/>
      <c r="AT402" s="858"/>
      <c r="AU402" s="858"/>
      <c r="AV402" s="858"/>
      <c r="AW402" s="858"/>
      <c r="AX402" s="858"/>
      <c r="AY402">
        <f>COUNTA($C$402)</f>
        <v>1</v>
      </c>
    </row>
    <row r="403" spans="1:51" ht="30" customHeight="1" x14ac:dyDescent="0.15">
      <c r="A403" s="859">
        <v>5</v>
      </c>
      <c r="B403" s="859">
        <v>1</v>
      </c>
      <c r="C403" s="860" t="s">
        <v>731</v>
      </c>
      <c r="D403" s="861"/>
      <c r="E403" s="861"/>
      <c r="F403" s="861"/>
      <c r="G403" s="861"/>
      <c r="H403" s="861"/>
      <c r="I403" s="861"/>
      <c r="J403" s="862">
        <v>6010401020516</v>
      </c>
      <c r="K403" s="863"/>
      <c r="L403" s="863"/>
      <c r="M403" s="863"/>
      <c r="N403" s="863"/>
      <c r="O403" s="863"/>
      <c r="P403" s="864" t="s">
        <v>698</v>
      </c>
      <c r="Q403" s="865"/>
      <c r="R403" s="865"/>
      <c r="S403" s="865"/>
      <c r="T403" s="865"/>
      <c r="U403" s="865"/>
      <c r="V403" s="865"/>
      <c r="W403" s="865"/>
      <c r="X403" s="865"/>
      <c r="Y403" s="866">
        <v>1.5</v>
      </c>
      <c r="Z403" s="867"/>
      <c r="AA403" s="867"/>
      <c r="AB403" s="868"/>
      <c r="AC403" s="869" t="s">
        <v>252</v>
      </c>
      <c r="AD403" s="870"/>
      <c r="AE403" s="870"/>
      <c r="AF403" s="870"/>
      <c r="AG403" s="870"/>
      <c r="AH403" s="871">
        <v>2</v>
      </c>
      <c r="AI403" s="872"/>
      <c r="AJ403" s="872"/>
      <c r="AK403" s="872"/>
      <c r="AL403" s="855">
        <v>85.22</v>
      </c>
      <c r="AM403" s="856"/>
      <c r="AN403" s="856"/>
      <c r="AO403" s="857"/>
      <c r="AP403" s="858" t="s">
        <v>284</v>
      </c>
      <c r="AQ403" s="858"/>
      <c r="AR403" s="858"/>
      <c r="AS403" s="858"/>
      <c r="AT403" s="858"/>
      <c r="AU403" s="858"/>
      <c r="AV403" s="858"/>
      <c r="AW403" s="858"/>
      <c r="AX403" s="858"/>
      <c r="AY403">
        <f>COUNTA($C$403)</f>
        <v>1</v>
      </c>
    </row>
    <row r="404" spans="1:51" ht="30" customHeight="1" x14ac:dyDescent="0.15">
      <c r="A404" s="859">
        <v>6</v>
      </c>
      <c r="B404" s="859">
        <v>1</v>
      </c>
      <c r="C404" s="860" t="s">
        <v>694</v>
      </c>
      <c r="D404" s="861"/>
      <c r="E404" s="861"/>
      <c r="F404" s="861"/>
      <c r="G404" s="861"/>
      <c r="H404" s="861"/>
      <c r="I404" s="861"/>
      <c r="J404" s="862">
        <v>8100001013784</v>
      </c>
      <c r="K404" s="863"/>
      <c r="L404" s="863"/>
      <c r="M404" s="863"/>
      <c r="N404" s="863"/>
      <c r="O404" s="863"/>
      <c r="P404" s="864" t="s">
        <v>678</v>
      </c>
      <c r="Q404" s="865"/>
      <c r="R404" s="865"/>
      <c r="S404" s="865"/>
      <c r="T404" s="865"/>
      <c r="U404" s="865"/>
      <c r="V404" s="865"/>
      <c r="W404" s="865"/>
      <c r="X404" s="865"/>
      <c r="Y404" s="866">
        <v>1.5</v>
      </c>
      <c r="Z404" s="867"/>
      <c r="AA404" s="867"/>
      <c r="AB404" s="868"/>
      <c r="AC404" s="869" t="s">
        <v>258</v>
      </c>
      <c r="AD404" s="870"/>
      <c r="AE404" s="870"/>
      <c r="AF404" s="870"/>
      <c r="AG404" s="870"/>
      <c r="AH404" s="871" t="s">
        <v>284</v>
      </c>
      <c r="AI404" s="872"/>
      <c r="AJ404" s="872"/>
      <c r="AK404" s="872"/>
      <c r="AL404" s="855" t="s">
        <v>284</v>
      </c>
      <c r="AM404" s="856"/>
      <c r="AN404" s="856"/>
      <c r="AO404" s="857"/>
      <c r="AP404" s="858" t="s">
        <v>284</v>
      </c>
      <c r="AQ404" s="858"/>
      <c r="AR404" s="858"/>
      <c r="AS404" s="858"/>
      <c r="AT404" s="858"/>
      <c r="AU404" s="858"/>
      <c r="AV404" s="858"/>
      <c r="AW404" s="858"/>
      <c r="AX404" s="858"/>
      <c r="AY404">
        <f>COUNTA($C$404)</f>
        <v>1</v>
      </c>
    </row>
    <row r="405" spans="1:51" ht="30" customHeight="1" x14ac:dyDescent="0.15">
      <c r="A405" s="859">
        <v>7</v>
      </c>
      <c r="B405" s="859">
        <v>1</v>
      </c>
      <c r="C405" s="860" t="s">
        <v>694</v>
      </c>
      <c r="D405" s="861"/>
      <c r="E405" s="861"/>
      <c r="F405" s="861"/>
      <c r="G405" s="861"/>
      <c r="H405" s="861"/>
      <c r="I405" s="861"/>
      <c r="J405" s="862">
        <v>8100001013784</v>
      </c>
      <c r="K405" s="863"/>
      <c r="L405" s="863"/>
      <c r="M405" s="863"/>
      <c r="N405" s="863"/>
      <c r="O405" s="863"/>
      <c r="P405" s="864" t="s">
        <v>678</v>
      </c>
      <c r="Q405" s="865"/>
      <c r="R405" s="865"/>
      <c r="S405" s="865"/>
      <c r="T405" s="865"/>
      <c r="U405" s="865"/>
      <c r="V405" s="865"/>
      <c r="W405" s="865"/>
      <c r="X405" s="865"/>
      <c r="Y405" s="866">
        <v>1.1000000000000001</v>
      </c>
      <c r="Z405" s="867"/>
      <c r="AA405" s="867"/>
      <c r="AB405" s="868"/>
      <c r="AC405" s="869" t="s">
        <v>258</v>
      </c>
      <c r="AD405" s="870"/>
      <c r="AE405" s="870"/>
      <c r="AF405" s="870"/>
      <c r="AG405" s="870"/>
      <c r="AH405" s="871" t="s">
        <v>284</v>
      </c>
      <c r="AI405" s="872"/>
      <c r="AJ405" s="872"/>
      <c r="AK405" s="872"/>
      <c r="AL405" s="855" t="s">
        <v>284</v>
      </c>
      <c r="AM405" s="856"/>
      <c r="AN405" s="856"/>
      <c r="AO405" s="857"/>
      <c r="AP405" s="858" t="s">
        <v>284</v>
      </c>
      <c r="AQ405" s="858"/>
      <c r="AR405" s="858"/>
      <c r="AS405" s="858"/>
      <c r="AT405" s="858"/>
      <c r="AU405" s="858"/>
      <c r="AV405" s="858"/>
      <c r="AW405" s="858"/>
      <c r="AX405" s="858"/>
      <c r="AY405">
        <f>COUNTA($C$405)</f>
        <v>1</v>
      </c>
    </row>
    <row r="406" spans="1:51" ht="30" customHeight="1" x14ac:dyDescent="0.15">
      <c r="A406" s="859">
        <v>8</v>
      </c>
      <c r="B406" s="859">
        <v>1</v>
      </c>
      <c r="C406" s="860" t="s">
        <v>730</v>
      </c>
      <c r="D406" s="861"/>
      <c r="E406" s="861"/>
      <c r="F406" s="861"/>
      <c r="G406" s="861"/>
      <c r="H406" s="861"/>
      <c r="I406" s="861"/>
      <c r="J406" s="862">
        <v>2010001006704</v>
      </c>
      <c r="K406" s="863"/>
      <c r="L406" s="863"/>
      <c r="M406" s="863"/>
      <c r="N406" s="863"/>
      <c r="O406" s="863"/>
      <c r="P406" s="864" t="s">
        <v>678</v>
      </c>
      <c r="Q406" s="865"/>
      <c r="R406" s="865"/>
      <c r="S406" s="865"/>
      <c r="T406" s="865"/>
      <c r="U406" s="865"/>
      <c r="V406" s="865"/>
      <c r="W406" s="865"/>
      <c r="X406" s="865"/>
      <c r="Y406" s="866">
        <v>2</v>
      </c>
      <c r="Z406" s="867"/>
      <c r="AA406" s="867"/>
      <c r="AB406" s="868"/>
      <c r="AC406" s="869" t="s">
        <v>252</v>
      </c>
      <c r="AD406" s="870"/>
      <c r="AE406" s="870"/>
      <c r="AF406" s="870"/>
      <c r="AG406" s="870"/>
      <c r="AH406" s="871">
        <v>2</v>
      </c>
      <c r="AI406" s="872"/>
      <c r="AJ406" s="872"/>
      <c r="AK406" s="872"/>
      <c r="AL406" s="855">
        <v>97.95</v>
      </c>
      <c r="AM406" s="856"/>
      <c r="AN406" s="856"/>
      <c r="AO406" s="857"/>
      <c r="AP406" s="858" t="s">
        <v>284</v>
      </c>
      <c r="AQ406" s="858"/>
      <c r="AR406" s="858"/>
      <c r="AS406" s="858"/>
      <c r="AT406" s="858"/>
      <c r="AU406" s="858"/>
      <c r="AV406" s="858"/>
      <c r="AW406" s="858"/>
      <c r="AX406" s="858"/>
      <c r="AY406">
        <f>COUNTA($C$406)</f>
        <v>1</v>
      </c>
    </row>
    <row r="407" spans="1:51" ht="30" customHeight="1" x14ac:dyDescent="0.15">
      <c r="A407" s="859">
        <v>9</v>
      </c>
      <c r="B407" s="859">
        <v>1</v>
      </c>
      <c r="C407" s="860" t="s">
        <v>674</v>
      </c>
      <c r="D407" s="861"/>
      <c r="E407" s="861"/>
      <c r="F407" s="861"/>
      <c r="G407" s="861"/>
      <c r="H407" s="861"/>
      <c r="I407" s="861"/>
      <c r="J407" s="862" t="s">
        <v>284</v>
      </c>
      <c r="K407" s="863"/>
      <c r="L407" s="863"/>
      <c r="M407" s="863"/>
      <c r="N407" s="863"/>
      <c r="O407" s="863"/>
      <c r="P407" s="864" t="s">
        <v>680</v>
      </c>
      <c r="Q407" s="865"/>
      <c r="R407" s="865"/>
      <c r="S407" s="865"/>
      <c r="T407" s="865"/>
      <c r="U407" s="865"/>
      <c r="V407" s="865"/>
      <c r="W407" s="865"/>
      <c r="X407" s="865"/>
      <c r="Y407" s="866">
        <v>1.9</v>
      </c>
      <c r="Z407" s="867"/>
      <c r="AA407" s="867"/>
      <c r="AB407" s="868"/>
      <c r="AC407" s="869" t="s">
        <v>75</v>
      </c>
      <c r="AD407" s="870"/>
      <c r="AE407" s="870"/>
      <c r="AF407" s="870"/>
      <c r="AG407" s="870"/>
      <c r="AH407" s="871" t="s">
        <v>284</v>
      </c>
      <c r="AI407" s="872"/>
      <c r="AJ407" s="872"/>
      <c r="AK407" s="872"/>
      <c r="AL407" s="855" t="s">
        <v>284</v>
      </c>
      <c r="AM407" s="856"/>
      <c r="AN407" s="856"/>
      <c r="AO407" s="857"/>
      <c r="AP407" s="858" t="s">
        <v>284</v>
      </c>
      <c r="AQ407" s="858"/>
      <c r="AR407" s="858"/>
      <c r="AS407" s="858"/>
      <c r="AT407" s="858"/>
      <c r="AU407" s="858"/>
      <c r="AV407" s="858"/>
      <c r="AW407" s="858"/>
      <c r="AX407" s="858"/>
      <c r="AY407">
        <f>COUNTA($C$407)</f>
        <v>1</v>
      </c>
    </row>
    <row r="408" spans="1:51" ht="30" customHeight="1" x14ac:dyDescent="0.15">
      <c r="A408" s="859">
        <v>10</v>
      </c>
      <c r="B408" s="859">
        <v>1</v>
      </c>
      <c r="C408" s="860" t="s">
        <v>699</v>
      </c>
      <c r="D408" s="861"/>
      <c r="E408" s="861"/>
      <c r="F408" s="861"/>
      <c r="G408" s="861"/>
      <c r="H408" s="861"/>
      <c r="I408" s="861"/>
      <c r="J408" s="862">
        <v>7010001025864</v>
      </c>
      <c r="K408" s="863"/>
      <c r="L408" s="863"/>
      <c r="M408" s="863"/>
      <c r="N408" s="863"/>
      <c r="O408" s="863"/>
      <c r="P408" s="864" t="s">
        <v>679</v>
      </c>
      <c r="Q408" s="865"/>
      <c r="R408" s="865"/>
      <c r="S408" s="865"/>
      <c r="T408" s="865"/>
      <c r="U408" s="865"/>
      <c r="V408" s="865"/>
      <c r="W408" s="865"/>
      <c r="X408" s="865"/>
      <c r="Y408" s="866">
        <v>0.8</v>
      </c>
      <c r="Z408" s="867"/>
      <c r="AA408" s="867"/>
      <c r="AB408" s="868"/>
      <c r="AC408" s="869" t="s">
        <v>258</v>
      </c>
      <c r="AD408" s="870"/>
      <c r="AE408" s="870"/>
      <c r="AF408" s="870"/>
      <c r="AG408" s="870"/>
      <c r="AH408" s="871" t="s">
        <v>284</v>
      </c>
      <c r="AI408" s="872"/>
      <c r="AJ408" s="872"/>
      <c r="AK408" s="872"/>
      <c r="AL408" s="855" t="s">
        <v>284</v>
      </c>
      <c r="AM408" s="856"/>
      <c r="AN408" s="856"/>
      <c r="AO408" s="857"/>
      <c r="AP408" s="858" t="s">
        <v>284</v>
      </c>
      <c r="AQ408" s="858"/>
      <c r="AR408" s="858"/>
      <c r="AS408" s="858"/>
      <c r="AT408" s="858"/>
      <c r="AU408" s="858"/>
      <c r="AV408" s="858"/>
      <c r="AW408" s="858"/>
      <c r="AX408" s="858"/>
      <c r="AY408">
        <f>COUNTA($C$408)</f>
        <v>1</v>
      </c>
    </row>
    <row r="409" spans="1:51" ht="30" customHeight="1" x14ac:dyDescent="0.15">
      <c r="A409" s="859">
        <v>11</v>
      </c>
      <c r="B409" s="859">
        <v>1</v>
      </c>
      <c r="C409" s="860" t="s">
        <v>699</v>
      </c>
      <c r="D409" s="861"/>
      <c r="E409" s="861"/>
      <c r="F409" s="861"/>
      <c r="G409" s="861"/>
      <c r="H409" s="861"/>
      <c r="I409" s="861"/>
      <c r="J409" s="862">
        <v>7010001025864</v>
      </c>
      <c r="K409" s="863"/>
      <c r="L409" s="863"/>
      <c r="M409" s="863"/>
      <c r="N409" s="863"/>
      <c r="O409" s="863"/>
      <c r="P409" s="864" t="s">
        <v>679</v>
      </c>
      <c r="Q409" s="865"/>
      <c r="R409" s="865"/>
      <c r="S409" s="865"/>
      <c r="T409" s="865"/>
      <c r="U409" s="865"/>
      <c r="V409" s="865"/>
      <c r="W409" s="865"/>
      <c r="X409" s="865"/>
      <c r="Y409" s="866">
        <v>0.4</v>
      </c>
      <c r="Z409" s="867"/>
      <c r="AA409" s="867"/>
      <c r="AB409" s="868"/>
      <c r="AC409" s="869" t="s">
        <v>258</v>
      </c>
      <c r="AD409" s="870"/>
      <c r="AE409" s="870"/>
      <c r="AF409" s="870"/>
      <c r="AG409" s="870"/>
      <c r="AH409" s="871" t="s">
        <v>284</v>
      </c>
      <c r="AI409" s="872"/>
      <c r="AJ409" s="872"/>
      <c r="AK409" s="872"/>
      <c r="AL409" s="855" t="s">
        <v>284</v>
      </c>
      <c r="AM409" s="856"/>
      <c r="AN409" s="856"/>
      <c r="AO409" s="857"/>
      <c r="AP409" s="858" t="s">
        <v>284</v>
      </c>
      <c r="AQ409" s="858"/>
      <c r="AR409" s="858"/>
      <c r="AS409" s="858"/>
      <c r="AT409" s="858"/>
      <c r="AU409" s="858"/>
      <c r="AV409" s="858"/>
      <c r="AW409" s="858"/>
      <c r="AX409" s="858"/>
      <c r="AY409">
        <f>COUNTA($C$409)</f>
        <v>1</v>
      </c>
    </row>
    <row r="410" spans="1:51" ht="30" customHeight="1" x14ac:dyDescent="0.15">
      <c r="A410" s="859">
        <v>12</v>
      </c>
      <c r="B410" s="859">
        <v>1</v>
      </c>
      <c r="C410" s="860" t="s">
        <v>699</v>
      </c>
      <c r="D410" s="861"/>
      <c r="E410" s="861"/>
      <c r="F410" s="861"/>
      <c r="G410" s="861"/>
      <c r="H410" s="861"/>
      <c r="I410" s="861"/>
      <c r="J410" s="862">
        <v>7010001025864</v>
      </c>
      <c r="K410" s="863"/>
      <c r="L410" s="863"/>
      <c r="M410" s="863"/>
      <c r="N410" s="863"/>
      <c r="O410" s="863"/>
      <c r="P410" s="864" t="s">
        <v>679</v>
      </c>
      <c r="Q410" s="865"/>
      <c r="R410" s="865"/>
      <c r="S410" s="865"/>
      <c r="T410" s="865"/>
      <c r="U410" s="865"/>
      <c r="V410" s="865"/>
      <c r="W410" s="865"/>
      <c r="X410" s="865"/>
      <c r="Y410" s="866">
        <v>0.3</v>
      </c>
      <c r="Z410" s="867"/>
      <c r="AA410" s="867"/>
      <c r="AB410" s="868"/>
      <c r="AC410" s="869" t="s">
        <v>258</v>
      </c>
      <c r="AD410" s="870"/>
      <c r="AE410" s="870"/>
      <c r="AF410" s="870"/>
      <c r="AG410" s="870"/>
      <c r="AH410" s="871" t="s">
        <v>284</v>
      </c>
      <c r="AI410" s="872"/>
      <c r="AJ410" s="872"/>
      <c r="AK410" s="872"/>
      <c r="AL410" s="855" t="s">
        <v>284</v>
      </c>
      <c r="AM410" s="856"/>
      <c r="AN410" s="856"/>
      <c r="AO410" s="857"/>
      <c r="AP410" s="858" t="s">
        <v>284</v>
      </c>
      <c r="AQ410" s="858"/>
      <c r="AR410" s="858"/>
      <c r="AS410" s="858"/>
      <c r="AT410" s="858"/>
      <c r="AU410" s="858"/>
      <c r="AV410" s="858"/>
      <c r="AW410" s="858"/>
      <c r="AX410" s="858"/>
      <c r="AY410">
        <f>COUNTA($C$410)</f>
        <v>1</v>
      </c>
    </row>
    <row r="411" spans="1:51" ht="30" customHeight="1" x14ac:dyDescent="0.15">
      <c r="A411" s="859">
        <v>13</v>
      </c>
      <c r="B411" s="859">
        <v>1</v>
      </c>
      <c r="C411" s="860" t="s">
        <v>699</v>
      </c>
      <c r="D411" s="861"/>
      <c r="E411" s="861"/>
      <c r="F411" s="861"/>
      <c r="G411" s="861"/>
      <c r="H411" s="861"/>
      <c r="I411" s="861"/>
      <c r="J411" s="862">
        <v>7010001025864</v>
      </c>
      <c r="K411" s="863"/>
      <c r="L411" s="863"/>
      <c r="M411" s="863"/>
      <c r="N411" s="863"/>
      <c r="O411" s="863"/>
      <c r="P411" s="864" t="s">
        <v>679</v>
      </c>
      <c r="Q411" s="865"/>
      <c r="R411" s="865"/>
      <c r="S411" s="865"/>
      <c r="T411" s="865"/>
      <c r="U411" s="865"/>
      <c r="V411" s="865"/>
      <c r="W411" s="865"/>
      <c r="X411" s="865"/>
      <c r="Y411" s="866">
        <v>0.1</v>
      </c>
      <c r="Z411" s="867"/>
      <c r="AA411" s="867"/>
      <c r="AB411" s="868"/>
      <c r="AC411" s="869" t="s">
        <v>258</v>
      </c>
      <c r="AD411" s="870"/>
      <c r="AE411" s="870"/>
      <c r="AF411" s="870"/>
      <c r="AG411" s="870"/>
      <c r="AH411" s="871" t="s">
        <v>284</v>
      </c>
      <c r="AI411" s="872"/>
      <c r="AJ411" s="872"/>
      <c r="AK411" s="872"/>
      <c r="AL411" s="855" t="s">
        <v>284</v>
      </c>
      <c r="AM411" s="856"/>
      <c r="AN411" s="856"/>
      <c r="AO411" s="857"/>
      <c r="AP411" s="858" t="s">
        <v>284</v>
      </c>
      <c r="AQ411" s="858"/>
      <c r="AR411" s="858"/>
      <c r="AS411" s="858"/>
      <c r="AT411" s="858"/>
      <c r="AU411" s="858"/>
      <c r="AV411" s="858"/>
      <c r="AW411" s="858"/>
      <c r="AX411" s="858"/>
      <c r="AY411">
        <f>COUNTA($C$411)</f>
        <v>1</v>
      </c>
    </row>
    <row r="412" spans="1:51" ht="30" customHeight="1" x14ac:dyDescent="0.15">
      <c r="A412" s="859">
        <v>14</v>
      </c>
      <c r="B412" s="859">
        <v>1</v>
      </c>
      <c r="C412" s="860" t="s">
        <v>699</v>
      </c>
      <c r="D412" s="861"/>
      <c r="E412" s="861"/>
      <c r="F412" s="861"/>
      <c r="G412" s="861"/>
      <c r="H412" s="861"/>
      <c r="I412" s="861"/>
      <c r="J412" s="862">
        <v>7010001025864</v>
      </c>
      <c r="K412" s="863"/>
      <c r="L412" s="863"/>
      <c r="M412" s="863"/>
      <c r="N412" s="863"/>
      <c r="O412" s="863"/>
      <c r="P412" s="864" t="s">
        <v>679</v>
      </c>
      <c r="Q412" s="865"/>
      <c r="R412" s="865"/>
      <c r="S412" s="865"/>
      <c r="T412" s="865"/>
      <c r="U412" s="865"/>
      <c r="V412" s="865"/>
      <c r="W412" s="865"/>
      <c r="X412" s="865"/>
      <c r="Y412" s="866">
        <v>0.1</v>
      </c>
      <c r="Z412" s="867"/>
      <c r="AA412" s="867"/>
      <c r="AB412" s="868"/>
      <c r="AC412" s="869" t="s">
        <v>258</v>
      </c>
      <c r="AD412" s="870"/>
      <c r="AE412" s="870"/>
      <c r="AF412" s="870"/>
      <c r="AG412" s="870"/>
      <c r="AH412" s="871" t="s">
        <v>284</v>
      </c>
      <c r="AI412" s="872"/>
      <c r="AJ412" s="872"/>
      <c r="AK412" s="872"/>
      <c r="AL412" s="855" t="s">
        <v>284</v>
      </c>
      <c r="AM412" s="856"/>
      <c r="AN412" s="856"/>
      <c r="AO412" s="857"/>
      <c r="AP412" s="858" t="s">
        <v>284</v>
      </c>
      <c r="AQ412" s="858"/>
      <c r="AR412" s="858"/>
      <c r="AS412" s="858"/>
      <c r="AT412" s="858"/>
      <c r="AU412" s="858"/>
      <c r="AV412" s="858"/>
      <c r="AW412" s="858"/>
      <c r="AX412" s="858"/>
      <c r="AY412">
        <f>COUNTA($C$412)</f>
        <v>1</v>
      </c>
    </row>
    <row r="413" spans="1:51" ht="30" customHeight="1" x14ac:dyDescent="0.15">
      <c r="A413" s="859">
        <v>15</v>
      </c>
      <c r="B413" s="859">
        <v>1</v>
      </c>
      <c r="C413" s="860" t="s">
        <v>700</v>
      </c>
      <c r="D413" s="861"/>
      <c r="E413" s="861"/>
      <c r="F413" s="861"/>
      <c r="G413" s="861"/>
      <c r="H413" s="861"/>
      <c r="I413" s="861"/>
      <c r="J413" s="862">
        <v>8000020130001</v>
      </c>
      <c r="K413" s="863"/>
      <c r="L413" s="863"/>
      <c r="M413" s="863"/>
      <c r="N413" s="863"/>
      <c r="O413" s="863"/>
      <c r="P413" s="864" t="s">
        <v>701</v>
      </c>
      <c r="Q413" s="865"/>
      <c r="R413" s="865"/>
      <c r="S413" s="865"/>
      <c r="T413" s="865"/>
      <c r="U413" s="865"/>
      <c r="V413" s="865"/>
      <c r="W413" s="865"/>
      <c r="X413" s="865"/>
      <c r="Y413" s="866">
        <v>1.6</v>
      </c>
      <c r="Z413" s="867"/>
      <c r="AA413" s="867"/>
      <c r="AB413" s="868"/>
      <c r="AC413" s="869" t="s">
        <v>259</v>
      </c>
      <c r="AD413" s="870"/>
      <c r="AE413" s="870"/>
      <c r="AF413" s="870"/>
      <c r="AG413" s="870"/>
      <c r="AH413" s="871" t="s">
        <v>284</v>
      </c>
      <c r="AI413" s="872"/>
      <c r="AJ413" s="872"/>
      <c r="AK413" s="872"/>
      <c r="AL413" s="855" t="s">
        <v>284</v>
      </c>
      <c r="AM413" s="856"/>
      <c r="AN413" s="856"/>
      <c r="AO413" s="857"/>
      <c r="AP413" s="858" t="s">
        <v>284</v>
      </c>
      <c r="AQ413" s="858"/>
      <c r="AR413" s="858"/>
      <c r="AS413" s="858"/>
      <c r="AT413" s="858"/>
      <c r="AU413" s="858"/>
      <c r="AV413" s="858"/>
      <c r="AW413" s="858"/>
      <c r="AX413" s="858"/>
      <c r="AY413">
        <f>COUNTA($C$413)</f>
        <v>1</v>
      </c>
    </row>
    <row r="414" spans="1:51" ht="30" customHeight="1" x14ac:dyDescent="0.15">
      <c r="A414" s="859">
        <v>16</v>
      </c>
      <c r="B414" s="859">
        <v>1</v>
      </c>
      <c r="C414" s="860" t="s">
        <v>675</v>
      </c>
      <c r="D414" s="861"/>
      <c r="E414" s="861"/>
      <c r="F414" s="861"/>
      <c r="G414" s="861"/>
      <c r="H414" s="861"/>
      <c r="I414" s="861"/>
      <c r="J414" s="862" t="s">
        <v>284</v>
      </c>
      <c r="K414" s="863"/>
      <c r="L414" s="863"/>
      <c r="M414" s="863"/>
      <c r="N414" s="863"/>
      <c r="O414" s="863"/>
      <c r="P414" s="864" t="s">
        <v>680</v>
      </c>
      <c r="Q414" s="865"/>
      <c r="R414" s="865"/>
      <c r="S414" s="865"/>
      <c r="T414" s="865"/>
      <c r="U414" s="865"/>
      <c r="V414" s="865"/>
      <c r="W414" s="865"/>
      <c r="X414" s="865"/>
      <c r="Y414" s="866">
        <v>1.5</v>
      </c>
      <c r="Z414" s="867"/>
      <c r="AA414" s="867"/>
      <c r="AB414" s="868"/>
      <c r="AC414" s="869" t="s">
        <v>75</v>
      </c>
      <c r="AD414" s="870"/>
      <c r="AE414" s="870"/>
      <c r="AF414" s="870"/>
      <c r="AG414" s="870"/>
      <c r="AH414" s="871" t="s">
        <v>284</v>
      </c>
      <c r="AI414" s="872"/>
      <c r="AJ414" s="872"/>
      <c r="AK414" s="872"/>
      <c r="AL414" s="855" t="s">
        <v>284</v>
      </c>
      <c r="AM414" s="856"/>
      <c r="AN414" s="856"/>
      <c r="AO414" s="857"/>
      <c r="AP414" s="858" t="s">
        <v>284</v>
      </c>
      <c r="AQ414" s="858"/>
      <c r="AR414" s="858"/>
      <c r="AS414" s="858"/>
      <c r="AT414" s="858"/>
      <c r="AU414" s="858"/>
      <c r="AV414" s="858"/>
      <c r="AW414" s="858"/>
      <c r="AX414" s="858"/>
      <c r="AY414">
        <f>COUNTA($C$414)</f>
        <v>1</v>
      </c>
    </row>
    <row r="415" spans="1:51" s="16" customFormat="1" ht="30" customHeight="1" x14ac:dyDescent="0.15">
      <c r="A415" s="859">
        <v>17</v>
      </c>
      <c r="B415" s="859">
        <v>1</v>
      </c>
      <c r="C415" s="860" t="s">
        <v>676</v>
      </c>
      <c r="D415" s="861"/>
      <c r="E415" s="861"/>
      <c r="F415" s="861"/>
      <c r="G415" s="861"/>
      <c r="H415" s="861"/>
      <c r="I415" s="861"/>
      <c r="J415" s="862" t="s">
        <v>284</v>
      </c>
      <c r="K415" s="863"/>
      <c r="L415" s="863"/>
      <c r="M415" s="863"/>
      <c r="N415" s="863"/>
      <c r="O415" s="863"/>
      <c r="P415" s="864" t="s">
        <v>680</v>
      </c>
      <c r="Q415" s="865"/>
      <c r="R415" s="865"/>
      <c r="S415" s="865"/>
      <c r="T415" s="865"/>
      <c r="U415" s="865"/>
      <c r="V415" s="865"/>
      <c r="W415" s="865"/>
      <c r="X415" s="865"/>
      <c r="Y415" s="866">
        <v>1.5</v>
      </c>
      <c r="Z415" s="867"/>
      <c r="AA415" s="867"/>
      <c r="AB415" s="868"/>
      <c r="AC415" s="869" t="s">
        <v>75</v>
      </c>
      <c r="AD415" s="870"/>
      <c r="AE415" s="870"/>
      <c r="AF415" s="870"/>
      <c r="AG415" s="870"/>
      <c r="AH415" s="871" t="s">
        <v>284</v>
      </c>
      <c r="AI415" s="872"/>
      <c r="AJ415" s="872"/>
      <c r="AK415" s="872"/>
      <c r="AL415" s="855" t="s">
        <v>284</v>
      </c>
      <c r="AM415" s="856"/>
      <c r="AN415" s="856"/>
      <c r="AO415" s="857"/>
      <c r="AP415" s="858" t="s">
        <v>284</v>
      </c>
      <c r="AQ415" s="858"/>
      <c r="AR415" s="858"/>
      <c r="AS415" s="858"/>
      <c r="AT415" s="858"/>
      <c r="AU415" s="858"/>
      <c r="AV415" s="858"/>
      <c r="AW415" s="858"/>
      <c r="AX415" s="858"/>
      <c r="AY415">
        <f>COUNTA($C$415)</f>
        <v>1</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30" customHeight="1" x14ac:dyDescent="0.15">
      <c r="A631" s="859">
        <v>1</v>
      </c>
      <c r="B631" s="859">
        <v>1</v>
      </c>
      <c r="C631" s="881"/>
      <c r="D631" s="881"/>
      <c r="E631" s="648" t="s">
        <v>284</v>
      </c>
      <c r="F631" s="882"/>
      <c r="G631" s="882"/>
      <c r="H631" s="882"/>
      <c r="I631" s="882"/>
      <c r="J631" s="862" t="s">
        <v>284</v>
      </c>
      <c r="K631" s="863"/>
      <c r="L631" s="863"/>
      <c r="M631" s="863"/>
      <c r="N631" s="863"/>
      <c r="O631" s="863"/>
      <c r="P631" s="864" t="s">
        <v>284</v>
      </c>
      <c r="Q631" s="865"/>
      <c r="R631" s="865"/>
      <c r="S631" s="865"/>
      <c r="T631" s="865"/>
      <c r="U631" s="865"/>
      <c r="V631" s="865"/>
      <c r="W631" s="865"/>
      <c r="X631" s="865"/>
      <c r="Y631" s="866" t="s">
        <v>284</v>
      </c>
      <c r="Z631" s="867"/>
      <c r="AA631" s="867"/>
      <c r="AB631" s="868"/>
      <c r="AC631" s="869"/>
      <c r="AD631" s="870"/>
      <c r="AE631" s="870"/>
      <c r="AF631" s="870"/>
      <c r="AG631" s="870"/>
      <c r="AH631" s="871" t="s">
        <v>284</v>
      </c>
      <c r="AI631" s="872"/>
      <c r="AJ631" s="872"/>
      <c r="AK631" s="872"/>
      <c r="AL631" s="855" t="s">
        <v>284</v>
      </c>
      <c r="AM631" s="856"/>
      <c r="AN631" s="856"/>
      <c r="AO631" s="857"/>
      <c r="AP631" s="858" t="s">
        <v>284</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8"/>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79" priority="905">
      <formula>IF(RIGHT(TEXT(P14,"0.#"),1)=".",FALSE,TRUE)</formula>
    </cfRule>
    <cfRule type="expression" dxfId="778" priority="906">
      <formula>IF(RIGHT(TEXT(P14,"0.#"),1)=".",TRUE,FALSE)</formula>
    </cfRule>
  </conditionalFormatting>
  <conditionalFormatting sqref="P18:AX18">
    <cfRule type="expression" dxfId="777" priority="903">
      <formula>IF(RIGHT(TEXT(P18,"0.#"),1)=".",FALSE,TRUE)</formula>
    </cfRule>
    <cfRule type="expression" dxfId="776" priority="904">
      <formula>IF(RIGHT(TEXT(P18,"0.#"),1)=".",TRUE,FALSE)</formula>
    </cfRule>
  </conditionalFormatting>
  <conditionalFormatting sqref="Y311">
    <cfRule type="expression" dxfId="775" priority="901">
      <formula>IF(RIGHT(TEXT(Y311,"0.#"),1)=".",FALSE,TRUE)</formula>
    </cfRule>
    <cfRule type="expression" dxfId="774" priority="902">
      <formula>IF(RIGHT(TEXT(Y311,"0.#"),1)=".",TRUE,FALSE)</formula>
    </cfRule>
  </conditionalFormatting>
  <conditionalFormatting sqref="Y320">
    <cfRule type="expression" dxfId="773" priority="899">
      <formula>IF(RIGHT(TEXT(Y320,"0.#"),1)=".",FALSE,TRUE)</formula>
    </cfRule>
    <cfRule type="expression" dxfId="772" priority="900">
      <formula>IF(RIGHT(TEXT(Y320,"0.#"),1)=".",TRUE,FALSE)</formula>
    </cfRule>
  </conditionalFormatting>
  <conditionalFormatting sqref="Y351:Y358 Y349 Y338:Y345 Y336 Y325:Y332 Y323">
    <cfRule type="expression" dxfId="771" priority="879">
      <formula>IF(RIGHT(TEXT(Y323,"0.#"),1)=".",FALSE,TRUE)</formula>
    </cfRule>
    <cfRule type="expression" dxfId="770" priority="880">
      <formula>IF(RIGHT(TEXT(Y323,"0.#"),1)=".",TRUE,FALSE)</formula>
    </cfRule>
  </conditionalFormatting>
  <conditionalFormatting sqref="P16:AQ17 P15:AX15 P13:AX13">
    <cfRule type="expression" dxfId="769" priority="897">
      <formula>IF(RIGHT(TEXT(P13,"0.#"),1)=".",FALSE,TRUE)</formula>
    </cfRule>
    <cfRule type="expression" dxfId="768" priority="898">
      <formula>IF(RIGHT(TEXT(P13,"0.#"),1)=".",TRUE,FALSE)</formula>
    </cfRule>
  </conditionalFormatting>
  <conditionalFormatting sqref="P19:AJ19">
    <cfRule type="expression" dxfId="767" priority="895">
      <formula>IF(RIGHT(TEXT(P19,"0.#"),1)=".",FALSE,TRUE)</formula>
    </cfRule>
    <cfRule type="expression" dxfId="766" priority="896">
      <formula>IF(RIGHT(TEXT(P19,"0.#"),1)=".",TRUE,FALSE)</formula>
    </cfRule>
  </conditionalFormatting>
  <conditionalFormatting sqref="AE32 AQ32">
    <cfRule type="expression" dxfId="765" priority="893">
      <formula>IF(RIGHT(TEXT(AE32,"0.#"),1)=".",FALSE,TRUE)</formula>
    </cfRule>
    <cfRule type="expression" dxfId="764" priority="894">
      <formula>IF(RIGHT(TEXT(AE32,"0.#"),1)=".",TRUE,FALSE)</formula>
    </cfRule>
  </conditionalFormatting>
  <conditionalFormatting sqref="Y312:Y319 Y310">
    <cfRule type="expression" dxfId="763" priority="891">
      <formula>IF(RIGHT(TEXT(Y310,"0.#"),1)=".",FALSE,TRUE)</formula>
    </cfRule>
    <cfRule type="expression" dxfId="762" priority="892">
      <formula>IF(RIGHT(TEXT(Y310,"0.#"),1)=".",TRUE,FALSE)</formula>
    </cfRule>
  </conditionalFormatting>
  <conditionalFormatting sqref="AU311">
    <cfRule type="expression" dxfId="761" priority="889">
      <formula>IF(RIGHT(TEXT(AU311,"0.#"),1)=".",FALSE,TRUE)</formula>
    </cfRule>
    <cfRule type="expression" dxfId="760" priority="890">
      <formula>IF(RIGHT(TEXT(AU311,"0.#"),1)=".",TRUE,FALSE)</formula>
    </cfRule>
  </conditionalFormatting>
  <conditionalFormatting sqref="AU320">
    <cfRule type="expression" dxfId="759" priority="887">
      <formula>IF(RIGHT(TEXT(AU320,"0.#"),1)=".",FALSE,TRUE)</formula>
    </cfRule>
    <cfRule type="expression" dxfId="758" priority="888">
      <formula>IF(RIGHT(TEXT(AU320,"0.#"),1)=".",TRUE,FALSE)</formula>
    </cfRule>
  </conditionalFormatting>
  <conditionalFormatting sqref="AU312:AU319 AU310">
    <cfRule type="expression" dxfId="757" priority="885">
      <formula>IF(RIGHT(TEXT(AU310,"0.#"),1)=".",FALSE,TRUE)</formula>
    </cfRule>
    <cfRule type="expression" dxfId="756" priority="886">
      <formula>IF(RIGHT(TEXT(AU310,"0.#"),1)=".",TRUE,FALSE)</formula>
    </cfRule>
  </conditionalFormatting>
  <conditionalFormatting sqref="Y350 Y337 Y324">
    <cfRule type="expression" dxfId="755" priority="883">
      <formula>IF(RIGHT(TEXT(Y324,"0.#"),1)=".",FALSE,TRUE)</formula>
    </cfRule>
    <cfRule type="expression" dxfId="754" priority="884">
      <formula>IF(RIGHT(TEXT(Y324,"0.#"),1)=".",TRUE,FALSE)</formula>
    </cfRule>
  </conditionalFormatting>
  <conditionalFormatting sqref="Y359 Y346 Y333">
    <cfRule type="expression" dxfId="753" priority="881">
      <formula>IF(RIGHT(TEXT(Y333,"0.#"),1)=".",FALSE,TRUE)</formula>
    </cfRule>
    <cfRule type="expression" dxfId="752" priority="882">
      <formula>IF(RIGHT(TEXT(Y333,"0.#"),1)=".",TRUE,FALSE)</formula>
    </cfRule>
  </conditionalFormatting>
  <conditionalFormatting sqref="AU350 AU337 AU324">
    <cfRule type="expression" dxfId="751" priority="877">
      <formula>IF(RIGHT(TEXT(AU324,"0.#"),1)=".",FALSE,TRUE)</formula>
    </cfRule>
    <cfRule type="expression" dxfId="750" priority="878">
      <formula>IF(RIGHT(TEXT(AU324,"0.#"),1)=".",TRUE,FALSE)</formula>
    </cfRule>
  </conditionalFormatting>
  <conditionalFormatting sqref="AU359 AU346 AU333">
    <cfRule type="expression" dxfId="749" priority="875">
      <formula>IF(RIGHT(TEXT(AU333,"0.#"),1)=".",FALSE,TRUE)</formula>
    </cfRule>
    <cfRule type="expression" dxfId="748" priority="876">
      <formula>IF(RIGHT(TEXT(AU333,"0.#"),1)=".",TRUE,FALSE)</formula>
    </cfRule>
  </conditionalFormatting>
  <conditionalFormatting sqref="AU351:AU358 AU349 AU338:AU345 AU336 AU325:AU332 AU323">
    <cfRule type="expression" dxfId="747" priority="873">
      <formula>IF(RIGHT(TEXT(AU323,"0.#"),1)=".",FALSE,TRUE)</formula>
    </cfRule>
    <cfRule type="expression" dxfId="746" priority="874">
      <formula>IF(RIGHT(TEXT(AU323,"0.#"),1)=".",TRUE,FALSE)</formula>
    </cfRule>
  </conditionalFormatting>
  <conditionalFormatting sqref="AI32">
    <cfRule type="expression" dxfId="745" priority="871">
      <formula>IF(RIGHT(TEXT(AI32,"0.#"),1)=".",FALSE,TRUE)</formula>
    </cfRule>
    <cfRule type="expression" dxfId="744" priority="872">
      <formula>IF(RIGHT(TEXT(AI32,"0.#"),1)=".",TRUE,FALSE)</formula>
    </cfRule>
  </conditionalFormatting>
  <conditionalFormatting sqref="AM32">
    <cfRule type="expression" dxfId="743" priority="869">
      <formula>IF(RIGHT(TEXT(AM32,"0.#"),1)=".",FALSE,TRUE)</formula>
    </cfRule>
    <cfRule type="expression" dxfId="742" priority="870">
      <formula>IF(RIGHT(TEXT(AM32,"0.#"),1)=".",TRUE,FALSE)</formula>
    </cfRule>
  </conditionalFormatting>
  <conditionalFormatting sqref="AE33">
    <cfRule type="expression" dxfId="741" priority="867">
      <formula>IF(RIGHT(TEXT(AE33,"0.#"),1)=".",FALSE,TRUE)</formula>
    </cfRule>
    <cfRule type="expression" dxfId="740" priority="868">
      <formula>IF(RIGHT(TEXT(AE33,"0.#"),1)=".",TRUE,FALSE)</formula>
    </cfRule>
  </conditionalFormatting>
  <conditionalFormatting sqref="AI33">
    <cfRule type="expression" dxfId="739" priority="865">
      <formula>IF(RIGHT(TEXT(AI33,"0.#"),1)=".",FALSE,TRUE)</formula>
    </cfRule>
    <cfRule type="expression" dxfId="738" priority="866">
      <formula>IF(RIGHT(TEXT(AI33,"0.#"),1)=".",TRUE,FALSE)</formula>
    </cfRule>
  </conditionalFormatting>
  <conditionalFormatting sqref="AM33">
    <cfRule type="expression" dxfId="737" priority="863">
      <formula>IF(RIGHT(TEXT(AM33,"0.#"),1)=".",FALSE,TRUE)</formula>
    </cfRule>
    <cfRule type="expression" dxfId="736" priority="864">
      <formula>IF(RIGHT(TEXT(AM33,"0.#"),1)=".",TRUE,FALSE)</formula>
    </cfRule>
  </conditionalFormatting>
  <conditionalFormatting sqref="AQ33">
    <cfRule type="expression" dxfId="735" priority="861">
      <formula>IF(RIGHT(TEXT(AQ33,"0.#"),1)=".",FALSE,TRUE)</formula>
    </cfRule>
    <cfRule type="expression" dxfId="734" priority="862">
      <formula>IF(RIGHT(TEXT(AQ33,"0.#"),1)=".",TRUE,FALSE)</formula>
    </cfRule>
  </conditionalFormatting>
  <conditionalFormatting sqref="AE210">
    <cfRule type="expression" dxfId="733" priority="859">
      <formula>IF(RIGHT(TEXT(AE210,"0.#"),1)=".",FALSE,TRUE)</formula>
    </cfRule>
    <cfRule type="expression" dxfId="732" priority="860">
      <formula>IF(RIGHT(TEXT(AE210,"0.#"),1)=".",TRUE,FALSE)</formula>
    </cfRule>
  </conditionalFormatting>
  <conditionalFormatting sqref="AE211">
    <cfRule type="expression" dxfId="731" priority="857">
      <formula>IF(RIGHT(TEXT(AE211,"0.#"),1)=".",FALSE,TRUE)</formula>
    </cfRule>
    <cfRule type="expression" dxfId="730" priority="858">
      <formula>IF(RIGHT(TEXT(AE211,"0.#"),1)=".",TRUE,FALSE)</formula>
    </cfRule>
  </conditionalFormatting>
  <conditionalFormatting sqref="AE212">
    <cfRule type="expression" dxfId="729" priority="855">
      <formula>IF(RIGHT(TEXT(AE212,"0.#"),1)=".",FALSE,TRUE)</formula>
    </cfRule>
    <cfRule type="expression" dxfId="728" priority="856">
      <formula>IF(RIGHT(TEXT(AE212,"0.#"),1)=".",TRUE,FALSE)</formula>
    </cfRule>
  </conditionalFormatting>
  <conditionalFormatting sqref="AI212">
    <cfRule type="expression" dxfId="727" priority="853">
      <formula>IF(RIGHT(TEXT(AI212,"0.#"),1)=".",FALSE,TRUE)</formula>
    </cfRule>
    <cfRule type="expression" dxfId="726" priority="854">
      <formula>IF(RIGHT(TEXT(AI212,"0.#"),1)=".",TRUE,FALSE)</formula>
    </cfRule>
  </conditionalFormatting>
  <conditionalFormatting sqref="AI211">
    <cfRule type="expression" dxfId="725" priority="851">
      <formula>IF(RIGHT(TEXT(AI211,"0.#"),1)=".",FALSE,TRUE)</formula>
    </cfRule>
    <cfRule type="expression" dxfId="724" priority="852">
      <formula>IF(RIGHT(TEXT(AI211,"0.#"),1)=".",TRUE,FALSE)</formula>
    </cfRule>
  </conditionalFormatting>
  <conditionalFormatting sqref="AI210">
    <cfRule type="expression" dxfId="723" priority="849">
      <formula>IF(RIGHT(TEXT(AI210,"0.#"),1)=".",FALSE,TRUE)</formula>
    </cfRule>
    <cfRule type="expression" dxfId="722" priority="850">
      <formula>IF(RIGHT(TEXT(AI210,"0.#"),1)=".",TRUE,FALSE)</formula>
    </cfRule>
  </conditionalFormatting>
  <conditionalFormatting sqref="AM210">
    <cfRule type="expression" dxfId="721" priority="847">
      <formula>IF(RIGHT(TEXT(AM210,"0.#"),1)=".",FALSE,TRUE)</formula>
    </cfRule>
    <cfRule type="expression" dxfId="720" priority="848">
      <formula>IF(RIGHT(TEXT(AM210,"0.#"),1)=".",TRUE,FALSE)</formula>
    </cfRule>
  </conditionalFormatting>
  <conditionalFormatting sqref="AM211">
    <cfRule type="expression" dxfId="719" priority="845">
      <formula>IF(RIGHT(TEXT(AM211,"0.#"),1)=".",FALSE,TRUE)</formula>
    </cfRule>
    <cfRule type="expression" dxfId="718" priority="846">
      <formula>IF(RIGHT(TEXT(AM211,"0.#"),1)=".",TRUE,FALSE)</formula>
    </cfRule>
  </conditionalFormatting>
  <conditionalFormatting sqref="AM212">
    <cfRule type="expression" dxfId="717" priority="843">
      <formula>IF(RIGHT(TEXT(AM212,"0.#"),1)=".",FALSE,TRUE)</formula>
    </cfRule>
    <cfRule type="expression" dxfId="716" priority="844">
      <formula>IF(RIGHT(TEXT(AM212,"0.#"),1)=".",TRUE,FALSE)</formula>
    </cfRule>
  </conditionalFormatting>
  <conditionalFormatting sqref="AL373:AO395">
    <cfRule type="expression" dxfId="715" priority="839">
      <formula>IF(AND(AL373&gt;=0, RIGHT(TEXT(AL373,"0.#"),1)&lt;&gt;"."),TRUE,FALSE)</formula>
    </cfRule>
    <cfRule type="expression" dxfId="714" priority="840">
      <formula>IF(AND(AL373&gt;=0, RIGHT(TEXT(AL373,"0.#"),1)="."),TRUE,FALSE)</formula>
    </cfRule>
    <cfRule type="expression" dxfId="713" priority="841">
      <formula>IF(AND(AL373&lt;0, RIGHT(TEXT(AL373,"0.#"),1)&lt;&gt;"."),TRUE,FALSE)</formula>
    </cfRule>
    <cfRule type="expression" dxfId="712" priority="842">
      <formula>IF(AND(AL373&lt;0, RIGHT(TEXT(AL373,"0.#"),1)="."),TRUE,FALSE)</formula>
    </cfRule>
  </conditionalFormatting>
  <conditionalFormatting sqref="AQ210:AQ212">
    <cfRule type="expression" dxfId="711" priority="837">
      <formula>IF(RIGHT(TEXT(AQ210,"0.#"),1)=".",FALSE,TRUE)</formula>
    </cfRule>
    <cfRule type="expression" dxfId="710" priority="838">
      <formula>IF(RIGHT(TEXT(AQ210,"0.#"),1)=".",TRUE,FALSE)</formula>
    </cfRule>
  </conditionalFormatting>
  <conditionalFormatting sqref="AU210:AU212">
    <cfRule type="expression" dxfId="709" priority="835">
      <formula>IF(RIGHT(TEXT(AU210,"0.#"),1)=".",FALSE,TRUE)</formula>
    </cfRule>
    <cfRule type="expression" dxfId="708" priority="836">
      <formula>IF(RIGHT(TEXT(AU210,"0.#"),1)=".",TRUE,FALSE)</formula>
    </cfRule>
  </conditionalFormatting>
  <conditionalFormatting sqref="Y368:Y395">
    <cfRule type="expression" dxfId="707" priority="833">
      <formula>IF(RIGHT(TEXT(Y368,"0.#"),1)=".",FALSE,TRUE)</formula>
    </cfRule>
    <cfRule type="expression" dxfId="706" priority="834">
      <formula>IF(RIGHT(TEXT(Y368,"0.#"),1)=".",TRUE,FALSE)</formula>
    </cfRule>
  </conditionalFormatting>
  <conditionalFormatting sqref="AL631:AO660">
    <cfRule type="expression" dxfId="705" priority="829">
      <formula>IF(AND(AL631&gt;=0, RIGHT(TEXT(AL631,"0.#"),1)&lt;&gt;"."),TRUE,FALSE)</formula>
    </cfRule>
    <cfRule type="expression" dxfId="704" priority="830">
      <formula>IF(AND(AL631&gt;=0, RIGHT(TEXT(AL631,"0.#"),1)="."),TRUE,FALSE)</formula>
    </cfRule>
    <cfRule type="expression" dxfId="703" priority="831">
      <formula>IF(AND(AL631&lt;0, RIGHT(TEXT(AL631,"0.#"),1)&lt;&gt;"."),TRUE,FALSE)</formula>
    </cfRule>
    <cfRule type="expression" dxfId="702" priority="832">
      <formula>IF(AND(AL631&lt;0, RIGHT(TEXT(AL631,"0.#"),1)="."),TRUE,FALSE)</formula>
    </cfRule>
  </conditionalFormatting>
  <conditionalFormatting sqref="Y631:Y660">
    <cfRule type="expression" dxfId="701" priority="827">
      <formula>IF(RIGHT(TEXT(Y631,"0.#"),1)=".",FALSE,TRUE)</formula>
    </cfRule>
    <cfRule type="expression" dxfId="700" priority="828">
      <formula>IF(RIGHT(TEXT(Y631,"0.#"),1)=".",TRUE,FALSE)</formula>
    </cfRule>
  </conditionalFormatting>
  <conditionalFormatting sqref="AL366:AO372">
    <cfRule type="expression" dxfId="699" priority="823">
      <formula>IF(AND(AL366&gt;=0, RIGHT(TEXT(AL366,"0.#"),1)&lt;&gt;"."),TRUE,FALSE)</formula>
    </cfRule>
    <cfRule type="expression" dxfId="698" priority="824">
      <formula>IF(AND(AL366&gt;=0, RIGHT(TEXT(AL366,"0.#"),1)="."),TRUE,FALSE)</formula>
    </cfRule>
    <cfRule type="expression" dxfId="697" priority="825">
      <formula>IF(AND(AL366&lt;0, RIGHT(TEXT(AL366,"0.#"),1)&lt;&gt;"."),TRUE,FALSE)</formula>
    </cfRule>
    <cfRule type="expression" dxfId="696" priority="826">
      <formula>IF(AND(AL366&lt;0, RIGHT(TEXT(AL366,"0.#"),1)="."),TRUE,FALSE)</formula>
    </cfRule>
  </conditionalFormatting>
  <conditionalFormatting sqref="Y366:Y367">
    <cfRule type="expression" dxfId="695" priority="821">
      <formula>IF(RIGHT(TEXT(Y366,"0.#"),1)=".",FALSE,TRUE)</formula>
    </cfRule>
    <cfRule type="expression" dxfId="694" priority="822">
      <formula>IF(RIGHT(TEXT(Y366,"0.#"),1)=".",TRUE,FALSE)</formula>
    </cfRule>
  </conditionalFormatting>
  <conditionalFormatting sqref="Y401:Y428">
    <cfRule type="expression" dxfId="693" priority="759">
      <formula>IF(RIGHT(TEXT(Y401,"0.#"),1)=".",FALSE,TRUE)</formula>
    </cfRule>
    <cfRule type="expression" dxfId="692" priority="760">
      <formula>IF(RIGHT(TEXT(Y401,"0.#"),1)=".",TRUE,FALSE)</formula>
    </cfRule>
  </conditionalFormatting>
  <conditionalFormatting sqref="Y399:Y400">
    <cfRule type="expression" dxfId="691" priority="753">
      <formula>IF(RIGHT(TEXT(Y399,"0.#"),1)=".",FALSE,TRUE)</formula>
    </cfRule>
    <cfRule type="expression" dxfId="690" priority="754">
      <formula>IF(RIGHT(TEXT(Y399,"0.#"),1)=".",TRUE,FALSE)</formula>
    </cfRule>
  </conditionalFormatting>
  <conditionalFormatting sqref="Y434:Y461">
    <cfRule type="expression" dxfId="689" priority="747">
      <formula>IF(RIGHT(TEXT(Y434,"0.#"),1)=".",FALSE,TRUE)</formula>
    </cfRule>
    <cfRule type="expression" dxfId="688" priority="748">
      <formula>IF(RIGHT(TEXT(Y434,"0.#"),1)=".",TRUE,FALSE)</formula>
    </cfRule>
  </conditionalFormatting>
  <conditionalFormatting sqref="Y432:Y433">
    <cfRule type="expression" dxfId="687" priority="741">
      <formula>IF(RIGHT(TEXT(Y432,"0.#"),1)=".",FALSE,TRUE)</formula>
    </cfRule>
    <cfRule type="expression" dxfId="686" priority="742">
      <formula>IF(RIGHT(TEXT(Y432,"0.#"),1)=".",TRUE,FALSE)</formula>
    </cfRule>
  </conditionalFormatting>
  <conditionalFormatting sqref="Y467:Y494">
    <cfRule type="expression" dxfId="685" priority="735">
      <formula>IF(RIGHT(TEXT(Y467,"0.#"),1)=".",FALSE,TRUE)</formula>
    </cfRule>
    <cfRule type="expression" dxfId="684" priority="736">
      <formula>IF(RIGHT(TEXT(Y467,"0.#"),1)=".",TRUE,FALSE)</formula>
    </cfRule>
  </conditionalFormatting>
  <conditionalFormatting sqref="Y465:Y466">
    <cfRule type="expression" dxfId="683" priority="729">
      <formula>IF(RIGHT(TEXT(Y465,"0.#"),1)=".",FALSE,TRUE)</formula>
    </cfRule>
    <cfRule type="expression" dxfId="682" priority="730">
      <formula>IF(RIGHT(TEXT(Y465,"0.#"),1)=".",TRUE,FALSE)</formula>
    </cfRule>
  </conditionalFormatting>
  <conditionalFormatting sqref="Y500:Y527">
    <cfRule type="expression" dxfId="681" priority="723">
      <formula>IF(RIGHT(TEXT(Y500,"0.#"),1)=".",FALSE,TRUE)</formula>
    </cfRule>
    <cfRule type="expression" dxfId="680" priority="724">
      <formula>IF(RIGHT(TEXT(Y500,"0.#"),1)=".",TRUE,FALSE)</formula>
    </cfRule>
  </conditionalFormatting>
  <conditionalFormatting sqref="Y498:Y499">
    <cfRule type="expression" dxfId="679" priority="717">
      <formula>IF(RIGHT(TEXT(Y498,"0.#"),1)=".",FALSE,TRUE)</formula>
    </cfRule>
    <cfRule type="expression" dxfId="678" priority="718">
      <formula>IF(RIGHT(TEXT(Y498,"0.#"),1)=".",TRUE,FALSE)</formula>
    </cfRule>
  </conditionalFormatting>
  <conditionalFormatting sqref="Y533:Y560">
    <cfRule type="expression" dxfId="677" priority="711">
      <formula>IF(RIGHT(TEXT(Y533,"0.#"),1)=".",FALSE,TRUE)</formula>
    </cfRule>
    <cfRule type="expression" dxfId="676" priority="712">
      <formula>IF(RIGHT(TEXT(Y533,"0.#"),1)=".",TRUE,FALSE)</formula>
    </cfRule>
  </conditionalFormatting>
  <conditionalFormatting sqref="W23">
    <cfRule type="expression" dxfId="675" priority="819">
      <formula>IF(RIGHT(TEXT(W23,"0.#"),1)=".",FALSE,TRUE)</formula>
    </cfRule>
    <cfRule type="expression" dxfId="674" priority="820">
      <formula>IF(RIGHT(TEXT(W23,"0.#"),1)=".",TRUE,FALSE)</formula>
    </cfRule>
  </conditionalFormatting>
  <conditionalFormatting sqref="W24:W27">
    <cfRule type="expression" dxfId="673" priority="817">
      <formula>IF(RIGHT(TEXT(W24,"0.#"),1)=".",FALSE,TRUE)</formula>
    </cfRule>
    <cfRule type="expression" dxfId="672" priority="818">
      <formula>IF(RIGHT(TEXT(W24,"0.#"),1)=".",TRUE,FALSE)</formula>
    </cfRule>
  </conditionalFormatting>
  <conditionalFormatting sqref="W28">
    <cfRule type="expression" dxfId="671" priority="815">
      <formula>IF(RIGHT(TEXT(W28,"0.#"),1)=".",FALSE,TRUE)</formula>
    </cfRule>
    <cfRule type="expression" dxfId="670" priority="816">
      <formula>IF(RIGHT(TEXT(W28,"0.#"),1)=".",TRUE,FALSE)</formula>
    </cfRule>
  </conditionalFormatting>
  <conditionalFormatting sqref="P23">
    <cfRule type="expression" dxfId="669" priority="813">
      <formula>IF(RIGHT(TEXT(P23,"0.#"),1)=".",FALSE,TRUE)</formula>
    </cfRule>
    <cfRule type="expression" dxfId="668" priority="814">
      <formula>IF(RIGHT(TEXT(P23,"0.#"),1)=".",TRUE,FALSE)</formula>
    </cfRule>
  </conditionalFormatting>
  <conditionalFormatting sqref="P24:P27">
    <cfRule type="expression" dxfId="667" priority="811">
      <formula>IF(RIGHT(TEXT(P24,"0.#"),1)=".",FALSE,TRUE)</formula>
    </cfRule>
    <cfRule type="expression" dxfId="666" priority="812">
      <formula>IF(RIGHT(TEXT(P24,"0.#"),1)=".",TRUE,FALSE)</formula>
    </cfRule>
  </conditionalFormatting>
  <conditionalFormatting sqref="P28">
    <cfRule type="expression" dxfId="665" priority="809">
      <formula>IF(RIGHT(TEXT(P28,"0.#"),1)=".",FALSE,TRUE)</formula>
    </cfRule>
    <cfRule type="expression" dxfId="664" priority="810">
      <formula>IF(RIGHT(TEXT(P28,"0.#"),1)=".",TRUE,FALSE)</formula>
    </cfRule>
  </conditionalFormatting>
  <conditionalFormatting sqref="AE202">
    <cfRule type="expression" dxfId="663" priority="807">
      <formula>IF(RIGHT(TEXT(AE202,"0.#"),1)=".",FALSE,TRUE)</formula>
    </cfRule>
    <cfRule type="expression" dxfId="662" priority="808">
      <formula>IF(RIGHT(TEXT(AE202,"0.#"),1)=".",TRUE,FALSE)</formula>
    </cfRule>
  </conditionalFormatting>
  <conditionalFormatting sqref="AE203">
    <cfRule type="expression" dxfId="661" priority="805">
      <formula>IF(RIGHT(TEXT(AE203,"0.#"),1)=".",FALSE,TRUE)</formula>
    </cfRule>
    <cfRule type="expression" dxfId="660" priority="806">
      <formula>IF(RIGHT(TEXT(AE203,"0.#"),1)=".",TRUE,FALSE)</formula>
    </cfRule>
  </conditionalFormatting>
  <conditionalFormatting sqref="AE204">
    <cfRule type="expression" dxfId="659" priority="803">
      <formula>IF(RIGHT(TEXT(AE204,"0.#"),1)=".",FALSE,TRUE)</formula>
    </cfRule>
    <cfRule type="expression" dxfId="658" priority="804">
      <formula>IF(RIGHT(TEXT(AE204,"0.#"),1)=".",TRUE,FALSE)</formula>
    </cfRule>
  </conditionalFormatting>
  <conditionalFormatting sqref="AI204">
    <cfRule type="expression" dxfId="657" priority="801">
      <formula>IF(RIGHT(TEXT(AI204,"0.#"),1)=".",FALSE,TRUE)</formula>
    </cfRule>
    <cfRule type="expression" dxfId="656" priority="802">
      <formula>IF(RIGHT(TEXT(AI204,"0.#"),1)=".",TRUE,FALSE)</formula>
    </cfRule>
  </conditionalFormatting>
  <conditionalFormatting sqref="AI203">
    <cfRule type="expression" dxfId="655" priority="799">
      <formula>IF(RIGHT(TEXT(AI203,"0.#"),1)=".",FALSE,TRUE)</formula>
    </cfRule>
    <cfRule type="expression" dxfId="654" priority="800">
      <formula>IF(RIGHT(TEXT(AI203,"0.#"),1)=".",TRUE,FALSE)</formula>
    </cfRule>
  </conditionalFormatting>
  <conditionalFormatting sqref="AI202">
    <cfRule type="expression" dxfId="653" priority="797">
      <formula>IF(RIGHT(TEXT(AI202,"0.#"),1)=".",FALSE,TRUE)</formula>
    </cfRule>
    <cfRule type="expression" dxfId="652" priority="798">
      <formula>IF(RIGHT(TEXT(AI202,"0.#"),1)=".",TRUE,FALSE)</formula>
    </cfRule>
  </conditionalFormatting>
  <conditionalFormatting sqref="AM202">
    <cfRule type="expression" dxfId="651" priority="795">
      <formula>IF(RIGHT(TEXT(AM202,"0.#"),1)=".",FALSE,TRUE)</formula>
    </cfRule>
    <cfRule type="expression" dxfId="650" priority="796">
      <formula>IF(RIGHT(TEXT(AM202,"0.#"),1)=".",TRUE,FALSE)</formula>
    </cfRule>
  </conditionalFormatting>
  <conditionalFormatting sqref="AM203">
    <cfRule type="expression" dxfId="649" priority="793">
      <formula>IF(RIGHT(TEXT(AM203,"0.#"),1)=".",FALSE,TRUE)</formula>
    </cfRule>
    <cfRule type="expression" dxfId="648" priority="794">
      <formula>IF(RIGHT(TEXT(AM203,"0.#"),1)=".",TRUE,FALSE)</formula>
    </cfRule>
  </conditionalFormatting>
  <conditionalFormatting sqref="AM204">
    <cfRule type="expression" dxfId="647" priority="791">
      <formula>IF(RIGHT(TEXT(AM204,"0.#"),1)=".",FALSE,TRUE)</formula>
    </cfRule>
    <cfRule type="expression" dxfId="646" priority="792">
      <formula>IF(RIGHT(TEXT(AM204,"0.#"),1)=".",TRUE,FALSE)</formula>
    </cfRule>
  </conditionalFormatting>
  <conditionalFormatting sqref="AQ202:AQ204">
    <cfRule type="expression" dxfId="645" priority="789">
      <formula>IF(RIGHT(TEXT(AQ202,"0.#"),1)=".",FALSE,TRUE)</formula>
    </cfRule>
    <cfRule type="expression" dxfId="644" priority="790">
      <formula>IF(RIGHT(TEXT(AQ202,"0.#"),1)=".",TRUE,FALSE)</formula>
    </cfRule>
  </conditionalFormatting>
  <conditionalFormatting sqref="AU202:AU204">
    <cfRule type="expression" dxfId="643" priority="787">
      <formula>IF(RIGHT(TEXT(AU202,"0.#"),1)=".",FALSE,TRUE)</formula>
    </cfRule>
    <cfRule type="expression" dxfId="642" priority="788">
      <formula>IF(RIGHT(TEXT(AU202,"0.#"),1)=".",TRUE,FALSE)</formula>
    </cfRule>
  </conditionalFormatting>
  <conditionalFormatting sqref="AE205">
    <cfRule type="expression" dxfId="641" priority="785">
      <formula>IF(RIGHT(TEXT(AE205,"0.#"),1)=".",FALSE,TRUE)</formula>
    </cfRule>
    <cfRule type="expression" dxfId="640" priority="786">
      <formula>IF(RIGHT(TEXT(AE205,"0.#"),1)=".",TRUE,FALSE)</formula>
    </cfRule>
  </conditionalFormatting>
  <conditionalFormatting sqref="AE206">
    <cfRule type="expression" dxfId="639" priority="783">
      <formula>IF(RIGHT(TEXT(AE206,"0.#"),1)=".",FALSE,TRUE)</formula>
    </cfRule>
    <cfRule type="expression" dxfId="638" priority="784">
      <formula>IF(RIGHT(TEXT(AE206,"0.#"),1)=".",TRUE,FALSE)</formula>
    </cfRule>
  </conditionalFormatting>
  <conditionalFormatting sqref="AE207">
    <cfRule type="expression" dxfId="637" priority="781">
      <formula>IF(RIGHT(TEXT(AE207,"0.#"),1)=".",FALSE,TRUE)</formula>
    </cfRule>
    <cfRule type="expression" dxfId="636" priority="782">
      <formula>IF(RIGHT(TEXT(AE207,"0.#"),1)=".",TRUE,FALSE)</formula>
    </cfRule>
  </conditionalFormatting>
  <conditionalFormatting sqref="AI207">
    <cfRule type="expression" dxfId="635" priority="779">
      <formula>IF(RIGHT(TEXT(AI207,"0.#"),1)=".",FALSE,TRUE)</formula>
    </cfRule>
    <cfRule type="expression" dxfId="634" priority="780">
      <formula>IF(RIGHT(TEXT(AI207,"0.#"),1)=".",TRUE,FALSE)</formula>
    </cfRule>
  </conditionalFormatting>
  <conditionalFormatting sqref="AI206">
    <cfRule type="expression" dxfId="633" priority="777">
      <formula>IF(RIGHT(TEXT(AI206,"0.#"),1)=".",FALSE,TRUE)</formula>
    </cfRule>
    <cfRule type="expression" dxfId="632" priority="778">
      <formula>IF(RIGHT(TEXT(AI206,"0.#"),1)=".",TRUE,FALSE)</formula>
    </cfRule>
  </conditionalFormatting>
  <conditionalFormatting sqref="AI205">
    <cfRule type="expression" dxfId="631" priority="775">
      <formula>IF(RIGHT(TEXT(AI205,"0.#"),1)=".",FALSE,TRUE)</formula>
    </cfRule>
    <cfRule type="expression" dxfId="630" priority="776">
      <formula>IF(RIGHT(TEXT(AI205,"0.#"),1)=".",TRUE,FALSE)</formula>
    </cfRule>
  </conditionalFormatting>
  <conditionalFormatting sqref="AM205">
    <cfRule type="expression" dxfId="629" priority="773">
      <formula>IF(RIGHT(TEXT(AM205,"0.#"),1)=".",FALSE,TRUE)</formula>
    </cfRule>
    <cfRule type="expression" dxfId="628" priority="774">
      <formula>IF(RIGHT(TEXT(AM205,"0.#"),1)=".",TRUE,FALSE)</formula>
    </cfRule>
  </conditionalFormatting>
  <conditionalFormatting sqref="AM206">
    <cfRule type="expression" dxfId="627" priority="771">
      <formula>IF(RIGHT(TEXT(AM206,"0.#"),1)=".",FALSE,TRUE)</formula>
    </cfRule>
    <cfRule type="expression" dxfId="626" priority="772">
      <formula>IF(RIGHT(TEXT(AM206,"0.#"),1)=".",TRUE,FALSE)</formula>
    </cfRule>
  </conditionalFormatting>
  <conditionalFormatting sqref="AM207">
    <cfRule type="expression" dxfId="625" priority="769">
      <formula>IF(RIGHT(TEXT(AM207,"0.#"),1)=".",FALSE,TRUE)</formula>
    </cfRule>
    <cfRule type="expression" dxfId="624" priority="770">
      <formula>IF(RIGHT(TEXT(AM207,"0.#"),1)=".",TRUE,FALSE)</formula>
    </cfRule>
  </conditionalFormatting>
  <conditionalFormatting sqref="AQ205:AQ207">
    <cfRule type="expression" dxfId="623" priority="767">
      <formula>IF(RIGHT(TEXT(AQ205,"0.#"),1)=".",FALSE,TRUE)</formula>
    </cfRule>
    <cfRule type="expression" dxfId="622" priority="768">
      <formula>IF(RIGHT(TEXT(AQ205,"0.#"),1)=".",TRUE,FALSE)</formula>
    </cfRule>
  </conditionalFormatting>
  <conditionalFormatting sqref="AU205:AU207">
    <cfRule type="expression" dxfId="621" priority="765">
      <formula>IF(RIGHT(TEXT(AU205,"0.#"),1)=".",FALSE,TRUE)</formula>
    </cfRule>
    <cfRule type="expression" dxfId="620" priority="766">
      <formula>IF(RIGHT(TEXT(AU205,"0.#"),1)=".",TRUE,FALSE)</formula>
    </cfRule>
  </conditionalFormatting>
  <conditionalFormatting sqref="AL401:AO428">
    <cfRule type="expression" dxfId="619" priority="761">
      <formula>IF(AND(AL401&gt;=0, RIGHT(TEXT(AL401,"0.#"),1)&lt;&gt;"."),TRUE,FALSE)</formula>
    </cfRule>
    <cfRule type="expression" dxfId="618" priority="762">
      <formula>IF(AND(AL401&gt;=0, RIGHT(TEXT(AL401,"0.#"),1)="."),TRUE,FALSE)</formula>
    </cfRule>
    <cfRule type="expression" dxfId="617" priority="763">
      <formula>IF(AND(AL401&lt;0, RIGHT(TEXT(AL401,"0.#"),1)&lt;&gt;"."),TRUE,FALSE)</formula>
    </cfRule>
    <cfRule type="expression" dxfId="616" priority="764">
      <formula>IF(AND(AL401&lt;0, RIGHT(TEXT(AL401,"0.#"),1)="."),TRUE,FALSE)</formula>
    </cfRule>
  </conditionalFormatting>
  <conditionalFormatting sqref="AL399:AO400">
    <cfRule type="expression" dxfId="615" priority="755">
      <formula>IF(AND(AL399&gt;=0, RIGHT(TEXT(AL399,"0.#"),1)&lt;&gt;"."),TRUE,FALSE)</formula>
    </cfRule>
    <cfRule type="expression" dxfId="614" priority="756">
      <formula>IF(AND(AL399&gt;=0, RIGHT(TEXT(AL399,"0.#"),1)="."),TRUE,FALSE)</formula>
    </cfRule>
    <cfRule type="expression" dxfId="613" priority="757">
      <formula>IF(AND(AL399&lt;0, RIGHT(TEXT(AL399,"0.#"),1)&lt;&gt;"."),TRUE,FALSE)</formula>
    </cfRule>
    <cfRule type="expression" dxfId="612" priority="758">
      <formula>IF(AND(AL399&lt;0, RIGHT(TEXT(AL399,"0.#"),1)="."),TRUE,FALSE)</formula>
    </cfRule>
  </conditionalFormatting>
  <conditionalFormatting sqref="AL434:AO461">
    <cfRule type="expression" dxfId="611" priority="749">
      <formula>IF(AND(AL434&gt;=0, RIGHT(TEXT(AL434,"0.#"),1)&lt;&gt;"."),TRUE,FALSE)</formula>
    </cfRule>
    <cfRule type="expression" dxfId="610" priority="750">
      <formula>IF(AND(AL434&gt;=0, RIGHT(TEXT(AL434,"0.#"),1)="."),TRUE,FALSE)</formula>
    </cfRule>
    <cfRule type="expression" dxfId="609" priority="751">
      <formula>IF(AND(AL434&lt;0, RIGHT(TEXT(AL434,"0.#"),1)&lt;&gt;"."),TRUE,FALSE)</formula>
    </cfRule>
    <cfRule type="expression" dxfId="608" priority="752">
      <formula>IF(AND(AL434&lt;0, RIGHT(TEXT(AL434,"0.#"),1)="."),TRUE,FALSE)</formula>
    </cfRule>
  </conditionalFormatting>
  <conditionalFormatting sqref="AL432:AO433">
    <cfRule type="expression" dxfId="607" priority="743">
      <formula>IF(AND(AL432&gt;=0, RIGHT(TEXT(AL432,"0.#"),1)&lt;&gt;"."),TRUE,FALSE)</formula>
    </cfRule>
    <cfRule type="expression" dxfId="606" priority="744">
      <formula>IF(AND(AL432&gt;=0, RIGHT(TEXT(AL432,"0.#"),1)="."),TRUE,FALSE)</formula>
    </cfRule>
    <cfRule type="expression" dxfId="605" priority="745">
      <formula>IF(AND(AL432&lt;0, RIGHT(TEXT(AL432,"0.#"),1)&lt;&gt;"."),TRUE,FALSE)</formula>
    </cfRule>
    <cfRule type="expression" dxfId="604" priority="746">
      <formula>IF(AND(AL432&lt;0, RIGHT(TEXT(AL432,"0.#"),1)="."),TRUE,FALSE)</formula>
    </cfRule>
  </conditionalFormatting>
  <conditionalFormatting sqref="AL467:AO494">
    <cfRule type="expression" dxfId="603" priority="737">
      <formula>IF(AND(AL467&gt;=0, RIGHT(TEXT(AL467,"0.#"),1)&lt;&gt;"."),TRUE,FALSE)</formula>
    </cfRule>
    <cfRule type="expression" dxfId="602" priority="738">
      <formula>IF(AND(AL467&gt;=0, RIGHT(TEXT(AL467,"0.#"),1)="."),TRUE,FALSE)</formula>
    </cfRule>
    <cfRule type="expression" dxfId="601" priority="739">
      <formula>IF(AND(AL467&lt;0, RIGHT(TEXT(AL467,"0.#"),1)&lt;&gt;"."),TRUE,FALSE)</formula>
    </cfRule>
    <cfRule type="expression" dxfId="600" priority="740">
      <formula>IF(AND(AL467&lt;0, RIGHT(TEXT(AL467,"0.#"),1)="."),TRUE,FALSE)</formula>
    </cfRule>
  </conditionalFormatting>
  <conditionalFormatting sqref="AL465:AO466">
    <cfRule type="expression" dxfId="599" priority="731">
      <formula>IF(AND(AL465&gt;=0, RIGHT(TEXT(AL465,"0.#"),1)&lt;&gt;"."),TRUE,FALSE)</formula>
    </cfRule>
    <cfRule type="expression" dxfId="598" priority="732">
      <formula>IF(AND(AL465&gt;=0, RIGHT(TEXT(AL465,"0.#"),1)="."),TRUE,FALSE)</formula>
    </cfRule>
    <cfRule type="expression" dxfId="597" priority="733">
      <formula>IF(AND(AL465&lt;0, RIGHT(TEXT(AL465,"0.#"),1)&lt;&gt;"."),TRUE,FALSE)</formula>
    </cfRule>
    <cfRule type="expression" dxfId="596" priority="734">
      <formula>IF(AND(AL465&lt;0, RIGHT(TEXT(AL465,"0.#"),1)="."),TRUE,FALSE)</formula>
    </cfRule>
  </conditionalFormatting>
  <conditionalFormatting sqref="AL500:AO527">
    <cfRule type="expression" dxfId="595" priority="725">
      <formula>IF(AND(AL500&gt;=0, RIGHT(TEXT(AL500,"0.#"),1)&lt;&gt;"."),TRUE,FALSE)</formula>
    </cfRule>
    <cfRule type="expression" dxfId="594" priority="726">
      <formula>IF(AND(AL500&gt;=0, RIGHT(TEXT(AL500,"0.#"),1)="."),TRUE,FALSE)</formula>
    </cfRule>
    <cfRule type="expression" dxfId="593" priority="727">
      <formula>IF(AND(AL500&lt;0, RIGHT(TEXT(AL500,"0.#"),1)&lt;&gt;"."),TRUE,FALSE)</formula>
    </cfRule>
    <cfRule type="expression" dxfId="592" priority="728">
      <formula>IF(AND(AL500&lt;0, RIGHT(TEXT(AL500,"0.#"),1)="."),TRUE,FALSE)</formula>
    </cfRule>
  </conditionalFormatting>
  <conditionalFormatting sqref="AL498:AO499">
    <cfRule type="expression" dxfId="591" priority="719">
      <formula>IF(AND(AL498&gt;=0, RIGHT(TEXT(AL498,"0.#"),1)&lt;&gt;"."),TRUE,FALSE)</formula>
    </cfRule>
    <cfRule type="expression" dxfId="590" priority="720">
      <formula>IF(AND(AL498&gt;=0, RIGHT(TEXT(AL498,"0.#"),1)="."),TRUE,FALSE)</formula>
    </cfRule>
    <cfRule type="expression" dxfId="589" priority="721">
      <formula>IF(AND(AL498&lt;0, RIGHT(TEXT(AL498,"0.#"),1)&lt;&gt;"."),TRUE,FALSE)</formula>
    </cfRule>
    <cfRule type="expression" dxfId="588" priority="722">
      <formula>IF(AND(AL498&lt;0, RIGHT(TEXT(AL498,"0.#"),1)="."),TRUE,FALSE)</formula>
    </cfRule>
  </conditionalFormatting>
  <conditionalFormatting sqref="AL533:AO560">
    <cfRule type="expression" dxfId="587" priority="713">
      <formula>IF(AND(AL533&gt;=0, RIGHT(TEXT(AL533,"0.#"),1)&lt;&gt;"."),TRUE,FALSE)</formula>
    </cfRule>
    <cfRule type="expression" dxfId="586" priority="714">
      <formula>IF(AND(AL533&gt;=0, RIGHT(TEXT(AL533,"0.#"),1)="."),TRUE,FALSE)</formula>
    </cfRule>
    <cfRule type="expression" dxfId="585" priority="715">
      <formula>IF(AND(AL533&lt;0, RIGHT(TEXT(AL533,"0.#"),1)&lt;&gt;"."),TRUE,FALSE)</formula>
    </cfRule>
    <cfRule type="expression" dxfId="584" priority="716">
      <formula>IF(AND(AL533&lt;0, RIGHT(TEXT(AL533,"0.#"),1)="."),TRUE,FALSE)</formula>
    </cfRule>
  </conditionalFormatting>
  <conditionalFormatting sqref="AL531:AO532">
    <cfRule type="expression" dxfId="583" priority="707">
      <formula>IF(AND(AL531&gt;=0, RIGHT(TEXT(AL531,"0.#"),1)&lt;&gt;"."),TRUE,FALSE)</formula>
    </cfRule>
    <cfRule type="expression" dxfId="582" priority="708">
      <formula>IF(AND(AL531&gt;=0, RIGHT(TEXT(AL531,"0.#"),1)="."),TRUE,FALSE)</formula>
    </cfRule>
    <cfRule type="expression" dxfId="581" priority="709">
      <formula>IF(AND(AL531&lt;0, RIGHT(TEXT(AL531,"0.#"),1)&lt;&gt;"."),TRUE,FALSE)</formula>
    </cfRule>
    <cfRule type="expression" dxfId="580" priority="710">
      <formula>IF(AND(AL531&lt;0, RIGHT(TEXT(AL531,"0.#"),1)="."),TRUE,FALSE)</formula>
    </cfRule>
  </conditionalFormatting>
  <conditionalFormatting sqref="Y531:Y532">
    <cfRule type="expression" dxfId="579" priority="705">
      <formula>IF(RIGHT(TEXT(Y531,"0.#"),1)=".",FALSE,TRUE)</formula>
    </cfRule>
    <cfRule type="expression" dxfId="578" priority="706">
      <formula>IF(RIGHT(TEXT(Y531,"0.#"),1)=".",TRUE,FALSE)</formula>
    </cfRule>
  </conditionalFormatting>
  <conditionalFormatting sqref="AL566:AO593">
    <cfRule type="expression" dxfId="577" priority="701">
      <formula>IF(AND(AL566&gt;=0, RIGHT(TEXT(AL566,"0.#"),1)&lt;&gt;"."),TRUE,FALSE)</formula>
    </cfRule>
    <cfRule type="expression" dxfId="576" priority="702">
      <formula>IF(AND(AL566&gt;=0, RIGHT(TEXT(AL566,"0.#"),1)="."),TRUE,FALSE)</formula>
    </cfRule>
    <cfRule type="expression" dxfId="575" priority="703">
      <formula>IF(AND(AL566&lt;0, RIGHT(TEXT(AL566,"0.#"),1)&lt;&gt;"."),TRUE,FALSE)</formula>
    </cfRule>
    <cfRule type="expression" dxfId="574" priority="704">
      <formula>IF(AND(AL566&lt;0, RIGHT(TEXT(AL566,"0.#"),1)="."),TRUE,FALSE)</formula>
    </cfRule>
  </conditionalFormatting>
  <conditionalFormatting sqref="Y566:Y593">
    <cfRule type="expression" dxfId="573" priority="699">
      <formula>IF(RIGHT(TEXT(Y566,"0.#"),1)=".",FALSE,TRUE)</formula>
    </cfRule>
    <cfRule type="expression" dxfId="572" priority="700">
      <formula>IF(RIGHT(TEXT(Y566,"0.#"),1)=".",TRUE,FALSE)</formula>
    </cfRule>
  </conditionalFormatting>
  <conditionalFormatting sqref="AL564:AO565">
    <cfRule type="expression" dxfId="571" priority="695">
      <formula>IF(AND(AL564&gt;=0, RIGHT(TEXT(AL564,"0.#"),1)&lt;&gt;"."),TRUE,FALSE)</formula>
    </cfRule>
    <cfRule type="expression" dxfId="570" priority="696">
      <formula>IF(AND(AL564&gt;=0, RIGHT(TEXT(AL564,"0.#"),1)="."),TRUE,FALSE)</formula>
    </cfRule>
    <cfRule type="expression" dxfId="569" priority="697">
      <formula>IF(AND(AL564&lt;0, RIGHT(TEXT(AL564,"0.#"),1)&lt;&gt;"."),TRUE,FALSE)</formula>
    </cfRule>
    <cfRule type="expression" dxfId="568" priority="698">
      <formula>IF(AND(AL564&lt;0, RIGHT(TEXT(AL564,"0.#"),1)="."),TRUE,FALSE)</formula>
    </cfRule>
  </conditionalFormatting>
  <conditionalFormatting sqref="Y564:Y565">
    <cfRule type="expression" dxfId="567" priority="693">
      <formula>IF(RIGHT(TEXT(Y564,"0.#"),1)=".",FALSE,TRUE)</formula>
    </cfRule>
    <cfRule type="expression" dxfId="566" priority="694">
      <formula>IF(RIGHT(TEXT(Y564,"0.#"),1)=".",TRUE,FALSE)</formula>
    </cfRule>
  </conditionalFormatting>
  <conditionalFormatting sqref="AL599:AO626">
    <cfRule type="expression" dxfId="565" priority="689">
      <formula>IF(AND(AL599&gt;=0, RIGHT(TEXT(AL599,"0.#"),1)&lt;&gt;"."),TRUE,FALSE)</formula>
    </cfRule>
    <cfRule type="expression" dxfId="564" priority="690">
      <formula>IF(AND(AL599&gt;=0, RIGHT(TEXT(AL599,"0.#"),1)="."),TRUE,FALSE)</formula>
    </cfRule>
    <cfRule type="expression" dxfId="563" priority="691">
      <formula>IF(AND(AL599&lt;0, RIGHT(TEXT(AL599,"0.#"),1)&lt;&gt;"."),TRUE,FALSE)</formula>
    </cfRule>
    <cfRule type="expression" dxfId="562" priority="692">
      <formula>IF(AND(AL599&lt;0, RIGHT(TEXT(AL599,"0.#"),1)="."),TRUE,FALSE)</formula>
    </cfRule>
  </conditionalFormatting>
  <conditionalFormatting sqref="Y599:Y626">
    <cfRule type="expression" dxfId="561" priority="687">
      <formula>IF(RIGHT(TEXT(Y599,"0.#"),1)=".",FALSE,TRUE)</formula>
    </cfRule>
    <cfRule type="expression" dxfId="560" priority="688">
      <formula>IF(RIGHT(TEXT(Y599,"0.#"),1)=".",TRUE,FALSE)</formula>
    </cfRule>
  </conditionalFormatting>
  <conditionalFormatting sqref="AL597:AO598">
    <cfRule type="expression" dxfId="559" priority="683">
      <formula>IF(AND(AL597&gt;=0, RIGHT(TEXT(AL597,"0.#"),1)&lt;&gt;"."),TRUE,FALSE)</formula>
    </cfRule>
    <cfRule type="expression" dxfId="558" priority="684">
      <formula>IF(AND(AL597&gt;=0, RIGHT(TEXT(AL597,"0.#"),1)="."),TRUE,FALSE)</formula>
    </cfRule>
    <cfRule type="expression" dxfId="557" priority="685">
      <formula>IF(AND(AL597&lt;0, RIGHT(TEXT(AL597,"0.#"),1)&lt;&gt;"."),TRUE,FALSE)</formula>
    </cfRule>
    <cfRule type="expression" dxfId="556" priority="686">
      <formula>IF(AND(AL597&lt;0, RIGHT(TEXT(AL597,"0.#"),1)="."),TRUE,FALSE)</formula>
    </cfRule>
  </conditionalFormatting>
  <conditionalFormatting sqref="Y597:Y598">
    <cfRule type="expression" dxfId="555" priority="681">
      <formula>IF(RIGHT(TEXT(Y597,"0.#"),1)=".",FALSE,TRUE)</formula>
    </cfRule>
    <cfRule type="expression" dxfId="554" priority="682">
      <formula>IF(RIGHT(TEXT(Y597,"0.#"),1)=".",TRUE,FALSE)</formula>
    </cfRule>
  </conditionalFormatting>
  <conditionalFormatting sqref="AU33">
    <cfRule type="expression" dxfId="553" priority="677">
      <formula>IF(RIGHT(TEXT(AU33,"0.#"),1)=".",FALSE,TRUE)</formula>
    </cfRule>
    <cfRule type="expression" dxfId="552" priority="678">
      <formula>IF(RIGHT(TEXT(AU33,"0.#"),1)=".",TRUE,FALSE)</formula>
    </cfRule>
  </conditionalFormatting>
  <conditionalFormatting sqref="AU32">
    <cfRule type="expression" dxfId="551" priority="679">
      <formula>IF(RIGHT(TEXT(AU32,"0.#"),1)=".",FALSE,TRUE)</formula>
    </cfRule>
    <cfRule type="expression" dxfId="550" priority="680">
      <formula>IF(RIGHT(TEXT(AU32,"0.#"),1)=".",TRUE,FALSE)</formula>
    </cfRule>
  </conditionalFormatting>
  <conditionalFormatting sqref="P29:AC29">
    <cfRule type="expression" dxfId="549" priority="675">
      <formula>IF(RIGHT(TEXT(P29,"0.#"),1)=".",FALSE,TRUE)</formula>
    </cfRule>
    <cfRule type="expression" dxfId="548" priority="676">
      <formula>IF(RIGHT(TEXT(P29,"0.#"),1)=".",TRUE,FALSE)</formula>
    </cfRule>
  </conditionalFormatting>
  <conditionalFormatting sqref="AM41">
    <cfRule type="expression" dxfId="547" priority="657">
      <formula>IF(RIGHT(TEXT(AM41,"0.#"),1)=".",FALSE,TRUE)</formula>
    </cfRule>
    <cfRule type="expression" dxfId="546" priority="658">
      <formula>IF(RIGHT(TEXT(AM41,"0.#"),1)=".",TRUE,FALSE)</formula>
    </cfRule>
  </conditionalFormatting>
  <conditionalFormatting sqref="AM40">
    <cfRule type="expression" dxfId="545" priority="659">
      <formula>IF(RIGHT(TEXT(AM40,"0.#"),1)=".",FALSE,TRUE)</formula>
    </cfRule>
    <cfRule type="expression" dxfId="544" priority="660">
      <formula>IF(RIGHT(TEXT(AM40,"0.#"),1)=".",TRUE,FALSE)</formula>
    </cfRule>
  </conditionalFormatting>
  <conditionalFormatting sqref="AE39">
    <cfRule type="expression" dxfId="543" priority="673">
      <formula>IF(RIGHT(TEXT(AE39,"0.#"),1)=".",FALSE,TRUE)</formula>
    </cfRule>
    <cfRule type="expression" dxfId="542" priority="674">
      <formula>IF(RIGHT(TEXT(AE39,"0.#"),1)=".",TRUE,FALSE)</formula>
    </cfRule>
  </conditionalFormatting>
  <conditionalFormatting sqref="AQ39:AQ41">
    <cfRule type="expression" dxfId="541" priority="655">
      <formula>IF(RIGHT(TEXT(AQ39,"0.#"),1)=".",FALSE,TRUE)</formula>
    </cfRule>
    <cfRule type="expression" dxfId="540" priority="656">
      <formula>IF(RIGHT(TEXT(AQ39,"0.#"),1)=".",TRUE,FALSE)</formula>
    </cfRule>
  </conditionalFormatting>
  <conditionalFormatting sqref="AU39:AU41">
    <cfRule type="expression" dxfId="539" priority="653">
      <formula>IF(RIGHT(TEXT(AU39,"0.#"),1)=".",FALSE,TRUE)</formula>
    </cfRule>
    <cfRule type="expression" dxfId="538" priority="654">
      <formula>IF(RIGHT(TEXT(AU39,"0.#"),1)=".",TRUE,FALSE)</formula>
    </cfRule>
  </conditionalFormatting>
  <conditionalFormatting sqref="AI41">
    <cfRule type="expression" dxfId="537" priority="667">
      <formula>IF(RIGHT(TEXT(AI41,"0.#"),1)=".",FALSE,TRUE)</formula>
    </cfRule>
    <cfRule type="expression" dxfId="536" priority="668">
      <formula>IF(RIGHT(TEXT(AI41,"0.#"),1)=".",TRUE,FALSE)</formula>
    </cfRule>
  </conditionalFormatting>
  <conditionalFormatting sqref="AE40">
    <cfRule type="expression" dxfId="535" priority="671">
      <formula>IF(RIGHT(TEXT(AE40,"0.#"),1)=".",FALSE,TRUE)</formula>
    </cfRule>
    <cfRule type="expression" dxfId="534" priority="672">
      <formula>IF(RIGHT(TEXT(AE40,"0.#"),1)=".",TRUE,FALSE)</formula>
    </cfRule>
  </conditionalFormatting>
  <conditionalFormatting sqref="AE41">
    <cfRule type="expression" dxfId="533" priority="669">
      <formula>IF(RIGHT(TEXT(AE41,"0.#"),1)=".",FALSE,TRUE)</formula>
    </cfRule>
    <cfRule type="expression" dxfId="532" priority="670">
      <formula>IF(RIGHT(TEXT(AE41,"0.#"),1)=".",TRUE,FALSE)</formula>
    </cfRule>
  </conditionalFormatting>
  <conditionalFormatting sqref="AM39">
    <cfRule type="expression" dxfId="531" priority="661">
      <formula>IF(RIGHT(TEXT(AM39,"0.#"),1)=".",FALSE,TRUE)</formula>
    </cfRule>
    <cfRule type="expression" dxfId="530" priority="662">
      <formula>IF(RIGHT(TEXT(AM39,"0.#"),1)=".",TRUE,FALSE)</formula>
    </cfRule>
  </conditionalFormatting>
  <conditionalFormatting sqref="AI39">
    <cfRule type="expression" dxfId="529" priority="663">
      <formula>IF(RIGHT(TEXT(AI39,"0.#"),1)=".",FALSE,TRUE)</formula>
    </cfRule>
    <cfRule type="expression" dxfId="528" priority="664">
      <formula>IF(RIGHT(TEXT(AI39,"0.#"),1)=".",TRUE,FALSE)</formula>
    </cfRule>
  </conditionalFormatting>
  <conditionalFormatting sqref="AI40">
    <cfRule type="expression" dxfId="527" priority="665">
      <formula>IF(RIGHT(TEXT(AI40,"0.#"),1)=".",FALSE,TRUE)</formula>
    </cfRule>
    <cfRule type="expression" dxfId="526" priority="666">
      <formula>IF(RIGHT(TEXT(AI40,"0.#"),1)=".",TRUE,FALSE)</formula>
    </cfRule>
  </conditionalFormatting>
  <conditionalFormatting sqref="AM69">
    <cfRule type="expression" dxfId="525" priority="625">
      <formula>IF(RIGHT(TEXT(AM69,"0.#"),1)=".",FALSE,TRUE)</formula>
    </cfRule>
    <cfRule type="expression" dxfId="524" priority="626">
      <formula>IF(RIGHT(TEXT(AM69,"0.#"),1)=".",TRUE,FALSE)</formula>
    </cfRule>
  </conditionalFormatting>
  <conditionalFormatting sqref="AE70 AM70">
    <cfRule type="expression" dxfId="523" priority="623">
      <formula>IF(RIGHT(TEXT(AE70,"0.#"),1)=".",FALSE,TRUE)</formula>
    </cfRule>
    <cfRule type="expression" dxfId="522" priority="624">
      <formula>IF(RIGHT(TEXT(AE70,"0.#"),1)=".",TRUE,FALSE)</formula>
    </cfRule>
  </conditionalFormatting>
  <conditionalFormatting sqref="AI70">
    <cfRule type="expression" dxfId="521" priority="621">
      <formula>IF(RIGHT(TEXT(AI70,"0.#"),1)=".",FALSE,TRUE)</formula>
    </cfRule>
    <cfRule type="expression" dxfId="520" priority="622">
      <formula>IF(RIGHT(TEXT(AI70,"0.#"),1)=".",TRUE,FALSE)</formula>
    </cfRule>
  </conditionalFormatting>
  <conditionalFormatting sqref="AQ70">
    <cfRule type="expression" dxfId="519" priority="619">
      <formula>IF(RIGHT(TEXT(AQ70,"0.#"),1)=".",FALSE,TRUE)</formula>
    </cfRule>
    <cfRule type="expression" dxfId="518" priority="620">
      <formula>IF(RIGHT(TEXT(AQ70,"0.#"),1)=".",TRUE,FALSE)</formula>
    </cfRule>
  </conditionalFormatting>
  <conditionalFormatting sqref="AE69 AQ69">
    <cfRule type="expression" dxfId="517" priority="629">
      <formula>IF(RIGHT(TEXT(AE69,"0.#"),1)=".",FALSE,TRUE)</formula>
    </cfRule>
    <cfRule type="expression" dxfId="516" priority="630">
      <formula>IF(RIGHT(TEXT(AE69,"0.#"),1)=".",TRUE,FALSE)</formula>
    </cfRule>
  </conditionalFormatting>
  <conditionalFormatting sqref="AI69">
    <cfRule type="expression" dxfId="515" priority="627">
      <formula>IF(RIGHT(TEXT(AI69,"0.#"),1)=".",FALSE,TRUE)</formula>
    </cfRule>
    <cfRule type="expression" dxfId="514" priority="628">
      <formula>IF(RIGHT(TEXT(AI69,"0.#"),1)=".",TRUE,FALSE)</formula>
    </cfRule>
  </conditionalFormatting>
  <conditionalFormatting sqref="AE66 AQ66">
    <cfRule type="expression" dxfId="513" priority="617">
      <formula>IF(RIGHT(TEXT(AE66,"0.#"),1)=".",FALSE,TRUE)</formula>
    </cfRule>
    <cfRule type="expression" dxfId="512" priority="618">
      <formula>IF(RIGHT(TEXT(AE66,"0.#"),1)=".",TRUE,FALSE)</formula>
    </cfRule>
  </conditionalFormatting>
  <conditionalFormatting sqref="AI66">
    <cfRule type="expression" dxfId="511" priority="615">
      <formula>IF(RIGHT(TEXT(AI66,"0.#"),1)=".",FALSE,TRUE)</formula>
    </cfRule>
    <cfRule type="expression" dxfId="510" priority="616">
      <formula>IF(RIGHT(TEXT(AI66,"0.#"),1)=".",TRUE,FALSE)</formula>
    </cfRule>
  </conditionalFormatting>
  <conditionalFormatting sqref="AM66">
    <cfRule type="expression" dxfId="509" priority="613">
      <formula>IF(RIGHT(TEXT(AM66,"0.#"),1)=".",FALSE,TRUE)</formula>
    </cfRule>
    <cfRule type="expression" dxfId="508" priority="614">
      <formula>IF(RIGHT(TEXT(AM66,"0.#"),1)=".",TRUE,FALSE)</formula>
    </cfRule>
  </conditionalFormatting>
  <conditionalFormatting sqref="AE67">
    <cfRule type="expression" dxfId="507" priority="611">
      <formula>IF(RIGHT(TEXT(AE67,"0.#"),1)=".",FALSE,TRUE)</formula>
    </cfRule>
    <cfRule type="expression" dxfId="506" priority="612">
      <formula>IF(RIGHT(TEXT(AE67,"0.#"),1)=".",TRUE,FALSE)</formula>
    </cfRule>
  </conditionalFormatting>
  <conditionalFormatting sqref="AI67">
    <cfRule type="expression" dxfId="505" priority="609">
      <formula>IF(RIGHT(TEXT(AI67,"0.#"),1)=".",FALSE,TRUE)</formula>
    </cfRule>
    <cfRule type="expression" dxfId="504" priority="610">
      <formula>IF(RIGHT(TEXT(AI67,"0.#"),1)=".",TRUE,FALSE)</formula>
    </cfRule>
  </conditionalFormatting>
  <conditionalFormatting sqref="AM67">
    <cfRule type="expression" dxfId="503" priority="607">
      <formula>IF(RIGHT(TEXT(AM67,"0.#"),1)=".",FALSE,TRUE)</formula>
    </cfRule>
    <cfRule type="expression" dxfId="502" priority="608">
      <formula>IF(RIGHT(TEXT(AM67,"0.#"),1)=".",TRUE,FALSE)</formula>
    </cfRule>
  </conditionalFormatting>
  <conditionalFormatting sqref="AQ67">
    <cfRule type="expression" dxfId="501" priority="605">
      <formula>IF(RIGHT(TEXT(AQ67,"0.#"),1)=".",FALSE,TRUE)</formula>
    </cfRule>
    <cfRule type="expression" dxfId="500" priority="606">
      <formula>IF(RIGHT(TEXT(AQ67,"0.#"),1)=".",TRUE,FALSE)</formula>
    </cfRule>
  </conditionalFormatting>
  <conditionalFormatting sqref="AU66">
    <cfRule type="expression" dxfId="499" priority="603">
      <formula>IF(RIGHT(TEXT(AU66,"0.#"),1)=".",FALSE,TRUE)</formula>
    </cfRule>
    <cfRule type="expression" dxfId="498" priority="604">
      <formula>IF(RIGHT(TEXT(AU66,"0.#"),1)=".",TRUE,FALSE)</formula>
    </cfRule>
  </conditionalFormatting>
  <conditionalFormatting sqref="AU67">
    <cfRule type="expression" dxfId="497" priority="601">
      <formula>IF(RIGHT(TEXT(AU67,"0.#"),1)=".",FALSE,TRUE)</formula>
    </cfRule>
    <cfRule type="expression" dxfId="496" priority="602">
      <formula>IF(RIGHT(TEXT(AU67,"0.#"),1)=".",TRUE,FALSE)</formula>
    </cfRule>
  </conditionalFormatting>
  <conditionalFormatting sqref="AE100 AQ100">
    <cfRule type="expression" dxfId="495" priority="563">
      <formula>IF(RIGHT(TEXT(AE100,"0.#"),1)=".",FALSE,TRUE)</formula>
    </cfRule>
    <cfRule type="expression" dxfId="494" priority="564">
      <formula>IF(RIGHT(TEXT(AE100,"0.#"),1)=".",TRUE,FALSE)</formula>
    </cfRule>
  </conditionalFormatting>
  <conditionalFormatting sqref="AI100">
    <cfRule type="expression" dxfId="493" priority="561">
      <formula>IF(RIGHT(TEXT(AI100,"0.#"),1)=".",FALSE,TRUE)</formula>
    </cfRule>
    <cfRule type="expression" dxfId="492" priority="562">
      <formula>IF(RIGHT(TEXT(AI100,"0.#"),1)=".",TRUE,FALSE)</formula>
    </cfRule>
  </conditionalFormatting>
  <conditionalFormatting sqref="AM100">
    <cfRule type="expression" dxfId="491" priority="559">
      <formula>IF(RIGHT(TEXT(AM100,"0.#"),1)=".",FALSE,TRUE)</formula>
    </cfRule>
    <cfRule type="expression" dxfId="490" priority="560">
      <formula>IF(RIGHT(TEXT(AM100,"0.#"),1)=".",TRUE,FALSE)</formula>
    </cfRule>
  </conditionalFormatting>
  <conditionalFormatting sqref="AE101">
    <cfRule type="expression" dxfId="489" priority="557">
      <formula>IF(RIGHT(TEXT(AE101,"0.#"),1)=".",FALSE,TRUE)</formula>
    </cfRule>
    <cfRule type="expression" dxfId="488" priority="558">
      <formula>IF(RIGHT(TEXT(AE101,"0.#"),1)=".",TRUE,FALSE)</formula>
    </cfRule>
  </conditionalFormatting>
  <conditionalFormatting sqref="AI101">
    <cfRule type="expression" dxfId="487" priority="555">
      <formula>IF(RIGHT(TEXT(AI101,"0.#"),1)=".",FALSE,TRUE)</formula>
    </cfRule>
    <cfRule type="expression" dxfId="486" priority="556">
      <formula>IF(RIGHT(TEXT(AI101,"0.#"),1)=".",TRUE,FALSE)</formula>
    </cfRule>
  </conditionalFormatting>
  <conditionalFormatting sqref="AM101">
    <cfRule type="expression" dxfId="485" priority="553">
      <formula>IF(RIGHT(TEXT(AM101,"0.#"),1)=".",FALSE,TRUE)</formula>
    </cfRule>
    <cfRule type="expression" dxfId="484" priority="554">
      <formula>IF(RIGHT(TEXT(AM101,"0.#"),1)=".",TRUE,FALSE)</formula>
    </cfRule>
  </conditionalFormatting>
  <conditionalFormatting sqref="AQ101">
    <cfRule type="expression" dxfId="483" priority="551">
      <formula>IF(RIGHT(TEXT(AQ101,"0.#"),1)=".",FALSE,TRUE)</formula>
    </cfRule>
    <cfRule type="expression" dxfId="482" priority="552">
      <formula>IF(RIGHT(TEXT(AQ101,"0.#"),1)=".",TRUE,FALSE)</formula>
    </cfRule>
  </conditionalFormatting>
  <conditionalFormatting sqref="AU100">
    <cfRule type="expression" dxfId="481" priority="549">
      <formula>IF(RIGHT(TEXT(AU100,"0.#"),1)=".",FALSE,TRUE)</formula>
    </cfRule>
    <cfRule type="expression" dxfId="480" priority="550">
      <formula>IF(RIGHT(TEXT(AU100,"0.#"),1)=".",TRUE,FALSE)</formula>
    </cfRule>
  </conditionalFormatting>
  <conditionalFormatting sqref="AU101">
    <cfRule type="expression" dxfId="479" priority="547">
      <formula>IF(RIGHT(TEXT(AU101,"0.#"),1)=".",FALSE,TRUE)</formula>
    </cfRule>
    <cfRule type="expression" dxfId="478" priority="548">
      <formula>IF(RIGHT(TEXT(AU101,"0.#"),1)=".",TRUE,FALSE)</formula>
    </cfRule>
  </conditionalFormatting>
  <conditionalFormatting sqref="AM35">
    <cfRule type="expression" dxfId="477" priority="541">
      <formula>IF(RIGHT(TEXT(AM35,"0.#"),1)=".",FALSE,TRUE)</formula>
    </cfRule>
    <cfRule type="expression" dxfId="476" priority="542">
      <formula>IF(RIGHT(TEXT(AM35,"0.#"),1)=".",TRUE,FALSE)</formula>
    </cfRule>
  </conditionalFormatting>
  <conditionalFormatting sqref="AE36 AM36">
    <cfRule type="expression" dxfId="475" priority="539">
      <formula>IF(RIGHT(TEXT(AE36,"0.#"),1)=".",FALSE,TRUE)</formula>
    </cfRule>
    <cfRule type="expression" dxfId="474" priority="540">
      <formula>IF(RIGHT(TEXT(AE36,"0.#"),1)=".",TRUE,FALSE)</formula>
    </cfRule>
  </conditionalFormatting>
  <conditionalFormatting sqref="AI36">
    <cfRule type="expression" dxfId="473" priority="537">
      <formula>IF(RIGHT(TEXT(AI36,"0.#"),1)=".",FALSE,TRUE)</formula>
    </cfRule>
    <cfRule type="expression" dxfId="472" priority="538">
      <formula>IF(RIGHT(TEXT(AI36,"0.#"),1)=".",TRUE,FALSE)</formula>
    </cfRule>
  </conditionalFormatting>
  <conditionalFormatting sqref="AQ36">
    <cfRule type="expression" dxfId="471" priority="535">
      <formula>IF(RIGHT(TEXT(AQ36,"0.#"),1)=".",FALSE,TRUE)</formula>
    </cfRule>
    <cfRule type="expression" dxfId="470" priority="536">
      <formula>IF(RIGHT(TEXT(AQ36,"0.#"),1)=".",TRUE,FALSE)</formula>
    </cfRule>
  </conditionalFormatting>
  <conditionalFormatting sqref="AE35 AQ35">
    <cfRule type="expression" dxfId="469" priority="545">
      <formula>IF(RIGHT(TEXT(AE35,"0.#"),1)=".",FALSE,TRUE)</formula>
    </cfRule>
    <cfRule type="expression" dxfId="468" priority="546">
      <formula>IF(RIGHT(TEXT(AE35,"0.#"),1)=".",TRUE,FALSE)</formula>
    </cfRule>
  </conditionalFormatting>
  <conditionalFormatting sqref="AI35">
    <cfRule type="expression" dxfId="467" priority="543">
      <formula>IF(RIGHT(TEXT(AI35,"0.#"),1)=".",FALSE,TRUE)</formula>
    </cfRule>
    <cfRule type="expression" dxfId="466" priority="544">
      <formula>IF(RIGHT(TEXT(AI35,"0.#"),1)=".",TRUE,FALSE)</formula>
    </cfRule>
  </conditionalFormatting>
  <conditionalFormatting sqref="AM103">
    <cfRule type="expression" dxfId="465" priority="529">
      <formula>IF(RIGHT(TEXT(AM103,"0.#"),1)=".",FALSE,TRUE)</formula>
    </cfRule>
    <cfRule type="expression" dxfId="464" priority="530">
      <formula>IF(RIGHT(TEXT(AM103,"0.#"),1)=".",TRUE,FALSE)</formula>
    </cfRule>
  </conditionalFormatting>
  <conditionalFormatting sqref="AE104 AM104">
    <cfRule type="expression" dxfId="463" priority="527">
      <formula>IF(RIGHT(TEXT(AE104,"0.#"),1)=".",FALSE,TRUE)</formula>
    </cfRule>
    <cfRule type="expression" dxfId="462" priority="528">
      <formula>IF(RIGHT(TEXT(AE104,"0.#"),1)=".",TRUE,FALSE)</formula>
    </cfRule>
  </conditionalFormatting>
  <conditionalFormatting sqref="AI104">
    <cfRule type="expression" dxfId="461" priority="525">
      <formula>IF(RIGHT(TEXT(AI104,"0.#"),1)=".",FALSE,TRUE)</formula>
    </cfRule>
    <cfRule type="expression" dxfId="460" priority="526">
      <formula>IF(RIGHT(TEXT(AI104,"0.#"),1)=".",TRUE,FALSE)</formula>
    </cfRule>
  </conditionalFormatting>
  <conditionalFormatting sqref="AQ104">
    <cfRule type="expression" dxfId="459" priority="523">
      <formula>IF(RIGHT(TEXT(AQ104,"0.#"),1)=".",FALSE,TRUE)</formula>
    </cfRule>
    <cfRule type="expression" dxfId="458" priority="524">
      <formula>IF(RIGHT(TEXT(AQ104,"0.#"),1)=".",TRUE,FALSE)</formula>
    </cfRule>
  </conditionalFormatting>
  <conditionalFormatting sqref="AE103 AQ103">
    <cfRule type="expression" dxfId="457" priority="533">
      <formula>IF(RIGHT(TEXT(AE103,"0.#"),1)=".",FALSE,TRUE)</formula>
    </cfRule>
    <cfRule type="expression" dxfId="456" priority="534">
      <formula>IF(RIGHT(TEXT(AE103,"0.#"),1)=".",TRUE,FALSE)</formula>
    </cfRule>
  </conditionalFormatting>
  <conditionalFormatting sqref="AI103">
    <cfRule type="expression" dxfId="455" priority="531">
      <formula>IF(RIGHT(TEXT(AI103,"0.#"),1)=".",FALSE,TRUE)</formula>
    </cfRule>
    <cfRule type="expression" dxfId="454" priority="532">
      <formula>IF(RIGHT(TEXT(AI103,"0.#"),1)=".",TRUE,FALSE)</formula>
    </cfRule>
  </conditionalFormatting>
  <conditionalFormatting sqref="AM137">
    <cfRule type="expression" dxfId="453" priority="517">
      <formula>IF(RIGHT(TEXT(AM137,"0.#"),1)=".",FALSE,TRUE)</formula>
    </cfRule>
    <cfRule type="expression" dxfId="452" priority="518">
      <formula>IF(RIGHT(TEXT(AM137,"0.#"),1)=".",TRUE,FALSE)</formula>
    </cfRule>
  </conditionalFormatting>
  <conditionalFormatting sqref="AE138 AM138">
    <cfRule type="expression" dxfId="451" priority="515">
      <formula>IF(RIGHT(TEXT(AE138,"0.#"),1)=".",FALSE,TRUE)</formula>
    </cfRule>
    <cfRule type="expression" dxfId="450" priority="516">
      <formula>IF(RIGHT(TEXT(AE138,"0.#"),1)=".",TRUE,FALSE)</formula>
    </cfRule>
  </conditionalFormatting>
  <conditionalFormatting sqref="AI138">
    <cfRule type="expression" dxfId="449" priority="513">
      <formula>IF(RIGHT(TEXT(AI138,"0.#"),1)=".",FALSE,TRUE)</formula>
    </cfRule>
    <cfRule type="expression" dxfId="448" priority="514">
      <formula>IF(RIGHT(TEXT(AI138,"0.#"),1)=".",TRUE,FALSE)</formula>
    </cfRule>
  </conditionalFormatting>
  <conditionalFormatting sqref="AQ138">
    <cfRule type="expression" dxfId="447" priority="511">
      <formula>IF(RIGHT(TEXT(AQ138,"0.#"),1)=".",FALSE,TRUE)</formula>
    </cfRule>
    <cfRule type="expression" dxfId="446" priority="512">
      <formula>IF(RIGHT(TEXT(AQ138,"0.#"),1)=".",TRUE,FALSE)</formula>
    </cfRule>
  </conditionalFormatting>
  <conditionalFormatting sqref="AE137 AQ137">
    <cfRule type="expression" dxfId="445" priority="521">
      <formula>IF(RIGHT(TEXT(AE137,"0.#"),1)=".",FALSE,TRUE)</formula>
    </cfRule>
    <cfRule type="expression" dxfId="444" priority="522">
      <formula>IF(RIGHT(TEXT(AE137,"0.#"),1)=".",TRUE,FALSE)</formula>
    </cfRule>
  </conditionalFormatting>
  <conditionalFormatting sqref="AI137">
    <cfRule type="expression" dxfId="443" priority="519">
      <formula>IF(RIGHT(TEXT(AI137,"0.#"),1)=".",FALSE,TRUE)</formula>
    </cfRule>
    <cfRule type="expression" dxfId="442" priority="520">
      <formula>IF(RIGHT(TEXT(AI137,"0.#"),1)=".",TRUE,FALSE)</formula>
    </cfRule>
  </conditionalFormatting>
  <conditionalFormatting sqref="AM171">
    <cfRule type="expression" dxfId="441" priority="505">
      <formula>IF(RIGHT(TEXT(AM171,"0.#"),1)=".",FALSE,TRUE)</formula>
    </cfRule>
    <cfRule type="expression" dxfId="440" priority="506">
      <formula>IF(RIGHT(TEXT(AM171,"0.#"),1)=".",TRUE,FALSE)</formula>
    </cfRule>
  </conditionalFormatting>
  <conditionalFormatting sqref="AE172 AM172">
    <cfRule type="expression" dxfId="439" priority="503">
      <formula>IF(RIGHT(TEXT(AE172,"0.#"),1)=".",FALSE,TRUE)</formula>
    </cfRule>
    <cfRule type="expression" dxfId="438" priority="504">
      <formula>IF(RIGHT(TEXT(AE172,"0.#"),1)=".",TRUE,FALSE)</formula>
    </cfRule>
  </conditionalFormatting>
  <conditionalFormatting sqref="AI172">
    <cfRule type="expression" dxfId="437" priority="501">
      <formula>IF(RIGHT(TEXT(AI172,"0.#"),1)=".",FALSE,TRUE)</formula>
    </cfRule>
    <cfRule type="expression" dxfId="436" priority="502">
      <formula>IF(RIGHT(TEXT(AI172,"0.#"),1)=".",TRUE,FALSE)</formula>
    </cfRule>
  </conditionalFormatting>
  <conditionalFormatting sqref="AQ172">
    <cfRule type="expression" dxfId="435" priority="499">
      <formula>IF(RIGHT(TEXT(AQ172,"0.#"),1)=".",FALSE,TRUE)</formula>
    </cfRule>
    <cfRule type="expression" dxfId="434" priority="500">
      <formula>IF(RIGHT(TEXT(AQ172,"0.#"),1)=".",TRUE,FALSE)</formula>
    </cfRule>
  </conditionalFormatting>
  <conditionalFormatting sqref="AE171 AQ171">
    <cfRule type="expression" dxfId="433" priority="509">
      <formula>IF(RIGHT(TEXT(AE171,"0.#"),1)=".",FALSE,TRUE)</formula>
    </cfRule>
    <cfRule type="expression" dxfId="432" priority="510">
      <formula>IF(RIGHT(TEXT(AE171,"0.#"),1)=".",TRUE,FALSE)</formula>
    </cfRule>
  </conditionalFormatting>
  <conditionalFormatting sqref="AI171">
    <cfRule type="expression" dxfId="431" priority="507">
      <formula>IF(RIGHT(TEXT(AI171,"0.#"),1)=".",FALSE,TRUE)</formula>
    </cfRule>
    <cfRule type="expression" dxfId="430" priority="508">
      <formula>IF(RIGHT(TEXT(AI171,"0.#"),1)=".",TRUE,FALSE)</formula>
    </cfRule>
  </conditionalFormatting>
  <conditionalFormatting sqref="AE73 AI73 AM73">
    <cfRule type="expression" dxfId="429" priority="497">
      <formula>IF(RIGHT(TEXT(AE73,"0.#"),1)=".",FALSE,TRUE)</formula>
    </cfRule>
    <cfRule type="expression" dxfId="428" priority="498">
      <formula>IF(RIGHT(TEXT(AE73,"0.#"),1)=".",TRUE,FALSE)</formula>
    </cfRule>
  </conditionalFormatting>
  <conditionalFormatting sqref="AE74 AI74 AM74">
    <cfRule type="expression" dxfId="427" priority="495">
      <formula>IF(RIGHT(TEXT(AE74,"0.#"),1)=".",FALSE,TRUE)</formula>
    </cfRule>
    <cfRule type="expression" dxfId="426" priority="496">
      <formula>IF(RIGHT(TEXT(AE74,"0.#"),1)=".",TRUE,FALSE)</formula>
    </cfRule>
  </conditionalFormatting>
  <conditionalFormatting sqref="AE75 AI75 AM75">
    <cfRule type="expression" dxfId="425" priority="493">
      <formula>IF(RIGHT(TEXT(AE75,"0.#"),1)=".",FALSE,TRUE)</formula>
    </cfRule>
    <cfRule type="expression" dxfId="424" priority="494">
      <formula>IF(RIGHT(TEXT(AE75,"0.#"),1)=".",TRUE,FALSE)</formula>
    </cfRule>
  </conditionalFormatting>
  <conditionalFormatting sqref="AQ73:AQ75">
    <cfRule type="expression" dxfId="423" priority="479">
      <formula>IF(RIGHT(TEXT(AQ73,"0.#"),1)=".",FALSE,TRUE)</formula>
    </cfRule>
    <cfRule type="expression" dxfId="422" priority="480">
      <formula>IF(RIGHT(TEXT(AQ73,"0.#"),1)=".",TRUE,FALSE)</formula>
    </cfRule>
  </conditionalFormatting>
  <conditionalFormatting sqref="AU73:AU75">
    <cfRule type="expression" dxfId="421" priority="477">
      <formula>IF(RIGHT(TEXT(AU73,"0.#"),1)=".",FALSE,TRUE)</formula>
    </cfRule>
    <cfRule type="expression" dxfId="420" priority="478">
      <formula>IF(RIGHT(TEXT(AU73,"0.#"),1)=".",TRUE,FALSE)</formula>
    </cfRule>
  </conditionalFormatting>
  <conditionalFormatting sqref="AE107 AI107 AM107">
    <cfRule type="expression" dxfId="419" priority="475">
      <formula>IF(RIGHT(TEXT(AE107,"0.#"),1)=".",FALSE,TRUE)</formula>
    </cfRule>
    <cfRule type="expression" dxfId="418" priority="476">
      <formula>IF(RIGHT(TEXT(AE107,"0.#"),1)=".",TRUE,FALSE)</formula>
    </cfRule>
  </conditionalFormatting>
  <conditionalFormatting sqref="AE108 AI108 AM108">
    <cfRule type="expression" dxfId="417" priority="473">
      <formula>IF(RIGHT(TEXT(AE108,"0.#"),1)=".",FALSE,TRUE)</formula>
    </cfRule>
    <cfRule type="expression" dxfId="416" priority="474">
      <formula>IF(RIGHT(TEXT(AE108,"0.#"),1)=".",TRUE,FALSE)</formula>
    </cfRule>
  </conditionalFormatting>
  <conditionalFormatting sqref="AE109 AI109 AM109">
    <cfRule type="expression" dxfId="415" priority="471">
      <formula>IF(RIGHT(TEXT(AE109,"0.#"),1)=".",FALSE,TRUE)</formula>
    </cfRule>
    <cfRule type="expression" dxfId="414" priority="472">
      <formula>IF(RIGHT(TEXT(AE109,"0.#"),1)=".",TRUE,FALSE)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3" max="49" man="1"/>
    <brk id="220" max="16383" man="1"/>
    <brk id="254" max="16383" man="1"/>
    <brk id="369" max="49" man="1"/>
    <brk id="40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16"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t="s">
        <v>645</v>
      </c>
      <c r="C2" s="13" t="str">
        <f>IF(B2="","",A2)</f>
        <v>医療分野の研究開発関連</v>
      </c>
      <c r="D2" s="13" t="str">
        <f>IF(C2="","",IF(D1&lt;&gt;"",CONCATENATE(D1,"、",C2),C2))</f>
        <v>医療分野の研究開発関連</v>
      </c>
      <c r="F2" s="12" t="s">
        <v>67</v>
      </c>
      <c r="G2" s="17" t="s">
        <v>645</v>
      </c>
      <c r="H2" s="13" t="str">
        <f>IF(G2="","",F2)</f>
        <v>一般会計</v>
      </c>
      <c r="I2" s="13" t="str">
        <f>IF(H2="","",IF(I1&lt;&gt;"",CONCATENATE(I1,"、",H2),H2))</f>
        <v>一般会計</v>
      </c>
      <c r="K2" s="14" t="s">
        <v>97</v>
      </c>
      <c r="L2" s="15"/>
      <c r="M2" s="13" t="str">
        <f>IF(L2="","",K2)</f>
        <v/>
      </c>
      <c r="N2" s="13" t="str">
        <f>IF(M2="","",IF(N1&lt;&gt;"",CONCATENATE(N1,"、",M2),M2))</f>
        <v/>
      </c>
      <c r="O2" s="13"/>
      <c r="P2" s="12" t="s">
        <v>69</v>
      </c>
      <c r="Q2" s="17" t="s">
        <v>645</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645</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t="s">
        <v>645</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大城さやか</cp:lastModifiedBy>
  <cp:lastPrinted>2022-06-03T11:10:00Z</cp:lastPrinted>
  <dcterms:created xsi:type="dcterms:W3CDTF">2012-03-13T00:50:25Z</dcterms:created>
  <dcterms:modified xsi:type="dcterms:W3CDTF">2022-08-17T06:50:30Z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