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感染研\"/>
    </mc:Choice>
  </mc:AlternateContent>
  <bookViews>
    <workbookView showHorizontalScroll="0" showVerticalScroll="0" showSheetTabs="0" xWindow="0" yWindow="0" windowWidth="28800" windowHeight="11256"/>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33" i="11"/>
  <c r="AY336" i="11"/>
  <c r="AY337" i="11"/>
  <c r="AY338" i="11"/>
  <c r="AY340" i="11"/>
  <c r="AY341" i="11"/>
  <c r="AY328" i="11"/>
  <c r="AY332" i="11"/>
  <c r="AY324" i="11"/>
  <c r="AY325" i="11"/>
  <c r="AY326" i="11"/>
  <c r="AY327" i="11"/>
  <c r="AY329" i="11"/>
  <c r="AY322" i="11"/>
  <c r="AY330" i="11"/>
  <c r="AY69" i="11"/>
  <c r="AY323" i="11"/>
  <c r="AY66" i="11"/>
  <c r="AY75" i="11"/>
  <c r="AY73" i="11"/>
  <c r="AY77" i="11"/>
  <c r="AY74" i="11"/>
  <c r="AY72" i="11"/>
  <c r="AY335" i="11"/>
  <c r="AY214" i="11"/>
  <c r="AY212" i="11"/>
  <c r="AY211" i="11"/>
  <c r="AY208" i="11"/>
  <c r="AY209" i="11" s="1"/>
  <c r="AY204" i="11"/>
  <c r="AY200" i="11"/>
  <c r="AY201" i="11" s="1"/>
  <c r="AY195" i="11"/>
  <c r="AY196" i="11" s="1"/>
  <c r="AY190" i="11"/>
  <c r="AY192" i="11" s="1"/>
  <c r="AY180" i="11"/>
  <c r="AY187" i="11" s="1"/>
  <c r="AY173" i="11"/>
  <c r="AY179" i="11" s="1"/>
  <c r="AY170" i="11"/>
  <c r="AY171" i="11" s="1"/>
  <c r="AY167" i="11"/>
  <c r="AY169" i="11" s="1"/>
  <c r="AY136" i="11"/>
  <c r="AY138" i="11" s="1"/>
  <c r="AY133" i="11"/>
  <c r="AY134" i="11" s="1"/>
  <c r="AY132" i="11"/>
  <c r="AY139" i="11"/>
  <c r="AY145" i="11" s="1"/>
  <c r="AY166" i="11"/>
  <c r="AY161" i="11"/>
  <c r="AY162" i="11" s="1"/>
  <c r="AY156" i="11"/>
  <c r="AY158" i="11" s="1"/>
  <c r="AY146" i="11"/>
  <c r="AY150" i="11" s="1"/>
  <c r="AY127" i="11"/>
  <c r="AY131" i="11" s="1"/>
  <c r="AY122" i="11"/>
  <c r="AY126" i="11" s="1"/>
  <c r="AY112" i="11"/>
  <c r="AY119" i="11" s="1"/>
  <c r="AY99" i="11"/>
  <c r="AY100" i="11" s="1"/>
  <c r="AY98" i="11"/>
  <c r="AY102" i="11"/>
  <c r="AY104" i="11" s="1"/>
  <c r="AY176" i="11" l="1"/>
  <c r="AY213" i="11"/>
  <c r="AY135" i="11"/>
  <c r="AY101" i="11"/>
  <c r="AY130" i="11"/>
  <c r="AY202" i="11"/>
  <c r="AY203" i="11"/>
  <c r="AY128" i="11"/>
  <c r="AY206" i="11"/>
  <c r="AY207" i="11"/>
  <c r="AY129" i="11"/>
  <c r="AY210" i="11"/>
  <c r="AY116" i="11"/>
  <c r="AY172" i="11"/>
  <c r="AY140" i="11"/>
  <c r="AY175" i="11"/>
  <c r="AY205" i="11"/>
  <c r="AY141" i="11"/>
  <c r="AY115" i="11"/>
  <c r="AY142" i="11"/>
  <c r="AY137" i="11"/>
  <c r="AY143" i="11"/>
  <c r="AY144" i="11"/>
  <c r="AY114" i="11"/>
  <c r="AY123" i="11"/>
  <c r="AY120" i="11"/>
  <c r="AY154" i="11"/>
  <c r="AY163" i="11"/>
  <c r="AY113" i="11"/>
  <c r="AY121" i="11"/>
  <c r="AY155" i="11"/>
  <c r="AY174" i="11"/>
  <c r="AY193" i="11"/>
  <c r="AY198" i="11"/>
  <c r="AY117" i="11"/>
  <c r="AY125" i="11"/>
  <c r="AY151" i="11"/>
  <c r="AY164" i="11"/>
  <c r="AY177" i="11"/>
  <c r="AY124" i="11"/>
  <c r="AY118" i="11"/>
  <c r="AY152" i="11"/>
  <c r="AY178"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6" i="11" s="1"/>
  <c r="AY44" i="11"/>
  <c r="AY52" i="11" s="1"/>
  <c r="AY97" i="11" l="1"/>
  <c r="AY96" i="11"/>
  <c r="AY81" i="11"/>
  <c r="AY82" i="11"/>
  <c r="AY55" i="11"/>
  <c r="AY95" i="11"/>
  <c r="AY83" i="11"/>
  <c r="AY49" i="11"/>
  <c r="AY84" i="11"/>
  <c r="AY87" i="11"/>
  <c r="AY85" i="11"/>
  <c r="AY79" i="11"/>
  <c r="AY80" i="11"/>
  <c r="AY89" i="11"/>
  <c r="AY90" i="11"/>
  <c r="AY91"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<sst xmlns="http://schemas.openxmlformats.org/spreadsheetml/2006/main" count="1500" uniqueCount="704">
  <si>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</si>
  <si>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</si>
  <si>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</si>
  <si>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</si>
  <si>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</si>
  <si>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</si>
  <si>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</si>
  <si>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</si>
  <si>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</si>
  <si>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</si>
  <si>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</si>
  <si>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</si>
  <si>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</si>
  <si>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</si>
  <si>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</si>
  <si>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</si>
  <si>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</si>
  <si>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</si>
  <si>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</si>
  <si>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</si>
  <si>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</si>
  <si>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</si>
  <si>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</si>
  <si>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</si>
  <si>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</si>
  <si>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</si>
  <si>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</si>
  <si>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</si>
  <si>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</si>
  <si>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</si>
  <si>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</si>
  <si>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</si>
  <si>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</si>
  <si>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</si>
  <si>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</si>
  <si>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</si>
  <si>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</si>
  <si>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</si>
  <si>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</si>
  <si>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</si>
  <si>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</si>
  <si>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</si>
  <si>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</si>
  <si>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</si>
  <si>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</si>
  <si>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</si>
  <si>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</si>
  <si>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</si>
  <si>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</si>
  <si>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</si>
  <si>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</si>
  <si>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</si>
  <si>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</si>
  <si>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</si>
  <si>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</si>
  <si>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</si>
  <si>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</si>
  <si>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</si>
  <si>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</si>
  <si>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</si>
  <si>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</si>
  <si>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</si>
  <si>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</si>
  <si>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</si>
  <si>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</si>
  <si>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</si>
  <si>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</si>
  <si>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</si>
  <si>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</si>
  <si>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</si>
  <si>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</si>
  <si>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</si>
  <si>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</si>
  <si>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</si>
  <si>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</si>
  <si>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</si>
  <si>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</si>
  <si>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</si>
  <si>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</si>
  <si>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</si>
  <si>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</si>
  <si>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</si>
  <si>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</si>
  <si>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</si>
  <si>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</si>
  <si>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</si>
  <si>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</si>
  <si>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</si>
  <si>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</si>
  <si>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</si>
  <si>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</si>
  <si>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</si>
  <si>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</si>
  <si>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</si>
  <si>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</si>
  <si>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</si>
  <si>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</si>
  <si>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</si>
  <si>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</si>
  <si>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</si>
  <si>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</si>
  <si>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</si>
  <si>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</si>
  <si>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</si>
  <si>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</si>
  <si>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</si>
  <si>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</si>
  <si>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</si>
  <si>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</si>
  <si>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</si>
  <si>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</si>
  <si>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</si>
  <si>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</si>
  <si>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</si>
  <si>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</si>
  <si>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</si>
  <si>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</si>
  <si>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</si>
  <si>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</si>
  <si>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</si>
  <si>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</si>
  <si>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</si>
  <si>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</si>
  <si>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</si>
  <si>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</si>
  <si>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</si>
  <si>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</si>
  <si>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</si>
  <si>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</si>
  <si>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</si>
  <si>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</si>
  <si>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</si>
  <si>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</si>
  <si>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</si>
  <si>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</si>
  <si>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</si>
  <si>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</si>
  <si>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</si>
  <si>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</si>
  <si>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</si>
  <si>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</si>
  <si>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</si>
  <si>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</si>
  <si>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</si>
  <si>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</si>
  <si>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</si>
  <si>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</si>
  <si>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</si>
  <si>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</si>
  <si>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</si>
  <si>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</si>
  <si>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</si>
  <si>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</si>
  <si>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</si>
  <si>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</si>
  <si>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</si>
  <si>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</si>
  <si>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</si>
  <si>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</si>
  <si>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</si>
  <si>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</si>
  <si>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</si>
  <si>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</si>
  <si>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</si>
  <si>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</si>
  <si>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</si>
  <si>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</si>
  <si>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</si>
  <si>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</si>
  <si>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</si>
  <si>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</si>
  <si>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</si>
  <si>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</si>
  <si>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</si>
  <si>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</si>
  <si>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</si>
  <si>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</si>
  <si>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</si>
  <si>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</si>
  <si>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</si>
  <si>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</si>
  <si>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</si>
  <si>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</si>
  <si>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</si>
  <si>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</si>
  <si>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</si>
  <si>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</si>
  <si>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</si>
  <si>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</si>
  <si>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</si>
  <si>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</si>
  <si>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</si>
  <si>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</si>
  <si>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</si>
  <si>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</si>
  <si>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</si>
  <si>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</si>
  <si>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</si>
  <si>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</si>
  <si>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</si>
  <si>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</si>
  <si>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</si>
  <si>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</si>
  <si>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</si>
  <si>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</si>
  <si>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</si>
  <si>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</si>
  <si>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</si>
  <si>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</si>
  <si>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</si>
  <si>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</si>
  <si>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</si>
  <si>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</si>
  <si>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</si>
  <si>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</si>
  <si>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</si>
  <si>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</si>
  <si>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</si>
  <si>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</si>
  <si>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</si>
  <si>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</si>
  <si>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</si>
  <si>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</si>
  <si>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</si>
  <si>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</si>
  <si>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</si>
  <si>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</si>
  <si>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</si>
  <si>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</si>
  <si>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</si>
  <si>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</si>
  <si>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</si>
  <si>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</si>
  <si>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</si>
  <si>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</si>
  <si>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</si>
  <si>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</si>
  <si>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</si>
  <si>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</si>
  <si>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</si>
  <si>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</si>
  <si>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</si>
  <si>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</si>
  <si>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</si>
  <si>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</si>
  <si>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</si>
  <si>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</si>
  <si>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</si>
  <si>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</si>
  <si>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</si>
  <si>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</si>
  <si>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</si>
  <si>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</si>
  <si>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</si>
  <si>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</si>
  <si>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</si>
  <si>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</si>
  <si>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</si>
  <si>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</si>
  <si>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</si>
  <si>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</si>
  <si>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</si>
  <si>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</si>
  <si>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</si>
  <si>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</si>
  <si>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</si>
  <si>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</si>
  <si>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</si>
  <si>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</si>
  <si>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</si>
  <si>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</si>
  <si>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</si>
  <si>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</si>
  <si>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</si>
  <si>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</si>
  <si>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</si>
  <si>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</si>
  <si>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</si>
  <si>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</si>
  <si>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</si>
  <si>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</si>
  <si>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</si>
  <si>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</si>
  <si>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</si>
  <si>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</si>
  <si>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</si>
  <si>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</si>
  <si>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</si>
  <si>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</si>
  <si>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</si>
  <si>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</si>
  <si>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</si>
  <si>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</si>
  <si>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</si>
  <si>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</si>
  <si>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</si>
  <si>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</si>
  <si>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</si>
  <si>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</si>
  <si>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</si>
  <si>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</si>
  <si>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</si>
  <si>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</si>
  <si>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</si>
  <si>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</si>
  <si>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</si>
  <si>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</si>
  <si>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</si>
  <si>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</si>
  <si>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</si>
  <si>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</si>
  <si>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</si>
  <si>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</si>
  <si>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</si>
  <si>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</si>
  <si>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</si>
  <si>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</si>
  <si>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</si>
  <si>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</si>
  <si>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</si>
  <si>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</si>
  <si>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</si>
  <si>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</si>
  <si>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</si>
  <si>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</si>
  <si>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</si>
  <si>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</si>
  <si>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</si>
  <si>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</si>
  <si>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</si>
  <si>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</si>
  <si>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</si>
  <si>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</si>
  <si>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</si>
  <si>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</si>
  <si>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</si>
  <si>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</si>
  <si>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</si>
  <si>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</si>
  <si>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</si>
  <si>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</si>
  <si>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</si>
  <si>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</si>
  <si>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</si>
  <si>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</si>
  <si>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</si>
  <si>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</si>
  <si>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</si>
  <si>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</si>
  <si>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</si>
  <si>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</si>
  <si>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</si>
  <si>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</si>
  <si>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</si>
  <si>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</si>
  <si>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</si>
  <si>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</si>
  <si>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</si>
  <si>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</si>
  <si>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</si>
  <si>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</si>
  <si>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</si>
  <si>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</si>
  <si>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</si>
  <si>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</si>
  <si>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</si>
  <si>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</si>
  <si>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</si>
  <si>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</si>
  <si>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</si>
  <si>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</si>
  <si>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</si>
  <si>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</si>
  <si>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</si>
  <si>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</si>
  <si>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</si>
  <si>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</si>
  <si>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</si>
  <si>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</si>
  <si>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</si>
  <si>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</si>
  <si>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</si>
  <si>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</si>
  <si>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</si>
  <si>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</si>
  <si>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</si>
  <si>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</si>
  <si>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</si>
  <si>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</si>
  <si>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</si>
  <si>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</si>
  <si>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</si>
  <si>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</si>
  <si>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</si>
  <si>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</si>
  <si>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</si>
  <si>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</si>
  <si>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</si>
  <si>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</si>
  <si>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</si>
  <si>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</si>
  <si>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</si>
  <si>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</si>
  <si>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</si>
  <si>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</si>
  <si>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</si>
  <si>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</si>
  <si>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</si>
  <si>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</si>
  <si>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</si>
  <si>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</si>
  <si>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</si>
  <si>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</si>
  <si>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</si>
  <si>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</si>
  <si>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</si>
  <si>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</si>
  <si>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</si>
  <si>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</si>
  <si>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</si>
  <si>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</si>
  <si>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</si>
  <si>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</si>
  <si>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</si>
  <si>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</si>
  <si>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</si>
  <si>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</si>
  <si>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</si>
  <si>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</si>
  <si>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</si>
  <si>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</si>
  <si>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</si>
  <si>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</si>
  <si>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</si>
  <si>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</si>
  <si>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</si>
  <si>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</si>
  <si>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</si>
  <si>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</si>
  <si>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</si>
  <si>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</si>
  <si>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</si>
  <si>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</si>
  <si>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</si>
  <si>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</si>
  <si>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</si>
  <si>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</si>
  <si>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</si>
  <si>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</si>
  <si>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</si>
  <si>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</si>
  <si>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</si>
  <si>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</si>
  <si>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</si>
  <si>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</si>
  <si>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</si>
  <si>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</si>
  <si>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</si>
  <si>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</si>
  <si>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</si>
  <si>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</si>
  <si>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</si>
  <si>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</si>
  <si>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</si>
  <si>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</si>
  <si>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</si>
  <si>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</si>
  <si>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</si>
  <si>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</si>
  <si>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</si>
  <si>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</si>
  <si>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</si>
  <si>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</si>
  <si>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</si>
  <si>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</si>
  <si>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</si>
  <si>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</si>
  <si>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</si>
  <si>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</si>
  <si>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</si>
  <si>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</si>
  <si>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</si>
  <si>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</si>
  <si>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</si>
  <si>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</si>
  <si>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</si>
  <si>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</si>
  <si>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</si>
  <si>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</si>
  <si>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</si>
  <si>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</si>
  <si>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</si>
  <si>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</si>
  <si>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</si>
  <si>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</si>
  <si>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</si>
  <si>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</si>
  <si>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</si>
  <si>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</si>
  <si>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</si>
  <si>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</si>
  <si>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</si>
  <si>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</si>
  <si>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</si>
  <si>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</si>
  <si>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</si>
  <si>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</si>
  <si>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</si>
  <si>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</si>
  <si>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</si>
  <si>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</si>
  <si>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</si>
  <si>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</si>
  <si>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</si>
  <si>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</si>
  <si>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</si>
  <si>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</si>
  <si>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</si>
  <si>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</si>
  <si>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</si>
  <si>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</si>
  <si>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</si>
  <si>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</si>
  <si>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</si>
  <si>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</si>
  <si>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</si>
  <si>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</si>
  <si>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</si>
  <si>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</si>
  <si>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</si>
  <si>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</si>
  <si>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</si>
  <si>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</si>
  <si>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</si>
  <si>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</si>
  <si>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</si>
  <si>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</si>
  <si>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</si>
  <si>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</si>
  <si>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</si>
  <si>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</si>
  <si>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</si>
  <si>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</si>
  <si>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</si>
  <si>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</si>
  <si>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</si>
  <si>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</si>
  <si>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</si>
  <si>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</si>
  <si>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</si>
  <si>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</si>
  <si>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</si>
  <si>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</si>
  <si>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</si>
  <si>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</si>
  <si>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</si>
  <si>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</si>
  <si>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</si>
  <si>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</si>
  <si>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</si>
  <si>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</si>
  <si>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</si>
  <si>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</si>
  <si>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</si>
  <si>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</si>
  <si>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</si>
  <si>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</si>
  <si>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</si>
  <si>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</si>
  <si>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</si>
  <si>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</si>
  <si>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</si>
  <si>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</si>
  <si>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</si>
  <si>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</si>
  <si>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</si>
  <si>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</si>
  <si>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</si>
  <si>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</si>
  <si>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</si>
  <si>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</si>
  <si>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</si>
  <si>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</si>
  <si>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</si>
  <si>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</si>
  <si>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</si>
  <si>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</si>
  <si>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</si>
  <si>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</si>
  <si>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</si>
  <si>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</si>
  <si>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</si>
  <si>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</si>
  <si>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</si>
  <si>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</si>
  <si>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</si>
  <si>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</si>
  <si>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</si>
  <si>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</si>
  <si>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</si>
  <si>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</si>
  <si>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</si>
  <si>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</si>
  <si>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</si>
  <si>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</si>
  <si>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</si>
  <si>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</si>
  <si>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国立感染症研究所共同利用型高額研究機器整備費</t>
  </si>
  <si>
    <t>国立感染症研究所</t>
  </si>
  <si>
    <t>藤谷　正</t>
  </si>
  <si>
    <t>平成5年度</t>
  </si>
  <si>
    <t>終了予定なし</t>
  </si>
  <si>
    <t>総務部会計課</t>
  </si>
  <si>
    <t>-</t>
  </si>
  <si>
    <t>国立感染症研究所の事業やその他研究機関との共同利用を通して実験の効率化と科学技術推進を図る。</t>
  </si>
  <si>
    <t>国立感染症研究所の共同利用型高額機器として、細胞自動分析分離装置及び超高分解能操作電子顕微鏡を整備。</t>
  </si>
  <si>
    <t>試験研究費</t>
  </si>
  <si>
    <t>目標値として3.5点以上の獲得を目指す。</t>
  </si>
  <si>
    <t>毎年行っている研究課題評価の総合点を間接指標として用いる。</t>
  </si>
  <si>
    <t>点</t>
  </si>
  <si>
    <t>国立感染症研究所研究開発課題評価報告書</t>
  </si>
  <si>
    <t>細胞解析、電顕合計使用回数</t>
  </si>
  <si>
    <t>X：執行額Y:細胞解析、電顕合計使用回数（件）</t>
    <phoneticPr fontId="5"/>
  </si>
  <si>
    <t>円</t>
  </si>
  <si>
    <t>　Ｘ/Ｙ</t>
    <phoneticPr fontId="5"/>
  </si>
  <si>
    <t>6,600万円
/1,424件</t>
  </si>
  <si>
    <t>6,600万円
/1,374件</t>
  </si>
  <si>
    <t>／　</t>
    <phoneticPr fontId="5"/>
  </si>
  <si>
    <t>戸山庁舎関係経費</t>
  </si>
  <si>
    <t>567</t>
  </si>
  <si>
    <t>504</t>
  </si>
  <si>
    <t>886</t>
  </si>
  <si>
    <t>896</t>
  </si>
  <si>
    <t>865</t>
  </si>
  <si>
    <t>868</t>
  </si>
  <si>
    <t>○</t>
  </si>
  <si>
    <t>厚労</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</si>
  <si>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</si>
  <si>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</si>
  <si>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</si>
  <si>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</si>
  <si>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</si>
  <si>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t>
  </si>
  <si>
    <t>有</t>
  </si>
  <si>
    <t>‐</t>
  </si>
  <si>
    <t>施策大目標１　国立試験研究機関の適正かつ効果的な運営を確保すること</t>
    <phoneticPr fontId="5"/>
  </si>
  <si>
    <t>ⅩⅢ-1-1　国立感染症研究所など国立試験研究機関の適正かつ効果的な運営を確保すること</t>
    <phoneticPr fontId="5"/>
  </si>
  <si>
    <t>当該事業は戸山庁舎にある共同利用型高額機器の整備に係る経費を扱う事業である。戸山庁舎関係経費は戸山庁舎の維持管理に係る経費を扱う事業であるため、役割が異なる。</t>
    <phoneticPr fontId="5"/>
  </si>
  <si>
    <t>支出は5年リースの機器代と機器保守料、機器のオペレータの非常勤職員給与、および関連消耗品費からなっており、機器リース料は国庫債務負担行為を利用し契約初年度に一般競争入札により業者の選定を行っている。機器の保守料についても同様に一般競争に付している。引き続き、コストの削減に努め執行額を抑制してまいりたい。</t>
    <phoneticPr fontId="5"/>
  </si>
  <si>
    <t>国立感染症研究所の事業及びその他研究機関との共同研究に利用可能な高額研究機器を整備する。</t>
    <phoneticPr fontId="5"/>
  </si>
  <si>
    <t>高額研究機器の利用（共同利用）</t>
    <phoneticPr fontId="5"/>
  </si>
  <si>
    <t>6600万円
/1,011件</t>
    <rPh sb="4" eb="6">
      <t>マンエン</t>
    </rPh>
    <rPh sb="13" eb="14">
      <t>ケン</t>
    </rPh>
    <phoneticPr fontId="5"/>
  </si>
  <si>
    <t>6600万円
/1500件</t>
    <rPh sb="4" eb="6">
      <t>マンエン</t>
    </rPh>
    <rPh sb="12" eb="13">
      <t>ケン</t>
    </rPh>
    <phoneticPr fontId="5"/>
  </si>
  <si>
    <t>A.オリックス・レンテック株式会社</t>
    <rPh sb="13" eb="17">
      <t>カブシキガイシャ</t>
    </rPh>
    <phoneticPr fontId="5"/>
  </si>
  <si>
    <t>国庫債務負担行為等</t>
  </si>
  <si>
    <t>オリックス・レンテック株式会社</t>
    <rPh sb="11" eb="15">
      <t>カブシキガイシャ</t>
    </rPh>
    <phoneticPr fontId="5"/>
  </si>
  <si>
    <t>株式会社チヨダサイエンス</t>
    <rPh sb="0" eb="4">
      <t>カブシキガイシャ</t>
    </rPh>
    <phoneticPr fontId="5"/>
  </si>
  <si>
    <t>検査機器賃貸借（平成３０年度決議分）</t>
    <rPh sb="0" eb="4">
      <t>ケンサキキ</t>
    </rPh>
    <rPh sb="4" eb="7">
      <t>チンタイシャク</t>
    </rPh>
    <rPh sb="8" eb="10">
      <t>ヘイセイ</t>
    </rPh>
    <rPh sb="12" eb="14">
      <t>ネンド</t>
    </rPh>
    <rPh sb="14" eb="16">
      <t>ケツギ</t>
    </rPh>
    <rPh sb="16" eb="17">
      <t>ブン</t>
    </rPh>
    <phoneticPr fontId="5"/>
  </si>
  <si>
    <t>検査機器賃貸借（平成３０年度決議分）</t>
    <phoneticPr fontId="5"/>
  </si>
  <si>
    <t>検査機器保守</t>
    <rPh sb="0" eb="6">
      <t>ケンサキキホシュ</t>
    </rPh>
    <phoneticPr fontId="5"/>
  </si>
  <si>
    <t>株式会社チヨダサイエンス</t>
    <phoneticPr fontId="5"/>
  </si>
  <si>
    <t>株式会社日立ハイテクフィールディング</t>
    <phoneticPr fontId="5"/>
  </si>
  <si>
    <t>日本電子株式会社　東京支店</t>
    <phoneticPr fontId="5"/>
  </si>
  <si>
    <t>株式会社薬研社</t>
    <phoneticPr fontId="5"/>
  </si>
  <si>
    <t>備品購入</t>
    <rPh sb="0" eb="4">
      <t>ビヒンコウニュウ</t>
    </rPh>
    <phoneticPr fontId="5"/>
  </si>
  <si>
    <t>検査機器保守</t>
    <phoneticPr fontId="5"/>
  </si>
  <si>
    <t>検査機器点検</t>
    <phoneticPr fontId="5"/>
  </si>
  <si>
    <t>日本酸水素株式会社</t>
    <phoneticPr fontId="5"/>
  </si>
  <si>
    <t>岩井化学薬品株式会社</t>
    <phoneticPr fontId="5"/>
  </si>
  <si>
    <t>理科研株式会社</t>
    <phoneticPr fontId="5"/>
  </si>
  <si>
    <t>株式会社真空デバイス</t>
    <phoneticPr fontId="5"/>
  </si>
  <si>
    <t>非常勤職員A</t>
    <rPh sb="0" eb="3">
      <t>ヒジョウキン</t>
    </rPh>
    <rPh sb="3" eb="5">
      <t>ショクイン</t>
    </rPh>
    <phoneticPr fontId="5"/>
  </si>
  <si>
    <t>非常勤職員B</t>
    <rPh sb="0" eb="5">
      <t>ヒジョウキンショクイン</t>
    </rPh>
    <phoneticPr fontId="5"/>
  </si>
  <si>
    <t>賃金</t>
    <rPh sb="0" eb="2">
      <t>チンギン</t>
    </rPh>
    <phoneticPr fontId="5"/>
  </si>
  <si>
    <t>備品購入</t>
    <rPh sb="0" eb="2">
      <t>ビヒン</t>
    </rPh>
    <rPh sb="2" eb="4">
      <t>コウニュウ</t>
    </rPh>
    <phoneticPr fontId="5"/>
  </si>
  <si>
    <t>検査機器貸借</t>
    <rPh sb="0" eb="4">
      <t>ケンサキキ</t>
    </rPh>
    <rPh sb="4" eb="6">
      <t>タイシャク</t>
    </rPh>
    <phoneticPr fontId="5"/>
  </si>
  <si>
    <t>借料及び損料</t>
    <rPh sb="0" eb="2">
      <t>シャクリョウ</t>
    </rPh>
    <rPh sb="2" eb="3">
      <t>オヨ</t>
    </rPh>
    <rPh sb="4" eb="6">
      <t>ソンリョウ</t>
    </rPh>
    <phoneticPr fontId="5"/>
  </si>
  <si>
    <t>雑役務費</t>
    <rPh sb="0" eb="4">
      <t>ザツエキムヒ</t>
    </rPh>
    <phoneticPr fontId="5"/>
  </si>
  <si>
    <t>C.株式会社チヨダサイエンス</t>
    <phoneticPr fontId="5"/>
  </si>
  <si>
    <t>備品購入</t>
    <phoneticPr fontId="5"/>
  </si>
  <si>
    <t>備品費</t>
    <rPh sb="0" eb="3">
      <t>ビヒンヒ</t>
    </rPh>
    <phoneticPr fontId="5"/>
  </si>
  <si>
    <t>消耗品購入</t>
    <rPh sb="0" eb="3">
      <t>ショウモウヒン</t>
    </rPh>
    <rPh sb="3" eb="5">
      <t>コウニュウ</t>
    </rPh>
    <phoneticPr fontId="5"/>
  </si>
  <si>
    <t>B.株式会社チヨダサイエンス</t>
    <phoneticPr fontId="5"/>
  </si>
  <si>
    <t>https://www.mhlw.go.jp/wp/seisaku/hyouka/dl/r03_jizenbunseki/XIII-1-1.pdf</t>
    <phoneticPr fontId="5"/>
  </si>
  <si>
    <t>7頁</t>
    <rPh sb="1" eb="2">
      <t>ページ</t>
    </rPh>
    <phoneticPr fontId="5"/>
  </si>
  <si>
    <t>一般競争入札の実施や契約金額が少額であっても見積合わせの実施により、競争性を確保している。数年前から引き続き３庁舎による公告、類似契約業者への声掛けを実施しているところであるが、調達の一部については、１者応札となった。引き続き、入札説明会に参加したが応札しなかった者等へのヒアリングを行う等、競争性の確保に係る取り組みを継続したい。
また、検査機器保守業務の調達の一部については、当該検査機器を保守するのに必要な技術を有している者が、当該支出先の他にいる場合がないとは言い切れないことから公募による契約とした。</t>
    <phoneticPr fontId="5"/>
  </si>
  <si>
    <t>適切に予算を執行し、概ね事業の目標が達成できており、このまま継続して事業を実施する。なお、機器のリース料については、リース期間中の見直しの余地は乏しいが、令和５年度に機器の切り替えが生じるため、費用対効果を最大化できるよう、機器の選定等を行い、予算要求行っていく。また、機器のオペレータの非常勤職員給与、および関連消耗品費については、検体数の増加・利用する研究者の増加に伴い、削減は困難であるが、多数検体をまとめて解析するなど、効率化を図る。</t>
    <rPh sb="77" eb="79">
      <t>レイワ</t>
    </rPh>
    <rPh sb="80" eb="82">
      <t>ネンド</t>
    </rPh>
    <rPh sb="91" eb="92">
      <t>ショウ</t>
    </rPh>
    <rPh sb="97" eb="99">
      <t>ヒヨウ</t>
    </rPh>
    <rPh sb="99" eb="100">
      <t>タイ</t>
    </rPh>
    <rPh sb="100" eb="102">
      <t>コウカ</t>
    </rPh>
    <rPh sb="103" eb="106">
      <t>サイダイカ</t>
    </rPh>
    <rPh sb="112" eb="114">
      <t>キキ</t>
    </rPh>
    <rPh sb="115" eb="117">
      <t>センテイ</t>
    </rPh>
    <rPh sb="117" eb="118">
      <t>トウ</t>
    </rPh>
    <rPh sb="119" eb="120">
      <t>オコナ</t>
    </rPh>
    <rPh sb="122" eb="124">
      <t>ヨサン</t>
    </rPh>
    <rPh sb="124" eb="126">
      <t>ヨウキュウ</t>
    </rPh>
    <rPh sb="126" eb="127">
      <t>オコナ</t>
    </rPh>
    <rPh sb="174" eb="176">
      <t>リヨウ</t>
    </rPh>
    <rPh sb="178" eb="181">
      <t>ケンキュウシャ</t>
    </rPh>
    <rPh sb="182" eb="184">
      <t>ゾウカ</t>
    </rPh>
    <phoneticPr fontId="5"/>
  </si>
  <si>
    <t>検査機器点検</t>
    <rPh sb="0" eb="2">
      <t>ケンサ</t>
    </rPh>
    <rPh sb="2" eb="4">
      <t>キキ</t>
    </rPh>
    <rPh sb="4" eb="6">
      <t>テンケン</t>
    </rPh>
    <phoneticPr fontId="5"/>
  </si>
  <si>
    <t>-</t>
    <phoneticPr fontId="5"/>
  </si>
  <si>
    <t>検査器機保守</t>
    <rPh sb="0" eb="2">
      <t>ケンサ</t>
    </rPh>
    <rPh sb="2" eb="4">
      <t>キキ</t>
    </rPh>
    <rPh sb="4" eb="6">
      <t>ホシュ</t>
    </rPh>
    <phoneticPr fontId="5"/>
  </si>
  <si>
    <t>-</t>
    <phoneticPr fontId="5"/>
  </si>
  <si>
    <t>株式会社ヤマダデンキ　</t>
    <phoneticPr fontId="5"/>
  </si>
  <si>
    <t>少額の随意契約であっても複数社から見積書を徴収し、最低価格で購入するなど、コスト削減に努めているため、妥当である。</t>
    <rPh sb="51" eb="53">
      <t>ダトウ</t>
    </rPh>
    <phoneticPr fontId="5"/>
  </si>
  <si>
    <t>整備されている共同利用機器については、前年度よりも使用率が下がったが、院内研究、共同研究には支障なく利用されている。</t>
    <phoneticPr fontId="5"/>
  </si>
  <si>
    <t>整備されている共同利用機器については使用率も高く、十分に活用されている。</t>
    <phoneticPr fontId="5"/>
  </si>
  <si>
    <t>成果実績はやや低下しているものの、成果目標は達しているため、見合ったものとなっている。</t>
    <rPh sb="0" eb="2">
      <t>セイカ</t>
    </rPh>
    <rPh sb="2" eb="4">
      <t>ジッセキ</t>
    </rPh>
    <rPh sb="7" eb="9">
      <t>テイカ</t>
    </rPh>
    <rPh sb="17" eb="19">
      <t>セイカ</t>
    </rPh>
    <rPh sb="19" eb="21">
      <t>モクヒョウ</t>
    </rPh>
    <rPh sb="22" eb="23">
      <t>タッ</t>
    </rPh>
    <rPh sb="30" eb="32">
      <t>ミア</t>
    </rPh>
    <phoneticPr fontId="5"/>
  </si>
  <si>
    <t>引き続き、必要な予算額を確保し、適正な執行に努めること。</t>
    <phoneticPr fontId="5"/>
  </si>
  <si>
    <t>-</t>
    <phoneticPr fontId="5"/>
  </si>
  <si>
    <t>国庫債務新規5ヶ年リースに係る増＋15</t>
    <rPh sb="0" eb="4">
      <t>コッコサイム</t>
    </rPh>
    <rPh sb="4" eb="6">
      <t>シンキ</t>
    </rPh>
    <rPh sb="8" eb="9">
      <t>ネン</t>
    </rPh>
    <rPh sb="13" eb="14">
      <t>カカ</t>
    </rPh>
    <rPh sb="15" eb="16">
      <t>ゾウ</t>
    </rPh>
    <phoneticPr fontId="5"/>
  </si>
  <si>
    <t>株式会社メッドトラスト東京</t>
    <rPh sb="0" eb="4">
      <t>カブシキガイシャ</t>
    </rPh>
    <phoneticPr fontId="5"/>
  </si>
  <si>
    <t>メイワフォーシス株式会社</t>
    <rPh sb="8" eb="12">
      <t>カブシキガイシャ</t>
    </rPh>
    <phoneticPr fontId="5"/>
  </si>
  <si>
    <t>堂阪イーエム株式会社</t>
    <phoneticPr fontId="5"/>
  </si>
  <si>
    <t>三菱HCキャピタル株式会社</t>
    <rPh sb="0" eb="2">
      <t>ミツビシ</t>
    </rPh>
    <rPh sb="9" eb="13">
      <t>カブシキガイシャ</t>
    </rPh>
    <phoneticPr fontId="5"/>
  </si>
  <si>
    <t>入札の競争性をはかりつつ、引き続き適正な事業執行に努めること。（横田　響子）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</si>
</sst>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24659</xdr:colOff>
      <xdr:row>269</xdr:row>
      <xdr:rowOff>65193</xdr:rowOff>
    </xdr:from>
    <xdr:to>
      <xdr:col>23</xdr:col>
      <xdr:colOff>99158</xdr:colOff>
      <xdr:row>272</xdr:row>
      <xdr:rowOff>174369</xdr:rowOff>
    </xdr:to>
    <xdr:sp macro="" textlink="">
      <xdr:nvSpPr>
        <xdr:cNvPr id="10" name="正方形/長方形 9">
          <a:extLst>
            <a:ext uri="{FF2B5EF4-FFF2-40B4-BE49-F238E27FC236}">
              <a16:creationId xmlns:a16="http://schemas.microsoft.com/office/drawing/2014/main" id="{67C352FB-3C54-4D96-B7DA-3FE96D298DD1}"/>
            </a:ext>
          </a:extLst>
        </xdr:cNvPr>
        <xdr:cNvSpPr/>
      </xdr:nvSpPr>
      <xdr:spPr>
        <a:xfrm>
          <a:off x="1643909" y="40391662"/>
          <a:ext cx="3110593" cy="118073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66.3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共同利用型高額研究機器整備費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16933</xdr:colOff>
      <xdr:row>269</xdr:row>
      <xdr:rowOff>77047</xdr:rowOff>
    </xdr:from>
    <xdr:to>
      <xdr:col>46</xdr:col>
      <xdr:colOff>173614</xdr:colOff>
      <xdr:row>273</xdr:row>
      <xdr:rowOff>59267</xdr:rowOff>
    </xdr:to>
    <xdr:sp macro="" textlink="">
      <xdr:nvSpPr>
        <xdr:cNvPr id="11" name="正方形/長方形 10">
          <a:extLst>
            <a:ext uri="{FF2B5EF4-FFF2-40B4-BE49-F238E27FC236}">
              <a16:creationId xmlns:a16="http://schemas.microsoft.com/office/drawing/2014/main" id="{325EEA11-F1ED-4B67-A819-788EB15659B7}"/>
            </a:ext>
          </a:extLst>
        </xdr:cNvPr>
        <xdr:cNvSpPr/>
      </xdr:nvSpPr>
      <xdr:spPr>
        <a:xfrm>
          <a:off x="6908800" y="38820514"/>
          <a:ext cx="1833081" cy="13961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株式会社チヨダサイエンス他</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19.8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賃金、備品購入　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101601</xdr:colOff>
      <xdr:row>270</xdr:row>
      <xdr:rowOff>347134</xdr:rowOff>
    </xdr:from>
    <xdr:to>
      <xdr:col>37</xdr:col>
      <xdr:colOff>20059</xdr:colOff>
      <xdr:row>271</xdr:row>
      <xdr:rowOff>5966</xdr:rowOff>
    </xdr:to>
    <xdr:cxnSp macro="">
      <xdr:nvCxnSpPr>
        <xdr:cNvPr id="12" name="直線コネクタ 11">
          <a:extLst>
            <a:ext uri="{FF2B5EF4-FFF2-40B4-BE49-F238E27FC236}">
              <a16:creationId xmlns:a16="http://schemas.microsoft.com/office/drawing/2014/main" id="{F23B4781-3546-4D6A-A7E9-E492626D447F}"/>
            </a:ext>
          </a:extLst>
        </xdr:cNvPr>
        <xdr:cNvCxnSpPr/>
      </xdr:nvCxnSpPr>
      <xdr:spPr>
        <a:xfrm flipH="1">
          <a:off x="4385734" y="40741601"/>
          <a:ext cx="2526192" cy="1443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101600</xdr:colOff>
      <xdr:row>269</xdr:row>
      <xdr:rowOff>338666</xdr:rowOff>
    </xdr:from>
    <xdr:to>
      <xdr:col>36</xdr:col>
      <xdr:colOff>59266</xdr:colOff>
      <xdr:row>270</xdr:row>
      <xdr:rowOff>265292</xdr:rowOff>
    </xdr:to>
    <xdr:sp macro="" textlink="">
      <xdr:nvSpPr>
        <xdr:cNvPr id="13" name="テキスト ボックス 12">
          <a:extLst>
            <a:ext uri="{FF2B5EF4-FFF2-40B4-BE49-F238E27FC236}">
              <a16:creationId xmlns:a16="http://schemas.microsoft.com/office/drawing/2014/main" id="{2EE3EAF0-0DB3-4240-93DE-B5D4359EDDCA}"/>
            </a:ext>
          </a:extLst>
        </xdr:cNvPr>
        <xdr:cNvSpPr txBox="1"/>
      </xdr:nvSpPr>
      <xdr:spPr>
        <a:xfrm rot="10800000" flipV="1">
          <a:off x="4572000" y="40377533"/>
          <a:ext cx="2192866" cy="282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15</xdr:col>
      <xdr:colOff>176107</xdr:colOff>
      <xdr:row>272</xdr:row>
      <xdr:rowOff>184573</xdr:rowOff>
    </xdr:from>
    <xdr:to>
      <xdr:col>16</xdr:col>
      <xdr:colOff>3789</xdr:colOff>
      <xdr:row>274</xdr:row>
      <xdr:rowOff>263111</xdr:rowOff>
    </xdr:to>
    <xdr:cxnSp macro="">
      <xdr:nvCxnSpPr>
        <xdr:cNvPr id="14" name="直線コネクタ 13">
          <a:extLst>
            <a:ext uri="{FF2B5EF4-FFF2-40B4-BE49-F238E27FC236}">
              <a16:creationId xmlns:a16="http://schemas.microsoft.com/office/drawing/2014/main" id="{AE7C3E1B-8A9A-42D2-BE33-3746E151C844}"/>
            </a:ext>
          </a:extLst>
        </xdr:cNvPr>
        <xdr:cNvCxnSpPr/>
      </xdr:nvCxnSpPr>
      <xdr:spPr>
        <a:xfrm>
          <a:off x="2919307" y="41888833"/>
          <a:ext cx="10562" cy="78719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92287</xdr:colOff>
      <xdr:row>274</xdr:row>
      <xdr:rowOff>257175</xdr:rowOff>
    </xdr:from>
    <xdr:to>
      <xdr:col>28</xdr:col>
      <xdr:colOff>19050</xdr:colOff>
      <xdr:row>274</xdr:row>
      <xdr:rowOff>287919</xdr:rowOff>
    </xdr:to>
    <xdr:cxnSp macro="">
      <xdr:nvCxnSpPr>
        <xdr:cNvPr id="16" name="直線コネクタ 15">
          <a:extLst>
            <a:ext uri="{FF2B5EF4-FFF2-40B4-BE49-F238E27FC236}">
              <a16:creationId xmlns:a16="http://schemas.microsoft.com/office/drawing/2014/main" id="{EB47471B-3C0C-496C-83CE-E914284625F6}"/>
            </a:ext>
          </a:extLst>
        </xdr:cNvPr>
        <xdr:cNvCxnSpPr/>
      </xdr:nvCxnSpPr>
      <xdr:spPr>
        <a:xfrm flipH="1">
          <a:off x="2444962" y="42748200"/>
          <a:ext cx="2641388" cy="3074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108373</xdr:colOff>
      <xdr:row>274</xdr:row>
      <xdr:rowOff>268393</xdr:rowOff>
    </xdr:from>
    <xdr:to>
      <xdr:col>13</xdr:col>
      <xdr:colOff>108374</xdr:colOff>
      <xdr:row>277</xdr:row>
      <xdr:rowOff>113611</xdr:rowOff>
    </xdr:to>
    <xdr:cxnSp macro="">
      <xdr:nvCxnSpPr>
        <xdr:cNvPr id="17" name="直線コネクタ 16">
          <a:extLst>
            <a:ext uri="{FF2B5EF4-FFF2-40B4-BE49-F238E27FC236}">
              <a16:creationId xmlns:a16="http://schemas.microsoft.com/office/drawing/2014/main" id="{BA5C2800-9B24-4BFC-BCDA-50D357B7EE5F}"/>
            </a:ext>
          </a:extLst>
        </xdr:cNvPr>
        <xdr:cNvCxnSpPr/>
      </xdr:nvCxnSpPr>
      <xdr:spPr>
        <a:xfrm flipH="1">
          <a:off x="2485813" y="42681313"/>
          <a:ext cx="1" cy="91201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10160</xdr:colOff>
      <xdr:row>274</xdr:row>
      <xdr:rowOff>247650</xdr:rowOff>
    </xdr:from>
    <xdr:to>
      <xdr:col>28</xdr:col>
      <xdr:colOff>19050</xdr:colOff>
      <xdr:row>277</xdr:row>
      <xdr:rowOff>137317</xdr:rowOff>
    </xdr:to>
    <xdr:cxnSp macro="">
      <xdr:nvCxnSpPr>
        <xdr:cNvPr id="19" name="直線コネクタ 18">
          <a:extLst>
            <a:ext uri="{FF2B5EF4-FFF2-40B4-BE49-F238E27FC236}">
              <a16:creationId xmlns:a16="http://schemas.microsoft.com/office/drawing/2014/main" id="{9C893E88-5C64-4A02-BDB0-E7E35B283364}"/>
            </a:ext>
          </a:extLst>
        </xdr:cNvPr>
        <xdr:cNvCxnSpPr/>
      </xdr:nvCxnSpPr>
      <xdr:spPr>
        <a:xfrm flipH="1">
          <a:off x="5077460" y="42738675"/>
          <a:ext cx="8890" cy="96599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49953</xdr:colOff>
      <xdr:row>277</xdr:row>
      <xdr:rowOff>115994</xdr:rowOff>
    </xdr:from>
    <xdr:to>
      <xdr:col>19</xdr:col>
      <xdr:colOff>23988</xdr:colOff>
      <xdr:row>281</xdr:row>
      <xdr:rowOff>56345</xdr:rowOff>
    </xdr:to>
    <xdr:sp macro="" textlink="">
      <xdr:nvSpPr>
        <xdr:cNvPr id="20" name="正方形/長方形 19">
          <a:extLst>
            <a:ext uri="{FF2B5EF4-FFF2-40B4-BE49-F238E27FC236}">
              <a16:creationId xmlns:a16="http://schemas.microsoft.com/office/drawing/2014/main" id="{7AED2C4E-987B-48C7-8B89-D116EFF98993}"/>
            </a:ext>
          </a:extLst>
        </xdr:cNvPr>
        <xdr:cNvSpPr/>
      </xdr:nvSpPr>
      <xdr:spPr>
        <a:xfrm>
          <a:off x="1512993" y="43595714"/>
          <a:ext cx="1985715" cy="13729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オリックス・レンテック（株）</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検査機器リース</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9313</xdr:colOff>
      <xdr:row>277</xdr:row>
      <xdr:rowOff>122766</xdr:rowOff>
    </xdr:from>
    <xdr:to>
      <xdr:col>32</xdr:col>
      <xdr:colOff>166893</xdr:colOff>
      <xdr:row>281</xdr:row>
      <xdr:rowOff>92084</xdr:rowOff>
    </xdr:to>
    <xdr:sp macro="" textlink="">
      <xdr:nvSpPr>
        <xdr:cNvPr id="21" name="正方形/長方形 20">
          <a:extLst>
            <a:ext uri="{FF2B5EF4-FFF2-40B4-BE49-F238E27FC236}">
              <a16:creationId xmlns:a16="http://schemas.microsoft.com/office/drawing/2014/main" id="{044848B9-0284-43F0-B332-035A8C780C46}"/>
            </a:ext>
          </a:extLst>
        </xdr:cNvPr>
        <xdr:cNvSpPr/>
      </xdr:nvSpPr>
      <xdr:spPr>
        <a:xfrm>
          <a:off x="4215553" y="43602486"/>
          <a:ext cx="1803500" cy="140187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株式会社チヨダサイエンス他</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17.5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検査機器保守　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43180</xdr:colOff>
      <xdr:row>275</xdr:row>
      <xdr:rowOff>231986</xdr:rowOff>
    </xdr:from>
    <xdr:to>
      <xdr:col>18</xdr:col>
      <xdr:colOff>21846</xdr:colOff>
      <xdr:row>276</xdr:row>
      <xdr:rowOff>166232</xdr:rowOff>
    </xdr:to>
    <xdr:sp macro="" textlink="">
      <xdr:nvSpPr>
        <xdr:cNvPr id="23" name="テキスト ボックス 22">
          <a:extLst>
            <a:ext uri="{FF2B5EF4-FFF2-40B4-BE49-F238E27FC236}">
              <a16:creationId xmlns:a16="http://schemas.microsoft.com/office/drawing/2014/main" id="{21E789A6-B42A-4080-B103-74F01B9FE24C}"/>
            </a:ext>
          </a:extLst>
        </xdr:cNvPr>
        <xdr:cNvSpPr txBox="1"/>
      </xdr:nvSpPr>
      <xdr:spPr>
        <a:xfrm rot="10800000" flipV="1">
          <a:off x="1689100" y="43003046"/>
          <a:ext cx="1624586" cy="2847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22</xdr:col>
      <xdr:colOff>53761</xdr:colOff>
      <xdr:row>275</xdr:row>
      <xdr:rowOff>221826</xdr:rowOff>
    </xdr:from>
    <xdr:to>
      <xdr:col>34</xdr:col>
      <xdr:colOff>9525</xdr:colOff>
      <xdr:row>276</xdr:row>
      <xdr:rowOff>142875</xdr:rowOff>
    </xdr:to>
    <xdr:sp macro="" textlink="">
      <xdr:nvSpPr>
        <xdr:cNvPr id="24" name="テキスト ボックス 23">
          <a:extLst>
            <a:ext uri="{FF2B5EF4-FFF2-40B4-BE49-F238E27FC236}">
              <a16:creationId xmlns:a16="http://schemas.microsoft.com/office/drawing/2014/main" id="{8E34ED91-541E-4D0E-9383-0C732F98F1BC}"/>
            </a:ext>
          </a:extLst>
        </xdr:cNvPr>
        <xdr:cNvSpPr txBox="1"/>
      </xdr:nvSpPr>
      <xdr:spPr>
        <a:xfrm rot="10800000" flipV="1">
          <a:off x="4035211" y="43074801"/>
          <a:ext cx="2127464" cy="273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75" zoomScaleNormal="75" zoomScaleSheetLayoutView="75" zoomScalePageLayoutView="85" workbookViewId="0">
      <selection activeCell="A251" sqref="A251:AX25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4">
        <v>2022</v>
      </c>
      <c r="AE2" s="854"/>
      <c r="AF2" s="854"/>
      <c r="AG2" s="854"/>
      <c r="AH2" s="854"/>
      <c r="AI2" s="75" t="s">
        <v>283</v>
      </c>
      <c r="AJ2" s="854" t="s">
        <v>636</v>
      </c>
      <c r="AK2" s="854"/>
      <c r="AL2" s="854"/>
      <c r="AM2" s="854"/>
      <c r="AN2" s="75" t="s">
        <v>283</v>
      </c>
      <c r="AO2" s="854">
        <v>21</v>
      </c>
      <c r="AP2" s="854"/>
      <c r="AQ2" s="854"/>
      <c r="AR2" s="76" t="s">
        <v>283</v>
      </c>
      <c r="AS2" s="855">
        <v>984</v>
      </c>
      <c r="AT2" s="855"/>
      <c r="AU2" s="855"/>
      <c r="AV2" s="75" t="str">
        <f>IF(AW2="","","-")</f>
        <v/>
      </c>
      <c r="AW2" s="856"/>
      <c r="AX2" s="856"/>
    </row>
    <row r="3" spans="1:50" ht="21" customHeight="1" thickBot="1" x14ac:dyDescent="0.25">
      <c r="A3" s="857" t="s">
        <v>596</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59</v>
      </c>
      <c r="AJ3" s="859" t="s">
        <v>606</v>
      </c>
      <c r="AK3" s="859"/>
      <c r="AL3" s="859"/>
      <c r="AM3" s="859"/>
      <c r="AN3" s="859"/>
      <c r="AO3" s="859"/>
      <c r="AP3" s="859"/>
      <c r="AQ3" s="859"/>
      <c r="AR3" s="859"/>
      <c r="AS3" s="859"/>
      <c r="AT3" s="859"/>
      <c r="AU3" s="859"/>
      <c r="AV3" s="859"/>
      <c r="AW3" s="859"/>
      <c r="AX3" s="24" t="s">
        <v>60</v>
      </c>
    </row>
    <row r="4" spans="1:50" ht="24.75" customHeight="1" x14ac:dyDescent="0.2">
      <c r="A4" s="829" t="s">
        <v>23</v>
      </c>
      <c r="B4" s="830"/>
      <c r="C4" s="830"/>
      <c r="D4" s="830"/>
      <c r="E4" s="830"/>
      <c r="F4" s="830"/>
      <c r="G4" s="831" t="s">
        <v>607</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608</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2">
      <c r="A5" s="841" t="s">
        <v>62</v>
      </c>
      <c r="B5" s="842"/>
      <c r="C5" s="842"/>
      <c r="D5" s="842"/>
      <c r="E5" s="842"/>
      <c r="F5" s="843"/>
      <c r="G5" s="844" t="s">
        <v>610</v>
      </c>
      <c r="H5" s="845"/>
      <c r="I5" s="845"/>
      <c r="J5" s="845"/>
      <c r="K5" s="845"/>
      <c r="L5" s="845"/>
      <c r="M5" s="846" t="s">
        <v>61</v>
      </c>
      <c r="N5" s="847"/>
      <c r="O5" s="847"/>
      <c r="P5" s="847"/>
      <c r="Q5" s="847"/>
      <c r="R5" s="848"/>
      <c r="S5" s="849" t="s">
        <v>611</v>
      </c>
      <c r="T5" s="845"/>
      <c r="U5" s="845"/>
      <c r="V5" s="845"/>
      <c r="W5" s="845"/>
      <c r="X5" s="850"/>
      <c r="Y5" s="851" t="s">
        <v>3</v>
      </c>
      <c r="Z5" s="852"/>
      <c r="AA5" s="852"/>
      <c r="AB5" s="852"/>
      <c r="AC5" s="852"/>
      <c r="AD5" s="853"/>
      <c r="AE5" s="874" t="s">
        <v>612</v>
      </c>
      <c r="AF5" s="874"/>
      <c r="AG5" s="874"/>
      <c r="AH5" s="874"/>
      <c r="AI5" s="874"/>
      <c r="AJ5" s="874"/>
      <c r="AK5" s="874"/>
      <c r="AL5" s="874"/>
      <c r="AM5" s="874"/>
      <c r="AN5" s="874"/>
      <c r="AO5" s="874"/>
      <c r="AP5" s="875"/>
      <c r="AQ5" s="876" t="s">
        <v>609</v>
      </c>
      <c r="AR5" s="877"/>
      <c r="AS5" s="877"/>
      <c r="AT5" s="877"/>
      <c r="AU5" s="877"/>
      <c r="AV5" s="877"/>
      <c r="AW5" s="877"/>
      <c r="AX5" s="878"/>
    </row>
    <row r="6" spans="1:50" ht="39" customHeight="1" x14ac:dyDescent="0.2">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60" t="s">
        <v>20</v>
      </c>
      <c r="B7" s="861"/>
      <c r="C7" s="861"/>
      <c r="D7" s="861"/>
      <c r="E7" s="861"/>
      <c r="F7" s="862"/>
      <c r="G7" s="884" t="s">
        <v>613</v>
      </c>
      <c r="H7" s="885"/>
      <c r="I7" s="885"/>
      <c r="J7" s="885"/>
      <c r="K7" s="885"/>
      <c r="L7" s="885"/>
      <c r="M7" s="885"/>
      <c r="N7" s="885"/>
      <c r="O7" s="885"/>
      <c r="P7" s="885"/>
      <c r="Q7" s="885"/>
      <c r="R7" s="885"/>
      <c r="S7" s="885"/>
      <c r="T7" s="885"/>
      <c r="U7" s="885"/>
      <c r="V7" s="885"/>
      <c r="W7" s="885"/>
      <c r="X7" s="886"/>
      <c r="Y7" s="887" t="s">
        <v>268</v>
      </c>
      <c r="Z7" s="705"/>
      <c r="AA7" s="705"/>
      <c r="AB7" s="705"/>
      <c r="AC7" s="705"/>
      <c r="AD7" s="888"/>
      <c r="AE7" s="816" t="s">
        <v>613</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2">
      <c r="A8" s="860" t="s">
        <v>185</v>
      </c>
      <c r="B8" s="861"/>
      <c r="C8" s="861"/>
      <c r="D8" s="861"/>
      <c r="E8" s="861"/>
      <c r="F8" s="862"/>
      <c r="G8" s="863" t="str">
        <f>入力規則等!A27</f>
        <v>医療分野の研究開発関連、科学技術・イノベーション</v>
      </c>
      <c r="H8" s="864"/>
      <c r="I8" s="864"/>
      <c r="J8" s="864"/>
      <c r="K8" s="864"/>
      <c r="L8" s="864"/>
      <c r="M8" s="864"/>
      <c r="N8" s="864"/>
      <c r="O8" s="864"/>
      <c r="P8" s="864"/>
      <c r="Q8" s="864"/>
      <c r="R8" s="864"/>
      <c r="S8" s="864"/>
      <c r="T8" s="864"/>
      <c r="U8" s="864"/>
      <c r="V8" s="864"/>
      <c r="W8" s="864"/>
      <c r="X8" s="865"/>
      <c r="Y8" s="866" t="s">
        <v>186</v>
      </c>
      <c r="Z8" s="867"/>
      <c r="AA8" s="867"/>
      <c r="AB8" s="867"/>
      <c r="AC8" s="867"/>
      <c r="AD8" s="868"/>
      <c r="AE8" s="869" t="str">
        <f>入力規則等!K13</f>
        <v>文教及び科学振興</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2">
      <c r="A9" s="789" t="s">
        <v>21</v>
      </c>
      <c r="B9" s="790"/>
      <c r="C9" s="790"/>
      <c r="D9" s="790"/>
      <c r="E9" s="790"/>
      <c r="F9" s="790"/>
      <c r="G9" s="871" t="s">
        <v>614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2">
      <c r="A10" s="777" t="s">
        <v>27</v>
      </c>
      <c r="B10" s="778"/>
      <c r="C10" s="778"/>
      <c r="D10" s="778"/>
      <c r="E10" s="778"/>
      <c r="F10" s="778"/>
      <c r="G10" s="779" t="s">
        <v>615</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2">
      <c r="A11" s="777" t="s">
        <v>5</v>
      </c>
      <c r="B11" s="778"/>
      <c r="C11" s="778"/>
      <c r="D11" s="778"/>
      <c r="E11" s="778"/>
      <c r="F11" s="782"/>
      <c r="G11" s="783" t="str">
        <f>入力規則等!P10</f>
        <v>直接実施</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2">
      <c r="A12" s="786" t="s">
        <v>22</v>
      </c>
      <c r="B12" s="787"/>
      <c r="C12" s="787"/>
      <c r="D12" s="787"/>
      <c r="E12" s="787"/>
      <c r="F12" s="788"/>
      <c r="G12" s="792"/>
      <c r="H12" s="793"/>
      <c r="I12" s="793"/>
      <c r="J12" s="793"/>
      <c r="K12" s="793"/>
      <c r="L12" s="793"/>
      <c r="M12" s="793"/>
      <c r="N12" s="793"/>
      <c r="O12" s="793"/>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22"/>
    </row>
    <row r="13" spans="1:50" ht="21" customHeight="1" x14ac:dyDescent="0.2">
      <c r="A13" s="325"/>
      <c r="B13" s="326"/>
      <c r="C13" s="326"/>
      <c r="D13" s="326"/>
      <c r="E13" s="326"/>
      <c r="F13" s="327"/>
      <c r="G13" s="806" t="s">
        <v>6</v>
      </c>
      <c r="H13" s="807"/>
      <c r="I13" s="823" t="s">
        <v>7</v>
      </c>
      <c r="J13" s="824"/>
      <c r="K13" s="824"/>
      <c r="L13" s="824"/>
      <c r="M13" s="824"/>
      <c r="N13" s="824"/>
      <c r="O13" s="825"/>
      <c r="P13" s="717">
        <v>66</v>
      </c>
      <c r="Q13" s="718"/>
      <c r="R13" s="718"/>
      <c r="S13" s="718"/>
      <c r="T13" s="718"/>
      <c r="U13" s="718"/>
      <c r="V13" s="719"/>
      <c r="W13" s="717">
        <v>66</v>
      </c>
      <c r="X13" s="718"/>
      <c r="Y13" s="718"/>
      <c r="Z13" s="718"/>
      <c r="AA13" s="718"/>
      <c r="AB13" s="718"/>
      <c r="AC13" s="719"/>
      <c r="AD13" s="717">
        <v>66</v>
      </c>
      <c r="AE13" s="718"/>
      <c r="AF13" s="718"/>
      <c r="AG13" s="718"/>
      <c r="AH13" s="718"/>
      <c r="AI13" s="718"/>
      <c r="AJ13" s="719"/>
      <c r="AK13" s="717">
        <v>66</v>
      </c>
      <c r="AL13" s="718"/>
      <c r="AM13" s="718"/>
      <c r="AN13" s="718"/>
      <c r="AO13" s="718"/>
      <c r="AP13" s="718"/>
      <c r="AQ13" s="719"/>
      <c r="AR13" s="754">
        <v>81</v>
      </c>
      <c r="AS13" s="755"/>
      <c r="AT13" s="755"/>
      <c r="AU13" s="755"/>
      <c r="AV13" s="755"/>
      <c r="AW13" s="755"/>
      <c r="AX13" s="826"/>
    </row>
    <row r="14" spans="1:50" ht="21" customHeight="1" x14ac:dyDescent="0.2">
      <c r="A14" s="325"/>
      <c r="B14" s="326"/>
      <c r="C14" s="326"/>
      <c r="D14" s="326"/>
      <c r="E14" s="326"/>
      <c r="F14" s="327"/>
      <c r="G14" s="808"/>
      <c r="H14" s="809"/>
      <c r="I14" s="801" t="s">
        <v>8</v>
      </c>
      <c r="J14" s="802"/>
      <c r="K14" s="802"/>
      <c r="L14" s="802"/>
      <c r="M14" s="802"/>
      <c r="N14" s="802"/>
      <c r="O14" s="803"/>
      <c r="P14" s="717" t="s">
        <v>613</v>
      </c>
      <c r="Q14" s="718"/>
      <c r="R14" s="718"/>
      <c r="S14" s="718"/>
      <c r="T14" s="718"/>
      <c r="U14" s="718"/>
      <c r="V14" s="719"/>
      <c r="W14" s="717" t="s">
        <v>613</v>
      </c>
      <c r="X14" s="718"/>
      <c r="Y14" s="718"/>
      <c r="Z14" s="718"/>
      <c r="AA14" s="718"/>
      <c r="AB14" s="718"/>
      <c r="AC14" s="719"/>
      <c r="AD14" s="717" t="s">
        <v>613</v>
      </c>
      <c r="AE14" s="718"/>
      <c r="AF14" s="718"/>
      <c r="AG14" s="718"/>
      <c r="AH14" s="718"/>
      <c r="AI14" s="718"/>
      <c r="AJ14" s="719"/>
      <c r="AK14" s="717" t="s">
        <v>613</v>
      </c>
      <c r="AL14" s="718"/>
      <c r="AM14" s="718"/>
      <c r="AN14" s="718"/>
      <c r="AO14" s="718"/>
      <c r="AP14" s="718"/>
      <c r="AQ14" s="719"/>
      <c r="AR14" s="812"/>
      <c r="AS14" s="812"/>
      <c r="AT14" s="812"/>
      <c r="AU14" s="812"/>
      <c r="AV14" s="812"/>
      <c r="AW14" s="812"/>
      <c r="AX14" s="813"/>
    </row>
    <row r="15" spans="1:50" ht="21" customHeight="1" x14ac:dyDescent="0.2">
      <c r="A15" s="325"/>
      <c r="B15" s="326"/>
      <c r="C15" s="326"/>
      <c r="D15" s="326"/>
      <c r="E15" s="326"/>
      <c r="F15" s="327"/>
      <c r="G15" s="808"/>
      <c r="H15" s="809"/>
      <c r="I15" s="801" t="s">
        <v>47</v>
      </c>
      <c r="J15" s="814"/>
      <c r="K15" s="814"/>
      <c r="L15" s="814"/>
      <c r="M15" s="814"/>
      <c r="N15" s="814"/>
      <c r="O15" s="815"/>
      <c r="P15" s="717" t="s">
        <v>613</v>
      </c>
      <c r="Q15" s="718"/>
      <c r="R15" s="718"/>
      <c r="S15" s="718"/>
      <c r="T15" s="718"/>
      <c r="U15" s="718"/>
      <c r="V15" s="719"/>
      <c r="W15" s="717" t="s">
        <v>613</v>
      </c>
      <c r="X15" s="718"/>
      <c r="Y15" s="718"/>
      <c r="Z15" s="718"/>
      <c r="AA15" s="718"/>
      <c r="AB15" s="718"/>
      <c r="AC15" s="719"/>
      <c r="AD15" s="717" t="s">
        <v>613</v>
      </c>
      <c r="AE15" s="718"/>
      <c r="AF15" s="718"/>
      <c r="AG15" s="718"/>
      <c r="AH15" s="718"/>
      <c r="AI15" s="718"/>
      <c r="AJ15" s="719"/>
      <c r="AK15" s="717" t="s">
        <v>613</v>
      </c>
      <c r="AL15" s="718"/>
      <c r="AM15" s="718"/>
      <c r="AN15" s="718"/>
      <c r="AO15" s="718"/>
      <c r="AP15" s="718"/>
      <c r="AQ15" s="719"/>
      <c r="AR15" s="717" t="s">
        <v>697</v>
      </c>
      <c r="AS15" s="718"/>
      <c r="AT15" s="718"/>
      <c r="AU15" s="718"/>
      <c r="AV15" s="718"/>
      <c r="AW15" s="718"/>
      <c r="AX15" s="827"/>
    </row>
    <row r="16" spans="1:50" ht="21" customHeight="1" x14ac:dyDescent="0.2">
      <c r="A16" s="325"/>
      <c r="B16" s="326"/>
      <c r="C16" s="326"/>
      <c r="D16" s="326"/>
      <c r="E16" s="326"/>
      <c r="F16" s="327"/>
      <c r="G16" s="808"/>
      <c r="H16" s="809"/>
      <c r="I16" s="801" t="s">
        <v>48</v>
      </c>
      <c r="J16" s="814"/>
      <c r="K16" s="814"/>
      <c r="L16" s="814"/>
      <c r="M16" s="814"/>
      <c r="N16" s="814"/>
      <c r="O16" s="815"/>
      <c r="P16" s="717" t="s">
        <v>613</v>
      </c>
      <c r="Q16" s="718"/>
      <c r="R16" s="718"/>
      <c r="S16" s="718"/>
      <c r="T16" s="718"/>
      <c r="U16" s="718"/>
      <c r="V16" s="719"/>
      <c r="W16" s="717" t="s">
        <v>613</v>
      </c>
      <c r="X16" s="718"/>
      <c r="Y16" s="718"/>
      <c r="Z16" s="718"/>
      <c r="AA16" s="718"/>
      <c r="AB16" s="718"/>
      <c r="AC16" s="719"/>
      <c r="AD16" s="717" t="s">
        <v>613</v>
      </c>
      <c r="AE16" s="718"/>
      <c r="AF16" s="718"/>
      <c r="AG16" s="718"/>
      <c r="AH16" s="718"/>
      <c r="AI16" s="718"/>
      <c r="AJ16" s="719"/>
      <c r="AK16" s="717" t="s">
        <v>613</v>
      </c>
      <c r="AL16" s="718"/>
      <c r="AM16" s="718"/>
      <c r="AN16" s="718"/>
      <c r="AO16" s="718"/>
      <c r="AP16" s="718"/>
      <c r="AQ16" s="719"/>
      <c r="AR16" s="819"/>
      <c r="AS16" s="820"/>
      <c r="AT16" s="820"/>
      <c r="AU16" s="820"/>
      <c r="AV16" s="820"/>
      <c r="AW16" s="820"/>
      <c r="AX16" s="821"/>
    </row>
    <row r="17" spans="1:50" ht="24.75" customHeight="1" x14ac:dyDescent="0.2">
      <c r="A17" s="325"/>
      <c r="B17" s="326"/>
      <c r="C17" s="326"/>
      <c r="D17" s="326"/>
      <c r="E17" s="326"/>
      <c r="F17" s="327"/>
      <c r="G17" s="808"/>
      <c r="H17" s="809"/>
      <c r="I17" s="801" t="s">
        <v>46</v>
      </c>
      <c r="J17" s="802"/>
      <c r="K17" s="802"/>
      <c r="L17" s="802"/>
      <c r="M17" s="802"/>
      <c r="N17" s="802"/>
      <c r="O17" s="803"/>
      <c r="P17" s="717" t="s">
        <v>613</v>
      </c>
      <c r="Q17" s="718"/>
      <c r="R17" s="718"/>
      <c r="S17" s="718"/>
      <c r="T17" s="718"/>
      <c r="U17" s="718"/>
      <c r="V17" s="719"/>
      <c r="W17" s="717" t="s">
        <v>613</v>
      </c>
      <c r="X17" s="718"/>
      <c r="Y17" s="718"/>
      <c r="Z17" s="718"/>
      <c r="AA17" s="718"/>
      <c r="AB17" s="718"/>
      <c r="AC17" s="719"/>
      <c r="AD17" s="717" t="s">
        <v>613</v>
      </c>
      <c r="AE17" s="718"/>
      <c r="AF17" s="718"/>
      <c r="AG17" s="718"/>
      <c r="AH17" s="718"/>
      <c r="AI17" s="718"/>
      <c r="AJ17" s="719"/>
      <c r="AK17" s="717" t="s">
        <v>613</v>
      </c>
      <c r="AL17" s="718"/>
      <c r="AM17" s="718"/>
      <c r="AN17" s="718"/>
      <c r="AO17" s="718"/>
      <c r="AP17" s="718"/>
      <c r="AQ17" s="719"/>
      <c r="AR17" s="804"/>
      <c r="AS17" s="804"/>
      <c r="AT17" s="804"/>
      <c r="AU17" s="804"/>
      <c r="AV17" s="804"/>
      <c r="AW17" s="804"/>
      <c r="AX17" s="805"/>
    </row>
    <row r="18" spans="1:50" ht="24.75" customHeight="1" x14ac:dyDescent="0.2">
      <c r="A18" s="325"/>
      <c r="B18" s="326"/>
      <c r="C18" s="326"/>
      <c r="D18" s="326"/>
      <c r="E18" s="326"/>
      <c r="F18" s="327"/>
      <c r="G18" s="810"/>
      <c r="H18" s="811"/>
      <c r="I18" s="794" t="s">
        <v>18</v>
      </c>
      <c r="J18" s="795"/>
      <c r="K18" s="795"/>
      <c r="L18" s="795"/>
      <c r="M18" s="795"/>
      <c r="N18" s="795"/>
      <c r="O18" s="796"/>
      <c r="P18" s="797">
        <f>SUM(P13:V17)</f>
        <v>66</v>
      </c>
      <c r="Q18" s="798"/>
      <c r="R18" s="798"/>
      <c r="S18" s="798"/>
      <c r="T18" s="798"/>
      <c r="U18" s="798"/>
      <c r="V18" s="799"/>
      <c r="W18" s="797">
        <f>SUM(W13:AC17)</f>
        <v>66</v>
      </c>
      <c r="X18" s="798"/>
      <c r="Y18" s="798"/>
      <c r="Z18" s="798"/>
      <c r="AA18" s="798"/>
      <c r="AB18" s="798"/>
      <c r="AC18" s="799"/>
      <c r="AD18" s="797">
        <f>SUM(AD13:AJ17)</f>
        <v>66</v>
      </c>
      <c r="AE18" s="798"/>
      <c r="AF18" s="798"/>
      <c r="AG18" s="798"/>
      <c r="AH18" s="798"/>
      <c r="AI18" s="798"/>
      <c r="AJ18" s="799"/>
      <c r="AK18" s="797">
        <f>SUM(AK13:AQ17)</f>
        <v>66</v>
      </c>
      <c r="AL18" s="798"/>
      <c r="AM18" s="798"/>
      <c r="AN18" s="798"/>
      <c r="AO18" s="798"/>
      <c r="AP18" s="798"/>
      <c r="AQ18" s="799"/>
      <c r="AR18" s="797">
        <f>SUM(AR13:AX17)</f>
        <v>81</v>
      </c>
      <c r="AS18" s="798"/>
      <c r="AT18" s="798"/>
      <c r="AU18" s="798"/>
      <c r="AV18" s="798"/>
      <c r="AW18" s="798"/>
      <c r="AX18" s="800"/>
    </row>
    <row r="19" spans="1:50" ht="24.75" customHeight="1" x14ac:dyDescent="0.2">
      <c r="A19" s="325"/>
      <c r="B19" s="326"/>
      <c r="C19" s="326"/>
      <c r="D19" s="326"/>
      <c r="E19" s="326"/>
      <c r="F19" s="327"/>
      <c r="G19" s="769" t="s">
        <v>9</v>
      </c>
      <c r="H19" s="770"/>
      <c r="I19" s="770"/>
      <c r="J19" s="770"/>
      <c r="K19" s="770"/>
      <c r="L19" s="770"/>
      <c r="M19" s="770"/>
      <c r="N19" s="770"/>
      <c r="O19" s="770"/>
      <c r="P19" s="717">
        <v>66</v>
      </c>
      <c r="Q19" s="718"/>
      <c r="R19" s="718"/>
      <c r="S19" s="718"/>
      <c r="T19" s="718"/>
      <c r="U19" s="718"/>
      <c r="V19" s="719"/>
      <c r="W19" s="717">
        <v>66</v>
      </c>
      <c r="X19" s="718"/>
      <c r="Y19" s="718"/>
      <c r="Z19" s="718"/>
      <c r="AA19" s="718"/>
      <c r="AB19" s="718"/>
      <c r="AC19" s="719"/>
      <c r="AD19" s="717">
        <v>66</v>
      </c>
      <c r="AE19" s="718"/>
      <c r="AF19" s="718"/>
      <c r="AG19" s="718"/>
      <c r="AH19" s="718"/>
      <c r="AI19" s="718"/>
      <c r="AJ19" s="719"/>
      <c r="AK19" s="766"/>
      <c r="AL19" s="766"/>
      <c r="AM19" s="766"/>
      <c r="AN19" s="766"/>
      <c r="AO19" s="766"/>
      <c r="AP19" s="766"/>
      <c r="AQ19" s="766"/>
      <c r="AR19" s="766"/>
      <c r="AS19" s="766"/>
      <c r="AT19" s="766"/>
      <c r="AU19" s="766"/>
      <c r="AV19" s="766"/>
      <c r="AW19" s="766"/>
      <c r="AX19" s="768"/>
    </row>
    <row r="20" spans="1:50" ht="24.75" customHeight="1" x14ac:dyDescent="0.2">
      <c r="A20" s="325"/>
      <c r="B20" s="326"/>
      <c r="C20" s="326"/>
      <c r="D20" s="326"/>
      <c r="E20" s="326"/>
      <c r="F20" s="327"/>
      <c r="G20" s="769" t="s">
        <v>10</v>
      </c>
      <c r="H20" s="770"/>
      <c r="I20" s="770"/>
      <c r="J20" s="770"/>
      <c r="K20" s="770"/>
      <c r="L20" s="770"/>
      <c r="M20" s="770"/>
      <c r="N20" s="770"/>
      <c r="O20" s="770"/>
      <c r="P20" s="765">
        <f>IF(P18=0, "-", SUM(P19)/P18)</f>
        <v>1</v>
      </c>
      <c r="Q20" s="765"/>
      <c r="R20" s="765"/>
      <c r="S20" s="765"/>
      <c r="T20" s="765"/>
      <c r="U20" s="765"/>
      <c r="V20" s="765"/>
      <c r="W20" s="765">
        <f>IF(W18=0, "-", SUM(W19)/W18)</f>
        <v>1</v>
      </c>
      <c r="X20" s="765"/>
      <c r="Y20" s="765"/>
      <c r="Z20" s="765"/>
      <c r="AA20" s="765"/>
      <c r="AB20" s="765"/>
      <c r="AC20" s="765"/>
      <c r="AD20" s="765">
        <f>IF(AD18=0, "-", SUM(AD19)/AD18)</f>
        <v>1</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2">
      <c r="A21" s="789"/>
      <c r="B21" s="790"/>
      <c r="C21" s="790"/>
      <c r="D21" s="790"/>
      <c r="E21" s="790"/>
      <c r="F21" s="791"/>
      <c r="G21" s="763" t="s">
        <v>238</v>
      </c>
      <c r="H21" s="764"/>
      <c r="I21" s="764"/>
      <c r="J21" s="764"/>
      <c r="K21" s="764"/>
      <c r="L21" s="764"/>
      <c r="M21" s="764"/>
      <c r="N21" s="764"/>
      <c r="O21" s="764"/>
      <c r="P21" s="765">
        <f>IF(P19=0, "-", SUM(P19)/SUM(P13,P14))</f>
        <v>1</v>
      </c>
      <c r="Q21" s="765"/>
      <c r="R21" s="765"/>
      <c r="S21" s="765"/>
      <c r="T21" s="765"/>
      <c r="U21" s="765"/>
      <c r="V21" s="765"/>
      <c r="W21" s="765">
        <f>IF(W19=0, "-", SUM(W19)/SUM(W13,W14))</f>
        <v>1</v>
      </c>
      <c r="X21" s="765"/>
      <c r="Y21" s="765"/>
      <c r="Z21" s="765"/>
      <c r="AA21" s="765"/>
      <c r="AB21" s="765"/>
      <c r="AC21" s="765"/>
      <c r="AD21" s="765">
        <f>IF(AD19=0, "-", SUM(AD19)/SUM(AD13,AD14))</f>
        <v>1</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2">
      <c r="A22" s="723" t="s">
        <v>591</v>
      </c>
      <c r="B22" s="724"/>
      <c r="C22" s="724"/>
      <c r="D22" s="724"/>
      <c r="E22" s="724"/>
      <c r="F22" s="725"/>
      <c r="G22" s="729" t="s">
        <v>228</v>
      </c>
      <c r="H22" s="568"/>
      <c r="I22" s="568"/>
      <c r="J22" s="568"/>
      <c r="K22" s="568"/>
      <c r="L22" s="568"/>
      <c r="M22" s="568"/>
      <c r="N22" s="568"/>
      <c r="O22" s="569"/>
      <c r="P22" s="730" t="s">
        <v>589</v>
      </c>
      <c r="Q22" s="568"/>
      <c r="R22" s="568"/>
      <c r="S22" s="568"/>
      <c r="T22" s="568"/>
      <c r="U22" s="568"/>
      <c r="V22" s="569"/>
      <c r="W22" s="730" t="s">
        <v>590</v>
      </c>
      <c r="X22" s="568"/>
      <c r="Y22" s="568"/>
      <c r="Z22" s="568"/>
      <c r="AA22" s="568"/>
      <c r="AB22" s="568"/>
      <c r="AC22" s="569"/>
      <c r="AD22" s="730" t="s">
        <v>227</v>
      </c>
      <c r="AE22" s="568"/>
      <c r="AF22" s="568"/>
      <c r="AG22" s="568"/>
      <c r="AH22" s="568"/>
      <c r="AI22" s="568"/>
      <c r="AJ22" s="568"/>
      <c r="AK22" s="568"/>
      <c r="AL22" s="568"/>
      <c r="AM22" s="568"/>
      <c r="AN22" s="568"/>
      <c r="AO22" s="568"/>
      <c r="AP22" s="568"/>
      <c r="AQ22" s="568"/>
      <c r="AR22" s="568"/>
      <c r="AS22" s="568"/>
      <c r="AT22" s="568"/>
      <c r="AU22" s="568"/>
      <c r="AV22" s="568"/>
      <c r="AW22" s="568"/>
      <c r="AX22" s="750"/>
    </row>
    <row r="23" spans="1:50" ht="25.5" customHeight="1" x14ac:dyDescent="0.2">
      <c r="A23" s="726"/>
      <c r="B23" s="727"/>
      <c r="C23" s="727"/>
      <c r="D23" s="727"/>
      <c r="E23" s="727"/>
      <c r="F23" s="728"/>
      <c r="G23" s="751" t="s">
        <v>616</v>
      </c>
      <c r="H23" s="752"/>
      <c r="I23" s="752"/>
      <c r="J23" s="752"/>
      <c r="K23" s="752"/>
      <c r="L23" s="752"/>
      <c r="M23" s="752"/>
      <c r="N23" s="752"/>
      <c r="O23" s="753"/>
      <c r="P23" s="754">
        <v>66</v>
      </c>
      <c r="Q23" s="755"/>
      <c r="R23" s="755"/>
      <c r="S23" s="755"/>
      <c r="T23" s="755"/>
      <c r="U23" s="755"/>
      <c r="V23" s="756"/>
      <c r="W23" s="754">
        <v>81</v>
      </c>
      <c r="X23" s="755"/>
      <c r="Y23" s="755"/>
      <c r="Z23" s="755"/>
      <c r="AA23" s="755"/>
      <c r="AB23" s="755"/>
      <c r="AC23" s="756"/>
      <c r="AD23" s="757" t="s">
        <v>698</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hidden="1" customHeight="1" x14ac:dyDescent="0.2">
      <c r="A24" s="726"/>
      <c r="B24" s="727"/>
      <c r="C24" s="727"/>
      <c r="D24" s="727"/>
      <c r="E24" s="727"/>
      <c r="F24" s="728"/>
      <c r="G24" s="720"/>
      <c r="H24" s="721"/>
      <c r="I24" s="721"/>
      <c r="J24" s="721"/>
      <c r="K24" s="721"/>
      <c r="L24" s="721"/>
      <c r="M24" s="721"/>
      <c r="N24" s="721"/>
      <c r="O24" s="722"/>
      <c r="P24" s="717"/>
      <c r="Q24" s="718"/>
      <c r="R24" s="718"/>
      <c r="S24" s="718"/>
      <c r="T24" s="718"/>
      <c r="U24" s="718"/>
      <c r="V24" s="719"/>
      <c r="W24" s="717"/>
      <c r="X24" s="718"/>
      <c r="Y24" s="718"/>
      <c r="Z24" s="718"/>
      <c r="AA24" s="718"/>
      <c r="AB24" s="718"/>
      <c r="AC24" s="719"/>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hidden="1" customHeight="1" x14ac:dyDescent="0.2">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2">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2">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2">
      <c r="A28" s="726"/>
      <c r="B28" s="727"/>
      <c r="C28" s="727"/>
      <c r="D28" s="727"/>
      <c r="E28" s="727"/>
      <c r="F28" s="728"/>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2.95" customHeight="1" thickBot="1" x14ac:dyDescent="0.25">
      <c r="A29" s="726"/>
      <c r="B29" s="727"/>
      <c r="C29" s="727"/>
      <c r="D29" s="727"/>
      <c r="E29" s="727"/>
      <c r="F29" s="728"/>
      <c r="G29" s="316" t="s">
        <v>18</v>
      </c>
      <c r="H29" s="737"/>
      <c r="I29" s="737"/>
      <c r="J29" s="737"/>
      <c r="K29" s="737"/>
      <c r="L29" s="737"/>
      <c r="M29" s="737"/>
      <c r="N29" s="737"/>
      <c r="O29" s="738"/>
      <c r="P29" s="739">
        <f>AK13</f>
        <v>66</v>
      </c>
      <c r="Q29" s="740"/>
      <c r="R29" s="740"/>
      <c r="S29" s="740"/>
      <c r="T29" s="740"/>
      <c r="U29" s="740"/>
      <c r="V29" s="741"/>
      <c r="W29" s="742">
        <f>AR13</f>
        <v>81</v>
      </c>
      <c r="X29" s="743"/>
      <c r="Y29" s="743"/>
      <c r="Z29" s="743"/>
      <c r="AA29" s="743"/>
      <c r="AB29" s="743"/>
      <c r="AC29" s="744"/>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2">
      <c r="A30" s="745" t="s">
        <v>578</v>
      </c>
      <c r="B30" s="746"/>
      <c r="C30" s="746"/>
      <c r="D30" s="746"/>
      <c r="E30" s="746"/>
      <c r="F30" s="747"/>
      <c r="G30" s="748" t="s">
        <v>649</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2" customHeight="1" x14ac:dyDescent="0.2">
      <c r="A31" s="666" t="s">
        <v>579</v>
      </c>
      <c r="B31" s="153"/>
      <c r="C31" s="153"/>
      <c r="D31" s="153"/>
      <c r="E31" s="153"/>
      <c r="F31" s="154"/>
      <c r="G31" s="708" t="s">
        <v>571</v>
      </c>
      <c r="H31" s="709"/>
      <c r="I31" s="709"/>
      <c r="J31" s="709"/>
      <c r="K31" s="709"/>
      <c r="L31" s="709"/>
      <c r="M31" s="709"/>
      <c r="N31" s="709"/>
      <c r="O31" s="709"/>
      <c r="P31" s="710" t="s">
        <v>570</v>
      </c>
      <c r="Q31" s="709"/>
      <c r="R31" s="709"/>
      <c r="S31" s="709"/>
      <c r="T31" s="709"/>
      <c r="U31" s="709"/>
      <c r="V31" s="709"/>
      <c r="W31" s="709"/>
      <c r="X31" s="711"/>
      <c r="Y31" s="712"/>
      <c r="Z31" s="713"/>
      <c r="AA31" s="714"/>
      <c r="AB31" s="644" t="s">
        <v>11</v>
      </c>
      <c r="AC31" s="644"/>
      <c r="AD31" s="644"/>
      <c r="AE31" s="116" t="s">
        <v>415</v>
      </c>
      <c r="AF31" s="715"/>
      <c r="AG31" s="715"/>
      <c r="AH31" s="716"/>
      <c r="AI31" s="116" t="s">
        <v>567</v>
      </c>
      <c r="AJ31" s="715"/>
      <c r="AK31" s="715"/>
      <c r="AL31" s="716"/>
      <c r="AM31" s="116" t="s">
        <v>383</v>
      </c>
      <c r="AN31" s="715"/>
      <c r="AO31" s="715"/>
      <c r="AP31" s="716"/>
      <c r="AQ31" s="641" t="s">
        <v>414</v>
      </c>
      <c r="AR31" s="642"/>
      <c r="AS31" s="642"/>
      <c r="AT31" s="643"/>
      <c r="AU31" s="641" t="s">
        <v>592</v>
      </c>
      <c r="AV31" s="642"/>
      <c r="AW31" s="642"/>
      <c r="AX31" s="651"/>
    </row>
    <row r="32" spans="1:50" ht="33" customHeight="1" x14ac:dyDescent="0.2">
      <c r="A32" s="666"/>
      <c r="B32" s="153"/>
      <c r="C32" s="153"/>
      <c r="D32" s="153"/>
      <c r="E32" s="153"/>
      <c r="F32" s="154"/>
      <c r="G32" s="749" t="s">
        <v>650</v>
      </c>
      <c r="H32" s="653"/>
      <c r="I32" s="653"/>
      <c r="J32" s="653"/>
      <c r="K32" s="653"/>
      <c r="L32" s="653"/>
      <c r="M32" s="653"/>
      <c r="N32" s="653"/>
      <c r="O32" s="653"/>
      <c r="P32" s="656" t="s">
        <v>621</v>
      </c>
      <c r="Q32" s="657"/>
      <c r="R32" s="657"/>
      <c r="S32" s="657"/>
      <c r="T32" s="657"/>
      <c r="U32" s="657"/>
      <c r="V32" s="657"/>
      <c r="W32" s="657"/>
      <c r="X32" s="658"/>
      <c r="Y32" s="662" t="s">
        <v>51</v>
      </c>
      <c r="Z32" s="663"/>
      <c r="AA32" s="664"/>
      <c r="AB32" s="665" t="s">
        <v>613</v>
      </c>
      <c r="AC32" s="665"/>
      <c r="AD32" s="665"/>
      <c r="AE32" s="634">
        <v>1424</v>
      </c>
      <c r="AF32" s="634"/>
      <c r="AG32" s="634"/>
      <c r="AH32" s="634"/>
      <c r="AI32" s="634">
        <v>1374</v>
      </c>
      <c r="AJ32" s="634"/>
      <c r="AK32" s="634"/>
      <c r="AL32" s="634"/>
      <c r="AM32" s="634">
        <v>1011</v>
      </c>
      <c r="AN32" s="634"/>
      <c r="AO32" s="634"/>
      <c r="AP32" s="634"/>
      <c r="AQ32" s="680" t="s">
        <v>690</v>
      </c>
      <c r="AR32" s="634"/>
      <c r="AS32" s="634"/>
      <c r="AT32" s="634"/>
      <c r="AU32" s="93" t="s">
        <v>283</v>
      </c>
      <c r="AV32" s="636"/>
      <c r="AW32" s="636"/>
      <c r="AX32" s="637"/>
    </row>
    <row r="33" spans="1:51" ht="36" customHeight="1" x14ac:dyDescent="0.2">
      <c r="A33" s="188"/>
      <c r="B33" s="158"/>
      <c r="C33" s="158"/>
      <c r="D33" s="158"/>
      <c r="E33" s="158"/>
      <c r="F33" s="159"/>
      <c r="G33" s="654"/>
      <c r="H33" s="655"/>
      <c r="I33" s="655"/>
      <c r="J33" s="655"/>
      <c r="K33" s="655"/>
      <c r="L33" s="655"/>
      <c r="M33" s="655"/>
      <c r="N33" s="655"/>
      <c r="O33" s="655"/>
      <c r="P33" s="659"/>
      <c r="Q33" s="660"/>
      <c r="R33" s="660"/>
      <c r="S33" s="660"/>
      <c r="T33" s="660"/>
      <c r="U33" s="660"/>
      <c r="V33" s="660"/>
      <c r="W33" s="660"/>
      <c r="X33" s="661"/>
      <c r="Y33" s="638" t="s">
        <v>52</v>
      </c>
      <c r="Z33" s="639"/>
      <c r="AA33" s="640"/>
      <c r="AB33" s="665" t="s">
        <v>613</v>
      </c>
      <c r="AC33" s="665"/>
      <c r="AD33" s="665"/>
      <c r="AE33" s="634">
        <v>1500</v>
      </c>
      <c r="AF33" s="634"/>
      <c r="AG33" s="634"/>
      <c r="AH33" s="634"/>
      <c r="AI33" s="634">
        <v>1500</v>
      </c>
      <c r="AJ33" s="634"/>
      <c r="AK33" s="634"/>
      <c r="AL33" s="634"/>
      <c r="AM33" s="634">
        <v>1500</v>
      </c>
      <c r="AN33" s="634"/>
      <c r="AO33" s="634"/>
      <c r="AP33" s="634"/>
      <c r="AQ33" s="634">
        <v>1500</v>
      </c>
      <c r="AR33" s="634"/>
      <c r="AS33" s="634"/>
      <c r="AT33" s="634"/>
      <c r="AU33" s="635">
        <v>1500</v>
      </c>
      <c r="AV33" s="636"/>
      <c r="AW33" s="636"/>
      <c r="AX33" s="637"/>
    </row>
    <row r="34" spans="1:51" ht="23.25" customHeight="1" x14ac:dyDescent="0.2">
      <c r="A34" s="698" t="s">
        <v>580</v>
      </c>
      <c r="B34" s="699"/>
      <c r="C34" s="699"/>
      <c r="D34" s="699"/>
      <c r="E34" s="699"/>
      <c r="F34" s="700"/>
      <c r="G34" s="176" t="s">
        <v>581</v>
      </c>
      <c r="H34" s="176"/>
      <c r="I34" s="176"/>
      <c r="J34" s="176"/>
      <c r="K34" s="176"/>
      <c r="L34" s="176"/>
      <c r="M34" s="176"/>
      <c r="N34" s="176"/>
      <c r="O34" s="176"/>
      <c r="P34" s="176"/>
      <c r="Q34" s="176"/>
      <c r="R34" s="176"/>
      <c r="S34" s="176"/>
      <c r="T34" s="176"/>
      <c r="U34" s="176"/>
      <c r="V34" s="176"/>
      <c r="W34" s="176"/>
      <c r="X34" s="177"/>
      <c r="Y34" s="648"/>
      <c r="Z34" s="649"/>
      <c r="AA34" s="650"/>
      <c r="AB34" s="175" t="s">
        <v>11</v>
      </c>
      <c r="AC34" s="176"/>
      <c r="AD34" s="177"/>
      <c r="AE34" s="175" t="s">
        <v>415</v>
      </c>
      <c r="AF34" s="176"/>
      <c r="AG34" s="176"/>
      <c r="AH34" s="177"/>
      <c r="AI34" s="175" t="s">
        <v>567</v>
      </c>
      <c r="AJ34" s="176"/>
      <c r="AK34" s="176"/>
      <c r="AL34" s="177"/>
      <c r="AM34" s="175" t="s">
        <v>383</v>
      </c>
      <c r="AN34" s="176"/>
      <c r="AO34" s="176"/>
      <c r="AP34" s="177"/>
      <c r="AQ34" s="645" t="s">
        <v>593</v>
      </c>
      <c r="AR34" s="646"/>
      <c r="AS34" s="646"/>
      <c r="AT34" s="646"/>
      <c r="AU34" s="646"/>
      <c r="AV34" s="646"/>
      <c r="AW34" s="646"/>
      <c r="AX34" s="647"/>
    </row>
    <row r="35" spans="1:51" ht="23.25" customHeight="1" x14ac:dyDescent="0.2">
      <c r="A35" s="701"/>
      <c r="B35" s="702"/>
      <c r="C35" s="702"/>
      <c r="D35" s="702"/>
      <c r="E35" s="702"/>
      <c r="F35" s="703"/>
      <c r="G35" s="670" t="s">
        <v>622</v>
      </c>
      <c r="H35" s="671"/>
      <c r="I35" s="671"/>
      <c r="J35" s="671"/>
      <c r="K35" s="671"/>
      <c r="L35" s="671"/>
      <c r="M35" s="671"/>
      <c r="N35" s="671"/>
      <c r="O35" s="671"/>
      <c r="P35" s="671"/>
      <c r="Q35" s="671"/>
      <c r="R35" s="671"/>
      <c r="S35" s="671"/>
      <c r="T35" s="671"/>
      <c r="U35" s="671"/>
      <c r="V35" s="671"/>
      <c r="W35" s="671"/>
      <c r="X35" s="671"/>
      <c r="Y35" s="674" t="s">
        <v>580</v>
      </c>
      <c r="Z35" s="675"/>
      <c r="AA35" s="676"/>
      <c r="AB35" s="677" t="s">
        <v>623</v>
      </c>
      <c r="AC35" s="678"/>
      <c r="AD35" s="679"/>
      <c r="AE35" s="680">
        <v>46348</v>
      </c>
      <c r="AF35" s="680"/>
      <c r="AG35" s="680"/>
      <c r="AH35" s="680"/>
      <c r="AI35" s="680">
        <v>48035</v>
      </c>
      <c r="AJ35" s="680"/>
      <c r="AK35" s="680"/>
      <c r="AL35" s="680"/>
      <c r="AM35" s="680">
        <v>65282</v>
      </c>
      <c r="AN35" s="680"/>
      <c r="AO35" s="680"/>
      <c r="AP35" s="680"/>
      <c r="AQ35" s="93">
        <v>44000</v>
      </c>
      <c r="AR35" s="87"/>
      <c r="AS35" s="87"/>
      <c r="AT35" s="87"/>
      <c r="AU35" s="87"/>
      <c r="AV35" s="87"/>
      <c r="AW35" s="87"/>
      <c r="AX35" s="88"/>
    </row>
    <row r="36" spans="1:51" ht="46.5" customHeight="1" x14ac:dyDescent="0.2">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19" t="s">
        <v>583</v>
      </c>
      <c r="Z36" s="667"/>
      <c r="AA36" s="668"/>
      <c r="AB36" s="630" t="s">
        <v>624</v>
      </c>
      <c r="AC36" s="631"/>
      <c r="AD36" s="632"/>
      <c r="AE36" s="707" t="s">
        <v>625</v>
      </c>
      <c r="AF36" s="633"/>
      <c r="AG36" s="633"/>
      <c r="AH36" s="633"/>
      <c r="AI36" s="707" t="s">
        <v>626</v>
      </c>
      <c r="AJ36" s="633"/>
      <c r="AK36" s="633"/>
      <c r="AL36" s="633"/>
      <c r="AM36" s="707" t="s">
        <v>651</v>
      </c>
      <c r="AN36" s="633"/>
      <c r="AO36" s="633"/>
      <c r="AP36" s="633"/>
      <c r="AQ36" s="707" t="s">
        <v>652</v>
      </c>
      <c r="AR36" s="633"/>
      <c r="AS36" s="633"/>
      <c r="AT36" s="633"/>
      <c r="AU36" s="633"/>
      <c r="AV36" s="633"/>
      <c r="AW36" s="633"/>
      <c r="AX36" s="669"/>
    </row>
    <row r="37" spans="1:51" ht="18.75" customHeight="1" x14ac:dyDescent="0.2">
      <c r="A37" s="686" t="s">
        <v>235</v>
      </c>
      <c r="B37" s="687"/>
      <c r="C37" s="687"/>
      <c r="D37" s="687"/>
      <c r="E37" s="687"/>
      <c r="F37" s="688"/>
      <c r="G37" s="620" t="s">
        <v>139</v>
      </c>
      <c r="H37" s="197"/>
      <c r="I37" s="197"/>
      <c r="J37" s="197"/>
      <c r="K37" s="197"/>
      <c r="L37" s="197"/>
      <c r="M37" s="197"/>
      <c r="N37" s="197"/>
      <c r="O37" s="198"/>
      <c r="P37" s="199" t="s">
        <v>55</v>
      </c>
      <c r="Q37" s="197"/>
      <c r="R37" s="197"/>
      <c r="S37" s="197"/>
      <c r="T37" s="197"/>
      <c r="U37" s="197"/>
      <c r="V37" s="197"/>
      <c r="W37" s="197"/>
      <c r="X37" s="198"/>
      <c r="Y37" s="621"/>
      <c r="Z37" s="622"/>
      <c r="AA37" s="623"/>
      <c r="AB37" s="627" t="s">
        <v>11</v>
      </c>
      <c r="AC37" s="628"/>
      <c r="AD37" s="629"/>
      <c r="AE37" s="627" t="s">
        <v>415</v>
      </c>
      <c r="AF37" s="628"/>
      <c r="AG37" s="628"/>
      <c r="AH37" s="629"/>
      <c r="AI37" s="696" t="s">
        <v>567</v>
      </c>
      <c r="AJ37" s="696"/>
      <c r="AK37" s="696"/>
      <c r="AL37" s="627"/>
      <c r="AM37" s="696" t="s">
        <v>383</v>
      </c>
      <c r="AN37" s="696"/>
      <c r="AO37" s="696"/>
      <c r="AP37" s="627"/>
      <c r="AQ37" s="216" t="s">
        <v>174</v>
      </c>
      <c r="AR37" s="217"/>
      <c r="AS37" s="217"/>
      <c r="AT37" s="218"/>
      <c r="AU37" s="197" t="s">
        <v>128</v>
      </c>
      <c r="AV37" s="197"/>
      <c r="AW37" s="197"/>
      <c r="AX37" s="200"/>
    </row>
    <row r="38" spans="1:51" ht="18.75" customHeight="1" x14ac:dyDescent="0.2">
      <c r="A38" s="689"/>
      <c r="B38" s="690"/>
      <c r="C38" s="690"/>
      <c r="D38" s="690"/>
      <c r="E38" s="690"/>
      <c r="F38" s="691"/>
      <c r="G38" s="156"/>
      <c r="H38" s="108"/>
      <c r="I38" s="108"/>
      <c r="J38" s="108"/>
      <c r="K38" s="108"/>
      <c r="L38" s="108"/>
      <c r="M38" s="108"/>
      <c r="N38" s="108"/>
      <c r="O38" s="109"/>
      <c r="P38" s="107"/>
      <c r="Q38" s="108"/>
      <c r="R38" s="108"/>
      <c r="S38" s="108"/>
      <c r="T38" s="108"/>
      <c r="U38" s="108"/>
      <c r="V38" s="108"/>
      <c r="W38" s="108"/>
      <c r="X38" s="109"/>
      <c r="Y38" s="624"/>
      <c r="Z38" s="625"/>
      <c r="AA38" s="626"/>
      <c r="AB38" s="116"/>
      <c r="AC38" s="117"/>
      <c r="AD38" s="118"/>
      <c r="AE38" s="116"/>
      <c r="AF38" s="117"/>
      <c r="AG38" s="117"/>
      <c r="AH38" s="118"/>
      <c r="AI38" s="697"/>
      <c r="AJ38" s="697"/>
      <c r="AK38" s="697"/>
      <c r="AL38" s="116"/>
      <c r="AM38" s="697"/>
      <c r="AN38" s="697"/>
      <c r="AO38" s="697"/>
      <c r="AP38" s="116"/>
      <c r="AQ38" s="525" t="s">
        <v>613</v>
      </c>
      <c r="AR38" s="526"/>
      <c r="AS38" s="127" t="s">
        <v>175</v>
      </c>
      <c r="AT38" s="128"/>
      <c r="AU38" s="126">
        <v>4</v>
      </c>
      <c r="AV38" s="126"/>
      <c r="AW38" s="108" t="s">
        <v>166</v>
      </c>
      <c r="AX38" s="129"/>
    </row>
    <row r="39" spans="1:51" ht="23.25" customHeight="1" x14ac:dyDescent="0.2">
      <c r="A39" s="692"/>
      <c r="B39" s="690"/>
      <c r="C39" s="690"/>
      <c r="D39" s="690"/>
      <c r="E39" s="690"/>
      <c r="F39" s="691"/>
      <c r="G39" s="178" t="s">
        <v>617</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619</v>
      </c>
      <c r="AC39" s="148"/>
      <c r="AD39" s="148"/>
      <c r="AE39" s="93">
        <v>4.4000000000000004</v>
      </c>
      <c r="AF39" s="87"/>
      <c r="AG39" s="87"/>
      <c r="AH39" s="87"/>
      <c r="AI39" s="93">
        <v>4.4000000000000004</v>
      </c>
      <c r="AJ39" s="87"/>
      <c r="AK39" s="87"/>
      <c r="AL39" s="87"/>
      <c r="AM39" s="93">
        <v>4.4000000000000004</v>
      </c>
      <c r="AN39" s="87"/>
      <c r="AO39" s="87"/>
      <c r="AP39" s="87"/>
      <c r="AQ39" s="94" t="s">
        <v>613</v>
      </c>
      <c r="AR39" s="95"/>
      <c r="AS39" s="95"/>
      <c r="AT39" s="96"/>
      <c r="AU39" s="87" t="s">
        <v>613</v>
      </c>
      <c r="AV39" s="87"/>
      <c r="AW39" s="87"/>
      <c r="AX39" s="88"/>
    </row>
    <row r="40" spans="1:51" ht="23.25" customHeight="1" x14ac:dyDescent="0.2">
      <c r="A40" s="693"/>
      <c r="B40" s="694"/>
      <c r="C40" s="694"/>
      <c r="D40" s="694"/>
      <c r="E40" s="694"/>
      <c r="F40" s="695"/>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619</v>
      </c>
      <c r="AC40" s="92"/>
      <c r="AD40" s="92"/>
      <c r="AE40" s="93">
        <v>3.5</v>
      </c>
      <c r="AF40" s="87"/>
      <c r="AG40" s="87"/>
      <c r="AH40" s="87"/>
      <c r="AI40" s="93">
        <v>3.5</v>
      </c>
      <c r="AJ40" s="87"/>
      <c r="AK40" s="87"/>
      <c r="AL40" s="87"/>
      <c r="AM40" s="93">
        <v>3.5</v>
      </c>
      <c r="AN40" s="87"/>
      <c r="AO40" s="87"/>
      <c r="AP40" s="87"/>
      <c r="AQ40" s="94" t="s">
        <v>613</v>
      </c>
      <c r="AR40" s="95"/>
      <c r="AS40" s="95"/>
      <c r="AT40" s="96"/>
      <c r="AU40" s="87">
        <v>3.5</v>
      </c>
      <c r="AV40" s="87"/>
      <c r="AW40" s="87"/>
      <c r="AX40" s="88"/>
    </row>
    <row r="41" spans="1:51" ht="23.25" customHeight="1" x14ac:dyDescent="0.2">
      <c r="A41" s="692"/>
      <c r="B41" s="690"/>
      <c r="C41" s="690"/>
      <c r="D41" s="690"/>
      <c r="E41" s="690"/>
      <c r="F41" s="691"/>
      <c r="G41" s="184"/>
      <c r="H41" s="185"/>
      <c r="I41" s="185"/>
      <c r="J41" s="185"/>
      <c r="K41" s="185"/>
      <c r="L41" s="185"/>
      <c r="M41" s="185"/>
      <c r="N41" s="185"/>
      <c r="O41" s="186"/>
      <c r="P41" s="137"/>
      <c r="Q41" s="137"/>
      <c r="R41" s="137"/>
      <c r="S41" s="137"/>
      <c r="T41" s="137"/>
      <c r="U41" s="137"/>
      <c r="V41" s="137"/>
      <c r="W41" s="137"/>
      <c r="X41" s="138"/>
      <c r="Y41" s="175" t="s">
        <v>13</v>
      </c>
      <c r="Z41" s="176"/>
      <c r="AA41" s="177"/>
      <c r="AB41" s="610" t="s">
        <v>14</v>
      </c>
      <c r="AC41" s="610"/>
      <c r="AD41" s="610"/>
      <c r="AE41" s="93">
        <v>126</v>
      </c>
      <c r="AF41" s="87"/>
      <c r="AG41" s="87"/>
      <c r="AH41" s="87"/>
      <c r="AI41" s="93">
        <v>126</v>
      </c>
      <c r="AJ41" s="87"/>
      <c r="AK41" s="87"/>
      <c r="AL41" s="87"/>
      <c r="AM41" s="93">
        <v>126</v>
      </c>
      <c r="AN41" s="87"/>
      <c r="AO41" s="87"/>
      <c r="AP41" s="87"/>
      <c r="AQ41" s="94" t="s">
        <v>613</v>
      </c>
      <c r="AR41" s="95"/>
      <c r="AS41" s="95"/>
      <c r="AT41" s="96"/>
      <c r="AU41" s="87" t="s">
        <v>613</v>
      </c>
      <c r="AV41" s="87"/>
      <c r="AW41" s="87"/>
      <c r="AX41" s="88"/>
    </row>
    <row r="42" spans="1:51" ht="30" customHeight="1" x14ac:dyDescent="0.2">
      <c r="A42" s="187" t="s">
        <v>259</v>
      </c>
      <c r="B42" s="150"/>
      <c r="C42" s="150"/>
      <c r="D42" s="150"/>
      <c r="E42" s="150"/>
      <c r="F42" s="151"/>
      <c r="G42" s="189" t="s">
        <v>620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45" t="s">
        <v>578</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2">
      <c r="A65" s="666" t="s">
        <v>579</v>
      </c>
      <c r="B65" s="153"/>
      <c r="C65" s="153"/>
      <c r="D65" s="153"/>
      <c r="E65" s="153"/>
      <c r="F65" s="154"/>
      <c r="G65" s="708" t="s">
        <v>571</v>
      </c>
      <c r="H65" s="709"/>
      <c r="I65" s="709"/>
      <c r="J65" s="709"/>
      <c r="K65" s="709"/>
      <c r="L65" s="709"/>
      <c r="M65" s="709"/>
      <c r="N65" s="709"/>
      <c r="O65" s="709"/>
      <c r="P65" s="710" t="s">
        <v>570</v>
      </c>
      <c r="Q65" s="709"/>
      <c r="R65" s="709"/>
      <c r="S65" s="709"/>
      <c r="T65" s="709"/>
      <c r="U65" s="709"/>
      <c r="V65" s="709"/>
      <c r="W65" s="709"/>
      <c r="X65" s="711"/>
      <c r="Y65" s="712"/>
      <c r="Z65" s="713"/>
      <c r="AA65" s="714"/>
      <c r="AB65" s="644" t="s">
        <v>11</v>
      </c>
      <c r="AC65" s="644"/>
      <c r="AD65" s="644"/>
      <c r="AE65" s="116" t="s">
        <v>415</v>
      </c>
      <c r="AF65" s="715"/>
      <c r="AG65" s="715"/>
      <c r="AH65" s="716"/>
      <c r="AI65" s="116" t="s">
        <v>567</v>
      </c>
      <c r="AJ65" s="715"/>
      <c r="AK65" s="715"/>
      <c r="AL65" s="716"/>
      <c r="AM65" s="116" t="s">
        <v>383</v>
      </c>
      <c r="AN65" s="715"/>
      <c r="AO65" s="715"/>
      <c r="AP65" s="716"/>
      <c r="AQ65" s="641" t="s">
        <v>414</v>
      </c>
      <c r="AR65" s="642"/>
      <c r="AS65" s="642"/>
      <c r="AT65" s="643"/>
      <c r="AU65" s="641" t="s">
        <v>592</v>
      </c>
      <c r="AV65" s="642"/>
      <c r="AW65" s="642"/>
      <c r="AX65" s="651"/>
      <c r="AY65">
        <f>COUNTA($G$66)</f>
        <v>0</v>
      </c>
    </row>
    <row r="66" spans="1:51" ht="23.25" hidden="1" customHeight="1" x14ac:dyDescent="0.2">
      <c r="A66" s="666"/>
      <c r="B66" s="153"/>
      <c r="C66" s="153"/>
      <c r="D66" s="153"/>
      <c r="E66" s="153"/>
      <c r="F66" s="154"/>
      <c r="G66" s="652"/>
      <c r="H66" s="653"/>
      <c r="I66" s="653"/>
      <c r="J66" s="653"/>
      <c r="K66" s="653"/>
      <c r="L66" s="653"/>
      <c r="M66" s="653"/>
      <c r="N66" s="653"/>
      <c r="O66" s="653"/>
      <c r="P66" s="656"/>
      <c r="Q66" s="657"/>
      <c r="R66" s="657"/>
      <c r="S66" s="657"/>
      <c r="T66" s="657"/>
      <c r="U66" s="657"/>
      <c r="V66" s="657"/>
      <c r="W66" s="657"/>
      <c r="X66" s="658"/>
      <c r="Y66" s="662" t="s">
        <v>51</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2">
      <c r="A67" s="188"/>
      <c r="B67" s="158"/>
      <c r="C67" s="158"/>
      <c r="D67" s="158"/>
      <c r="E67" s="158"/>
      <c r="F67" s="159"/>
      <c r="G67" s="654"/>
      <c r="H67" s="655"/>
      <c r="I67" s="655"/>
      <c r="J67" s="655"/>
      <c r="K67" s="655"/>
      <c r="L67" s="655"/>
      <c r="M67" s="655"/>
      <c r="N67" s="655"/>
      <c r="O67" s="655"/>
      <c r="P67" s="659"/>
      <c r="Q67" s="660"/>
      <c r="R67" s="660"/>
      <c r="S67" s="660"/>
      <c r="T67" s="660"/>
      <c r="U67" s="660"/>
      <c r="V67" s="660"/>
      <c r="W67" s="660"/>
      <c r="X67" s="661"/>
      <c r="Y67" s="638" t="s">
        <v>52</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2">
      <c r="A68" s="698" t="s">
        <v>580</v>
      </c>
      <c r="B68" s="699"/>
      <c r="C68" s="699"/>
      <c r="D68" s="699"/>
      <c r="E68" s="699"/>
      <c r="F68" s="700"/>
      <c r="G68" s="176" t="s">
        <v>581</v>
      </c>
      <c r="H68" s="176"/>
      <c r="I68" s="176"/>
      <c r="J68" s="176"/>
      <c r="K68" s="176"/>
      <c r="L68" s="176"/>
      <c r="M68" s="176"/>
      <c r="N68" s="176"/>
      <c r="O68" s="176"/>
      <c r="P68" s="176"/>
      <c r="Q68" s="176"/>
      <c r="R68" s="176"/>
      <c r="S68" s="176"/>
      <c r="T68" s="176"/>
      <c r="U68" s="176"/>
      <c r="V68" s="176"/>
      <c r="W68" s="176"/>
      <c r="X68" s="177"/>
      <c r="Y68" s="648"/>
      <c r="Z68" s="649"/>
      <c r="AA68" s="650"/>
      <c r="AB68" s="175" t="s">
        <v>11</v>
      </c>
      <c r="AC68" s="176"/>
      <c r="AD68" s="177"/>
      <c r="AE68" s="119" t="s">
        <v>415</v>
      </c>
      <c r="AF68" s="119"/>
      <c r="AG68" s="119"/>
      <c r="AH68" s="119"/>
      <c r="AI68" s="119" t="s">
        <v>567</v>
      </c>
      <c r="AJ68" s="119"/>
      <c r="AK68" s="119"/>
      <c r="AL68" s="119"/>
      <c r="AM68" s="119" t="s">
        <v>383</v>
      </c>
      <c r="AN68" s="119"/>
      <c r="AO68" s="119"/>
      <c r="AP68" s="119"/>
      <c r="AQ68" s="645" t="s">
        <v>593</v>
      </c>
      <c r="AR68" s="646"/>
      <c r="AS68" s="646"/>
      <c r="AT68" s="646"/>
      <c r="AU68" s="646"/>
      <c r="AV68" s="646"/>
      <c r="AW68" s="646"/>
      <c r="AX68" s="647"/>
      <c r="AY68">
        <f>IF(SUBSTITUTE(SUBSTITUTE($G$69,"／",""),"　","")="",0,1)</f>
        <v>0</v>
      </c>
    </row>
    <row r="69" spans="1:51" ht="23.25" hidden="1" customHeight="1" x14ac:dyDescent="0.2">
      <c r="A69" s="701"/>
      <c r="B69" s="702"/>
      <c r="C69" s="702"/>
      <c r="D69" s="702"/>
      <c r="E69" s="702"/>
      <c r="F69" s="703"/>
      <c r="G69" s="670" t="s">
        <v>627</v>
      </c>
      <c r="H69" s="671"/>
      <c r="I69" s="671"/>
      <c r="J69" s="671"/>
      <c r="K69" s="671"/>
      <c r="L69" s="671"/>
      <c r="M69" s="671"/>
      <c r="N69" s="671"/>
      <c r="O69" s="671"/>
      <c r="P69" s="671"/>
      <c r="Q69" s="671"/>
      <c r="R69" s="671"/>
      <c r="S69" s="671"/>
      <c r="T69" s="671"/>
      <c r="U69" s="671"/>
      <c r="V69" s="671"/>
      <c r="W69" s="671"/>
      <c r="X69" s="671"/>
      <c r="Y69" s="674" t="s">
        <v>580</v>
      </c>
      <c r="Z69" s="675"/>
      <c r="AA69" s="676"/>
      <c r="AB69" s="677"/>
      <c r="AC69" s="678"/>
      <c r="AD69" s="679"/>
      <c r="AE69" s="680"/>
      <c r="AF69" s="680"/>
      <c r="AG69" s="680"/>
      <c r="AH69" s="680"/>
      <c r="AI69" s="680"/>
      <c r="AJ69" s="680"/>
      <c r="AK69" s="680"/>
      <c r="AL69" s="680"/>
      <c r="AM69" s="680"/>
      <c r="AN69" s="680"/>
      <c r="AO69" s="680"/>
      <c r="AP69" s="680"/>
      <c r="AQ69" s="93"/>
      <c r="AR69" s="87"/>
      <c r="AS69" s="87"/>
      <c r="AT69" s="87"/>
      <c r="AU69" s="87"/>
      <c r="AV69" s="87"/>
      <c r="AW69" s="87"/>
      <c r="AX69" s="88"/>
      <c r="AY69">
        <f>$AY$68</f>
        <v>0</v>
      </c>
    </row>
    <row r="70" spans="1:51" ht="46.5" hidden="1" customHeight="1" x14ac:dyDescent="0.2">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19" t="s">
        <v>583</v>
      </c>
      <c r="Z70" s="667"/>
      <c r="AA70" s="668"/>
      <c r="AB70" s="630" t="s">
        <v>584</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2">
      <c r="A71" s="435" t="s">
        <v>235</v>
      </c>
      <c r="B71" s="611"/>
      <c r="C71" s="611"/>
      <c r="D71" s="611"/>
      <c r="E71" s="611"/>
      <c r="F71" s="612"/>
      <c r="G71" s="620" t="s">
        <v>139</v>
      </c>
      <c r="H71" s="197"/>
      <c r="I71" s="197"/>
      <c r="J71" s="197"/>
      <c r="K71" s="197"/>
      <c r="L71" s="197"/>
      <c r="M71" s="197"/>
      <c r="N71" s="197"/>
      <c r="O71" s="198"/>
      <c r="P71" s="199" t="s">
        <v>55</v>
      </c>
      <c r="Q71" s="197"/>
      <c r="R71" s="197"/>
      <c r="S71" s="197"/>
      <c r="T71" s="197"/>
      <c r="U71" s="197"/>
      <c r="V71" s="197"/>
      <c r="W71" s="197"/>
      <c r="X71" s="198"/>
      <c r="Y71" s="621"/>
      <c r="Z71" s="622"/>
      <c r="AA71" s="623"/>
      <c r="AB71" s="627" t="s">
        <v>11</v>
      </c>
      <c r="AC71" s="628"/>
      <c r="AD71" s="629"/>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2">
      <c r="A72" s="613"/>
      <c r="B72" s="614"/>
      <c r="C72" s="614"/>
      <c r="D72" s="614"/>
      <c r="E72" s="614"/>
      <c r="F72" s="615"/>
      <c r="G72" s="156"/>
      <c r="H72" s="108"/>
      <c r="I72" s="108"/>
      <c r="J72" s="108"/>
      <c r="K72" s="108"/>
      <c r="L72" s="108"/>
      <c r="M72" s="108"/>
      <c r="N72" s="108"/>
      <c r="O72" s="109"/>
      <c r="P72" s="107"/>
      <c r="Q72" s="108"/>
      <c r="R72" s="108"/>
      <c r="S72" s="108"/>
      <c r="T72" s="108"/>
      <c r="U72" s="108"/>
      <c r="V72" s="108"/>
      <c r="W72" s="108"/>
      <c r="X72" s="109"/>
      <c r="Y72" s="624"/>
      <c r="Z72" s="625"/>
      <c r="AA72" s="626"/>
      <c r="AB72" s="116"/>
      <c r="AC72" s="117"/>
      <c r="AD72" s="118"/>
      <c r="AE72" s="119"/>
      <c r="AF72" s="119"/>
      <c r="AG72" s="119"/>
      <c r="AH72" s="119"/>
      <c r="AI72" s="119"/>
      <c r="AJ72" s="119"/>
      <c r="AK72" s="119"/>
      <c r="AL72" s="119"/>
      <c r="AM72" s="119"/>
      <c r="AN72" s="119"/>
      <c r="AO72" s="119"/>
      <c r="AP72" s="119"/>
      <c r="AQ72" s="525"/>
      <c r="AR72" s="526"/>
      <c r="AS72" s="127" t="s">
        <v>175</v>
      </c>
      <c r="AT72" s="128"/>
      <c r="AU72" s="126"/>
      <c r="AV72" s="126"/>
      <c r="AW72" s="108" t="s">
        <v>166</v>
      </c>
      <c r="AX72" s="129"/>
      <c r="AY72">
        <f t="shared" ref="AY72:AY77" si="1">$AY$71</f>
        <v>0</v>
      </c>
    </row>
    <row r="73" spans="1:51" ht="23.25" hidden="1" customHeight="1" x14ac:dyDescent="0.2">
      <c r="A73" s="616"/>
      <c r="B73" s="614"/>
      <c r="C73" s="614"/>
      <c r="D73" s="614"/>
      <c r="E73" s="614"/>
      <c r="F73" s="615"/>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617"/>
      <c r="B74" s="618"/>
      <c r="C74" s="618"/>
      <c r="D74" s="618"/>
      <c r="E74" s="618"/>
      <c r="F74" s="619"/>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616"/>
      <c r="B75" s="614"/>
      <c r="C75" s="614"/>
      <c r="D75" s="614"/>
      <c r="E75" s="614"/>
      <c r="F75" s="615"/>
      <c r="G75" s="184"/>
      <c r="H75" s="185"/>
      <c r="I75" s="185"/>
      <c r="J75" s="185"/>
      <c r="K75" s="185"/>
      <c r="L75" s="185"/>
      <c r="M75" s="185"/>
      <c r="N75" s="185"/>
      <c r="O75" s="186"/>
      <c r="P75" s="137"/>
      <c r="Q75" s="137"/>
      <c r="R75" s="137"/>
      <c r="S75" s="137"/>
      <c r="T75" s="137"/>
      <c r="U75" s="137"/>
      <c r="V75" s="137"/>
      <c r="W75" s="137"/>
      <c r="X75" s="138"/>
      <c r="Y75" s="175" t="s">
        <v>13</v>
      </c>
      <c r="Z75" s="176"/>
      <c r="AA75" s="177"/>
      <c r="AB75" s="610" t="s">
        <v>14</v>
      </c>
      <c r="AC75" s="610"/>
      <c r="AD75" s="610"/>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31" t="s">
        <v>578</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2">
      <c r="A99" s="666" t="s">
        <v>579</v>
      </c>
      <c r="B99" s="153"/>
      <c r="C99" s="153"/>
      <c r="D99" s="153"/>
      <c r="E99" s="153"/>
      <c r="F99" s="154"/>
      <c r="G99" s="708" t="s">
        <v>571</v>
      </c>
      <c r="H99" s="709"/>
      <c r="I99" s="709"/>
      <c r="J99" s="709"/>
      <c r="K99" s="709"/>
      <c r="L99" s="709"/>
      <c r="M99" s="709"/>
      <c r="N99" s="709"/>
      <c r="O99" s="709"/>
      <c r="P99" s="710" t="s">
        <v>570</v>
      </c>
      <c r="Q99" s="709"/>
      <c r="R99" s="709"/>
      <c r="S99" s="709"/>
      <c r="T99" s="709"/>
      <c r="U99" s="709"/>
      <c r="V99" s="709"/>
      <c r="W99" s="709"/>
      <c r="X99" s="711"/>
      <c r="Y99" s="712"/>
      <c r="Z99" s="713"/>
      <c r="AA99" s="714"/>
      <c r="AB99" s="644" t="s">
        <v>11</v>
      </c>
      <c r="AC99" s="644"/>
      <c r="AD99" s="644"/>
      <c r="AE99" s="119" t="s">
        <v>415</v>
      </c>
      <c r="AF99" s="119"/>
      <c r="AG99" s="119"/>
      <c r="AH99" s="119"/>
      <c r="AI99" s="119" t="s">
        <v>567</v>
      </c>
      <c r="AJ99" s="119"/>
      <c r="AK99" s="119"/>
      <c r="AL99" s="119"/>
      <c r="AM99" s="119" t="s">
        <v>383</v>
      </c>
      <c r="AN99" s="119"/>
      <c r="AO99" s="119"/>
      <c r="AP99" s="119"/>
      <c r="AQ99" s="641" t="s">
        <v>414</v>
      </c>
      <c r="AR99" s="642"/>
      <c r="AS99" s="642"/>
      <c r="AT99" s="643"/>
      <c r="AU99" s="641" t="s">
        <v>592</v>
      </c>
      <c r="AV99" s="642"/>
      <c r="AW99" s="642"/>
      <c r="AX99" s="651"/>
      <c r="AY99">
        <f>COUNTA($G$100)</f>
        <v>0</v>
      </c>
    </row>
    <row r="100" spans="1:60" ht="23.25" hidden="1" customHeight="1" x14ac:dyDescent="0.2">
      <c r="A100" s="666"/>
      <c r="B100" s="153"/>
      <c r="C100" s="153"/>
      <c r="D100" s="153"/>
      <c r="E100" s="153"/>
      <c r="F100" s="154"/>
      <c r="G100" s="652"/>
      <c r="H100" s="653"/>
      <c r="I100" s="653"/>
      <c r="J100" s="653"/>
      <c r="K100" s="653"/>
      <c r="L100" s="653"/>
      <c r="M100" s="653"/>
      <c r="N100" s="653"/>
      <c r="O100" s="653"/>
      <c r="P100" s="656"/>
      <c r="Q100" s="657"/>
      <c r="R100" s="657"/>
      <c r="S100" s="657"/>
      <c r="T100" s="657"/>
      <c r="U100" s="657"/>
      <c r="V100" s="657"/>
      <c r="W100" s="657"/>
      <c r="X100" s="658"/>
      <c r="Y100" s="662" t="s">
        <v>51</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2">
      <c r="A101" s="188"/>
      <c r="B101" s="158"/>
      <c r="C101" s="158"/>
      <c r="D101" s="158"/>
      <c r="E101" s="158"/>
      <c r="F101" s="159"/>
      <c r="G101" s="654"/>
      <c r="H101" s="655"/>
      <c r="I101" s="655"/>
      <c r="J101" s="655"/>
      <c r="K101" s="655"/>
      <c r="L101" s="655"/>
      <c r="M101" s="655"/>
      <c r="N101" s="655"/>
      <c r="O101" s="655"/>
      <c r="P101" s="659"/>
      <c r="Q101" s="660"/>
      <c r="R101" s="660"/>
      <c r="S101" s="660"/>
      <c r="T101" s="660"/>
      <c r="U101" s="660"/>
      <c r="V101" s="660"/>
      <c r="W101" s="660"/>
      <c r="X101" s="661"/>
      <c r="Y101" s="638" t="s">
        <v>52</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2">
      <c r="A102" s="187" t="s">
        <v>580</v>
      </c>
      <c r="B102" s="105"/>
      <c r="C102" s="105"/>
      <c r="D102" s="105"/>
      <c r="E102" s="105"/>
      <c r="F102" s="681"/>
      <c r="G102" s="176" t="s">
        <v>581</v>
      </c>
      <c r="H102" s="176"/>
      <c r="I102" s="176"/>
      <c r="J102" s="176"/>
      <c r="K102" s="176"/>
      <c r="L102" s="176"/>
      <c r="M102" s="176"/>
      <c r="N102" s="176"/>
      <c r="O102" s="176"/>
      <c r="P102" s="176"/>
      <c r="Q102" s="176"/>
      <c r="R102" s="176"/>
      <c r="S102" s="176"/>
      <c r="T102" s="176"/>
      <c r="U102" s="176"/>
      <c r="V102" s="176"/>
      <c r="W102" s="176"/>
      <c r="X102" s="177"/>
      <c r="Y102" s="648"/>
      <c r="Z102" s="649"/>
      <c r="AA102" s="650"/>
      <c r="AB102" s="175" t="s">
        <v>11</v>
      </c>
      <c r="AC102" s="176"/>
      <c r="AD102" s="177"/>
      <c r="AE102" s="119" t="s">
        <v>415</v>
      </c>
      <c r="AF102" s="119"/>
      <c r="AG102" s="119"/>
      <c r="AH102" s="119"/>
      <c r="AI102" s="119" t="s">
        <v>567</v>
      </c>
      <c r="AJ102" s="119"/>
      <c r="AK102" s="119"/>
      <c r="AL102" s="119"/>
      <c r="AM102" s="119" t="s">
        <v>383</v>
      </c>
      <c r="AN102" s="119"/>
      <c r="AO102" s="119"/>
      <c r="AP102" s="119"/>
      <c r="AQ102" s="645" t="s">
        <v>593</v>
      </c>
      <c r="AR102" s="646"/>
      <c r="AS102" s="646"/>
      <c r="AT102" s="646"/>
      <c r="AU102" s="646"/>
      <c r="AV102" s="646"/>
      <c r="AW102" s="646"/>
      <c r="AX102" s="647"/>
      <c r="AY102">
        <f>IF(SUBSTITUTE(SUBSTITUTE($G$103,"／",""),"　","")="",0,1)</f>
        <v>0</v>
      </c>
    </row>
    <row r="103" spans="1:60" ht="23.25" hidden="1" customHeight="1" x14ac:dyDescent="0.2">
      <c r="A103" s="682"/>
      <c r="B103" s="197"/>
      <c r="C103" s="197"/>
      <c r="D103" s="197"/>
      <c r="E103" s="197"/>
      <c r="F103" s="683"/>
      <c r="G103" s="670" t="s">
        <v>582</v>
      </c>
      <c r="H103" s="671"/>
      <c r="I103" s="671"/>
      <c r="J103" s="671"/>
      <c r="K103" s="671"/>
      <c r="L103" s="671"/>
      <c r="M103" s="671"/>
      <c r="N103" s="671"/>
      <c r="O103" s="671"/>
      <c r="P103" s="671"/>
      <c r="Q103" s="671"/>
      <c r="R103" s="671"/>
      <c r="S103" s="671"/>
      <c r="T103" s="671"/>
      <c r="U103" s="671"/>
      <c r="V103" s="671"/>
      <c r="W103" s="671"/>
      <c r="X103" s="671"/>
      <c r="Y103" s="674" t="s">
        <v>580</v>
      </c>
      <c r="Z103" s="675"/>
      <c r="AA103" s="676"/>
      <c r="AB103" s="677"/>
      <c r="AC103" s="678"/>
      <c r="AD103" s="679"/>
      <c r="AE103" s="680"/>
      <c r="AF103" s="680"/>
      <c r="AG103" s="680"/>
      <c r="AH103" s="680"/>
      <c r="AI103" s="680"/>
      <c r="AJ103" s="680"/>
      <c r="AK103" s="680"/>
      <c r="AL103" s="680"/>
      <c r="AM103" s="680"/>
      <c r="AN103" s="680"/>
      <c r="AO103" s="680"/>
      <c r="AP103" s="680"/>
      <c r="AQ103" s="93"/>
      <c r="AR103" s="87"/>
      <c r="AS103" s="87"/>
      <c r="AT103" s="87"/>
      <c r="AU103" s="87"/>
      <c r="AV103" s="87"/>
      <c r="AW103" s="87"/>
      <c r="AX103" s="88"/>
      <c r="AY103">
        <f>$AY$102</f>
        <v>0</v>
      </c>
    </row>
    <row r="104" spans="1:60" ht="46.5" hidden="1" customHeight="1" x14ac:dyDescent="0.2">
      <c r="A104" s="684"/>
      <c r="B104" s="108"/>
      <c r="C104" s="108"/>
      <c r="D104" s="108"/>
      <c r="E104" s="108"/>
      <c r="F104" s="685"/>
      <c r="G104" s="672"/>
      <c r="H104" s="673"/>
      <c r="I104" s="673"/>
      <c r="J104" s="673"/>
      <c r="K104" s="673"/>
      <c r="L104" s="673"/>
      <c r="M104" s="673"/>
      <c r="N104" s="673"/>
      <c r="O104" s="673"/>
      <c r="P104" s="673"/>
      <c r="Q104" s="673"/>
      <c r="R104" s="673"/>
      <c r="S104" s="673"/>
      <c r="T104" s="673"/>
      <c r="U104" s="673"/>
      <c r="V104" s="673"/>
      <c r="W104" s="673"/>
      <c r="X104" s="673"/>
      <c r="Y104" s="219" t="s">
        <v>583</v>
      </c>
      <c r="Z104" s="667"/>
      <c r="AA104" s="668"/>
      <c r="AB104" s="630" t="s">
        <v>584</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2">
      <c r="A105" s="435" t="s">
        <v>235</v>
      </c>
      <c r="B105" s="611"/>
      <c r="C105" s="611"/>
      <c r="D105" s="611"/>
      <c r="E105" s="611"/>
      <c r="F105" s="612"/>
      <c r="G105" s="620" t="s">
        <v>139</v>
      </c>
      <c r="H105" s="197"/>
      <c r="I105" s="197"/>
      <c r="J105" s="197"/>
      <c r="K105" s="197"/>
      <c r="L105" s="197"/>
      <c r="M105" s="197"/>
      <c r="N105" s="197"/>
      <c r="O105" s="198"/>
      <c r="P105" s="199" t="s">
        <v>55</v>
      </c>
      <c r="Q105" s="197"/>
      <c r="R105" s="197"/>
      <c r="S105" s="197"/>
      <c r="T105" s="197"/>
      <c r="U105" s="197"/>
      <c r="V105" s="197"/>
      <c r="W105" s="197"/>
      <c r="X105" s="198"/>
      <c r="Y105" s="621"/>
      <c r="Z105" s="622"/>
      <c r="AA105" s="623"/>
      <c r="AB105" s="627" t="s">
        <v>11</v>
      </c>
      <c r="AC105" s="628"/>
      <c r="AD105" s="629"/>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613"/>
      <c r="B106" s="614"/>
      <c r="C106" s="614"/>
      <c r="D106" s="614"/>
      <c r="E106" s="614"/>
      <c r="F106" s="615"/>
      <c r="G106" s="156"/>
      <c r="H106" s="108"/>
      <c r="I106" s="108"/>
      <c r="J106" s="108"/>
      <c r="K106" s="108"/>
      <c r="L106" s="108"/>
      <c r="M106" s="108"/>
      <c r="N106" s="108"/>
      <c r="O106" s="109"/>
      <c r="P106" s="107"/>
      <c r="Q106" s="108"/>
      <c r="R106" s="108"/>
      <c r="S106" s="108"/>
      <c r="T106" s="108"/>
      <c r="U106" s="108"/>
      <c r="V106" s="108"/>
      <c r="W106" s="108"/>
      <c r="X106" s="109"/>
      <c r="Y106" s="624"/>
      <c r="Z106" s="625"/>
      <c r="AA106" s="626"/>
      <c r="AB106" s="116"/>
      <c r="AC106" s="117"/>
      <c r="AD106" s="118"/>
      <c r="AE106" s="119"/>
      <c r="AF106" s="119"/>
      <c r="AG106" s="119"/>
      <c r="AH106" s="119"/>
      <c r="AI106" s="119"/>
      <c r="AJ106" s="119"/>
      <c r="AK106" s="119"/>
      <c r="AL106" s="119"/>
      <c r="AM106" s="119"/>
      <c r="AN106" s="119"/>
      <c r="AO106" s="119"/>
      <c r="AP106" s="119"/>
      <c r="AQ106" s="525"/>
      <c r="AR106" s="526"/>
      <c r="AS106" s="127" t="s">
        <v>175</v>
      </c>
      <c r="AT106" s="128"/>
      <c r="AU106" s="126"/>
      <c r="AV106" s="126"/>
      <c r="AW106" s="108" t="s">
        <v>166</v>
      </c>
      <c r="AX106" s="129"/>
      <c r="AY106">
        <f t="shared" ref="AY106:AY111" si="3">$AY$105</f>
        <v>0</v>
      </c>
    </row>
    <row r="107" spans="1:60" ht="23.25" hidden="1" customHeight="1" x14ac:dyDescent="0.2">
      <c r="A107" s="616"/>
      <c r="B107" s="614"/>
      <c r="C107" s="614"/>
      <c r="D107" s="614"/>
      <c r="E107" s="614"/>
      <c r="F107" s="615"/>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17"/>
      <c r="B108" s="618"/>
      <c r="C108" s="618"/>
      <c r="D108" s="618"/>
      <c r="E108" s="618"/>
      <c r="F108" s="619"/>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16"/>
      <c r="B109" s="614"/>
      <c r="C109" s="614"/>
      <c r="D109" s="614"/>
      <c r="E109" s="614"/>
      <c r="F109" s="615"/>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10" t="s">
        <v>14</v>
      </c>
      <c r="AC109" s="610"/>
      <c r="AD109" s="610"/>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31" t="s">
        <v>578</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2">
      <c r="A133" s="666" t="s">
        <v>579</v>
      </c>
      <c r="B133" s="153"/>
      <c r="C133" s="153"/>
      <c r="D133" s="153"/>
      <c r="E133" s="153"/>
      <c r="F133" s="154"/>
      <c r="G133" s="708" t="s">
        <v>571</v>
      </c>
      <c r="H133" s="709"/>
      <c r="I133" s="709"/>
      <c r="J133" s="709"/>
      <c r="K133" s="709"/>
      <c r="L133" s="709"/>
      <c r="M133" s="709"/>
      <c r="N133" s="709"/>
      <c r="O133" s="709"/>
      <c r="P133" s="710" t="s">
        <v>570</v>
      </c>
      <c r="Q133" s="709"/>
      <c r="R133" s="709"/>
      <c r="S133" s="709"/>
      <c r="T133" s="709"/>
      <c r="U133" s="709"/>
      <c r="V133" s="709"/>
      <c r="W133" s="709"/>
      <c r="X133" s="711"/>
      <c r="Y133" s="712"/>
      <c r="Z133" s="713"/>
      <c r="AA133" s="714"/>
      <c r="AB133" s="644" t="s">
        <v>11</v>
      </c>
      <c r="AC133" s="644"/>
      <c r="AD133" s="644"/>
      <c r="AE133" s="119" t="s">
        <v>415</v>
      </c>
      <c r="AF133" s="119"/>
      <c r="AG133" s="119"/>
      <c r="AH133" s="119"/>
      <c r="AI133" s="119" t="s">
        <v>567</v>
      </c>
      <c r="AJ133" s="119"/>
      <c r="AK133" s="119"/>
      <c r="AL133" s="119"/>
      <c r="AM133" s="119" t="s">
        <v>383</v>
      </c>
      <c r="AN133" s="119"/>
      <c r="AO133" s="119"/>
      <c r="AP133" s="119"/>
      <c r="AQ133" s="641" t="s">
        <v>414</v>
      </c>
      <c r="AR133" s="642"/>
      <c r="AS133" s="642"/>
      <c r="AT133" s="643"/>
      <c r="AU133" s="641" t="s">
        <v>592</v>
      </c>
      <c r="AV133" s="642"/>
      <c r="AW133" s="642"/>
      <c r="AX133" s="651"/>
      <c r="AY133">
        <f>COUNTA($G$134)</f>
        <v>0</v>
      </c>
    </row>
    <row r="134" spans="1:60" ht="23.25" hidden="1" customHeight="1" x14ac:dyDescent="0.2">
      <c r="A134" s="666"/>
      <c r="B134" s="153"/>
      <c r="C134" s="153"/>
      <c r="D134" s="153"/>
      <c r="E134" s="153"/>
      <c r="F134" s="154"/>
      <c r="G134" s="652"/>
      <c r="H134" s="653"/>
      <c r="I134" s="653"/>
      <c r="J134" s="653"/>
      <c r="K134" s="653"/>
      <c r="L134" s="653"/>
      <c r="M134" s="653"/>
      <c r="N134" s="653"/>
      <c r="O134" s="653"/>
      <c r="P134" s="656"/>
      <c r="Q134" s="657"/>
      <c r="R134" s="657"/>
      <c r="S134" s="657"/>
      <c r="T134" s="657"/>
      <c r="U134" s="657"/>
      <c r="V134" s="657"/>
      <c r="W134" s="657"/>
      <c r="X134" s="658"/>
      <c r="Y134" s="662" t="s">
        <v>51</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2">
      <c r="A135" s="188"/>
      <c r="B135" s="158"/>
      <c r="C135" s="158"/>
      <c r="D135" s="158"/>
      <c r="E135" s="158"/>
      <c r="F135" s="159"/>
      <c r="G135" s="654"/>
      <c r="H135" s="655"/>
      <c r="I135" s="655"/>
      <c r="J135" s="655"/>
      <c r="K135" s="655"/>
      <c r="L135" s="655"/>
      <c r="M135" s="655"/>
      <c r="N135" s="655"/>
      <c r="O135" s="655"/>
      <c r="P135" s="659"/>
      <c r="Q135" s="660"/>
      <c r="R135" s="660"/>
      <c r="S135" s="660"/>
      <c r="T135" s="660"/>
      <c r="U135" s="660"/>
      <c r="V135" s="660"/>
      <c r="W135" s="660"/>
      <c r="X135" s="661"/>
      <c r="Y135" s="638" t="s">
        <v>52</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2">
      <c r="A136" s="187" t="s">
        <v>580</v>
      </c>
      <c r="B136" s="105"/>
      <c r="C136" s="105"/>
      <c r="D136" s="105"/>
      <c r="E136" s="105"/>
      <c r="F136" s="681"/>
      <c r="G136" s="176" t="s">
        <v>581</v>
      </c>
      <c r="H136" s="176"/>
      <c r="I136" s="176"/>
      <c r="J136" s="176"/>
      <c r="K136" s="176"/>
      <c r="L136" s="176"/>
      <c r="M136" s="176"/>
      <c r="N136" s="176"/>
      <c r="O136" s="176"/>
      <c r="P136" s="176"/>
      <c r="Q136" s="176"/>
      <c r="R136" s="176"/>
      <c r="S136" s="176"/>
      <c r="T136" s="176"/>
      <c r="U136" s="176"/>
      <c r="V136" s="176"/>
      <c r="W136" s="176"/>
      <c r="X136" s="177"/>
      <c r="Y136" s="648"/>
      <c r="Z136" s="649"/>
      <c r="AA136" s="650"/>
      <c r="AB136" s="175" t="s">
        <v>11</v>
      </c>
      <c r="AC136" s="176"/>
      <c r="AD136" s="177"/>
      <c r="AE136" s="119" t="s">
        <v>415</v>
      </c>
      <c r="AF136" s="119"/>
      <c r="AG136" s="119"/>
      <c r="AH136" s="119"/>
      <c r="AI136" s="119" t="s">
        <v>567</v>
      </c>
      <c r="AJ136" s="119"/>
      <c r="AK136" s="119"/>
      <c r="AL136" s="119"/>
      <c r="AM136" s="119" t="s">
        <v>383</v>
      </c>
      <c r="AN136" s="119"/>
      <c r="AO136" s="119"/>
      <c r="AP136" s="119"/>
      <c r="AQ136" s="645" t="s">
        <v>593</v>
      </c>
      <c r="AR136" s="646"/>
      <c r="AS136" s="646"/>
      <c r="AT136" s="646"/>
      <c r="AU136" s="646"/>
      <c r="AV136" s="646"/>
      <c r="AW136" s="646"/>
      <c r="AX136" s="647"/>
      <c r="AY136">
        <f>IF(SUBSTITUTE(SUBSTITUTE($G$137,"／",""),"　","")="",0,1)</f>
        <v>0</v>
      </c>
    </row>
    <row r="137" spans="1:60" ht="23.25" hidden="1" customHeight="1" x14ac:dyDescent="0.2">
      <c r="A137" s="682"/>
      <c r="B137" s="197"/>
      <c r="C137" s="197"/>
      <c r="D137" s="197"/>
      <c r="E137" s="197"/>
      <c r="F137" s="683"/>
      <c r="G137" s="670" t="s">
        <v>582</v>
      </c>
      <c r="H137" s="671"/>
      <c r="I137" s="671"/>
      <c r="J137" s="671"/>
      <c r="K137" s="671"/>
      <c r="L137" s="671"/>
      <c r="M137" s="671"/>
      <c r="N137" s="671"/>
      <c r="O137" s="671"/>
      <c r="P137" s="671"/>
      <c r="Q137" s="671"/>
      <c r="R137" s="671"/>
      <c r="S137" s="671"/>
      <c r="T137" s="671"/>
      <c r="U137" s="671"/>
      <c r="V137" s="671"/>
      <c r="W137" s="671"/>
      <c r="X137" s="671"/>
      <c r="Y137" s="674" t="s">
        <v>580</v>
      </c>
      <c r="Z137" s="675"/>
      <c r="AA137" s="676"/>
      <c r="AB137" s="677"/>
      <c r="AC137" s="678"/>
      <c r="AD137" s="679"/>
      <c r="AE137" s="680"/>
      <c r="AF137" s="680"/>
      <c r="AG137" s="680"/>
      <c r="AH137" s="680"/>
      <c r="AI137" s="680"/>
      <c r="AJ137" s="680"/>
      <c r="AK137" s="680"/>
      <c r="AL137" s="680"/>
      <c r="AM137" s="680"/>
      <c r="AN137" s="680"/>
      <c r="AO137" s="680"/>
      <c r="AP137" s="680"/>
      <c r="AQ137" s="93"/>
      <c r="AR137" s="87"/>
      <c r="AS137" s="87"/>
      <c r="AT137" s="87"/>
      <c r="AU137" s="87"/>
      <c r="AV137" s="87"/>
      <c r="AW137" s="87"/>
      <c r="AX137" s="88"/>
      <c r="AY137">
        <f>$AY$136</f>
        <v>0</v>
      </c>
    </row>
    <row r="138" spans="1:60" ht="46.5" hidden="1" customHeight="1" x14ac:dyDescent="0.2">
      <c r="A138" s="684"/>
      <c r="B138" s="108"/>
      <c r="C138" s="108"/>
      <c r="D138" s="108"/>
      <c r="E138" s="108"/>
      <c r="F138" s="685"/>
      <c r="G138" s="672"/>
      <c r="H138" s="673"/>
      <c r="I138" s="673"/>
      <c r="J138" s="673"/>
      <c r="K138" s="673"/>
      <c r="L138" s="673"/>
      <c r="M138" s="673"/>
      <c r="N138" s="673"/>
      <c r="O138" s="673"/>
      <c r="P138" s="673"/>
      <c r="Q138" s="673"/>
      <c r="R138" s="673"/>
      <c r="S138" s="673"/>
      <c r="T138" s="673"/>
      <c r="U138" s="673"/>
      <c r="V138" s="673"/>
      <c r="W138" s="673"/>
      <c r="X138" s="673"/>
      <c r="Y138" s="219" t="s">
        <v>583</v>
      </c>
      <c r="Z138" s="667"/>
      <c r="AA138" s="668"/>
      <c r="AB138" s="630" t="s">
        <v>584</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2">
      <c r="A139" s="435" t="s">
        <v>235</v>
      </c>
      <c r="B139" s="611"/>
      <c r="C139" s="611"/>
      <c r="D139" s="611"/>
      <c r="E139" s="611"/>
      <c r="F139" s="612"/>
      <c r="G139" s="620" t="s">
        <v>139</v>
      </c>
      <c r="H139" s="197"/>
      <c r="I139" s="197"/>
      <c r="J139" s="197"/>
      <c r="K139" s="197"/>
      <c r="L139" s="197"/>
      <c r="M139" s="197"/>
      <c r="N139" s="197"/>
      <c r="O139" s="198"/>
      <c r="P139" s="199" t="s">
        <v>55</v>
      </c>
      <c r="Q139" s="197"/>
      <c r="R139" s="197"/>
      <c r="S139" s="197"/>
      <c r="T139" s="197"/>
      <c r="U139" s="197"/>
      <c r="V139" s="197"/>
      <c r="W139" s="197"/>
      <c r="X139" s="198"/>
      <c r="Y139" s="621"/>
      <c r="Z139" s="622"/>
      <c r="AA139" s="623"/>
      <c r="AB139" s="627" t="s">
        <v>11</v>
      </c>
      <c r="AC139" s="628"/>
      <c r="AD139" s="629"/>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613"/>
      <c r="B140" s="614"/>
      <c r="C140" s="614"/>
      <c r="D140" s="614"/>
      <c r="E140" s="614"/>
      <c r="F140" s="615"/>
      <c r="G140" s="156"/>
      <c r="H140" s="108"/>
      <c r="I140" s="108"/>
      <c r="J140" s="108"/>
      <c r="K140" s="108"/>
      <c r="L140" s="108"/>
      <c r="M140" s="108"/>
      <c r="N140" s="108"/>
      <c r="O140" s="109"/>
      <c r="P140" s="107"/>
      <c r="Q140" s="108"/>
      <c r="R140" s="108"/>
      <c r="S140" s="108"/>
      <c r="T140" s="108"/>
      <c r="U140" s="108"/>
      <c r="V140" s="108"/>
      <c r="W140" s="108"/>
      <c r="X140" s="109"/>
      <c r="Y140" s="624"/>
      <c r="Z140" s="625"/>
      <c r="AA140" s="626"/>
      <c r="AB140" s="116"/>
      <c r="AC140" s="117"/>
      <c r="AD140" s="118"/>
      <c r="AE140" s="119"/>
      <c r="AF140" s="119"/>
      <c r="AG140" s="119"/>
      <c r="AH140" s="119"/>
      <c r="AI140" s="119"/>
      <c r="AJ140" s="119"/>
      <c r="AK140" s="119"/>
      <c r="AL140" s="119"/>
      <c r="AM140" s="119"/>
      <c r="AN140" s="119"/>
      <c r="AO140" s="119"/>
      <c r="AP140" s="119"/>
      <c r="AQ140" s="525"/>
      <c r="AR140" s="526"/>
      <c r="AS140" s="127" t="s">
        <v>175</v>
      </c>
      <c r="AT140" s="128"/>
      <c r="AU140" s="126"/>
      <c r="AV140" s="126"/>
      <c r="AW140" s="108" t="s">
        <v>166</v>
      </c>
      <c r="AX140" s="129"/>
      <c r="AY140">
        <f t="shared" ref="AY140:AY145" si="5">$AY$139</f>
        <v>0</v>
      </c>
    </row>
    <row r="141" spans="1:60" ht="23.25" hidden="1" customHeight="1" x14ac:dyDescent="0.2">
      <c r="A141" s="616"/>
      <c r="B141" s="614"/>
      <c r="C141" s="614"/>
      <c r="D141" s="614"/>
      <c r="E141" s="614"/>
      <c r="F141" s="615"/>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17"/>
      <c r="B142" s="618"/>
      <c r="C142" s="618"/>
      <c r="D142" s="618"/>
      <c r="E142" s="618"/>
      <c r="F142" s="619"/>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16"/>
      <c r="B143" s="614"/>
      <c r="C143" s="614"/>
      <c r="D143" s="614"/>
      <c r="E143" s="614"/>
      <c r="F143" s="615"/>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10" t="s">
        <v>14</v>
      </c>
      <c r="AC143" s="610"/>
      <c r="AD143" s="610"/>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31" t="s">
        <v>578</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2">
      <c r="A167" s="666" t="s">
        <v>579</v>
      </c>
      <c r="B167" s="153"/>
      <c r="C167" s="153"/>
      <c r="D167" s="153"/>
      <c r="E167" s="153"/>
      <c r="F167" s="154"/>
      <c r="G167" s="708" t="s">
        <v>571</v>
      </c>
      <c r="H167" s="709"/>
      <c r="I167" s="709"/>
      <c r="J167" s="709"/>
      <c r="K167" s="709"/>
      <c r="L167" s="709"/>
      <c r="M167" s="709"/>
      <c r="N167" s="709"/>
      <c r="O167" s="709"/>
      <c r="P167" s="710" t="s">
        <v>570</v>
      </c>
      <c r="Q167" s="709"/>
      <c r="R167" s="709"/>
      <c r="S167" s="709"/>
      <c r="T167" s="709"/>
      <c r="U167" s="709"/>
      <c r="V167" s="709"/>
      <c r="W167" s="709"/>
      <c r="X167" s="711"/>
      <c r="Y167" s="712"/>
      <c r="Z167" s="713"/>
      <c r="AA167" s="714"/>
      <c r="AB167" s="644" t="s">
        <v>11</v>
      </c>
      <c r="AC167" s="644"/>
      <c r="AD167" s="644"/>
      <c r="AE167" s="119" t="s">
        <v>415</v>
      </c>
      <c r="AF167" s="119"/>
      <c r="AG167" s="119"/>
      <c r="AH167" s="119"/>
      <c r="AI167" s="119" t="s">
        <v>567</v>
      </c>
      <c r="AJ167" s="119"/>
      <c r="AK167" s="119"/>
      <c r="AL167" s="119"/>
      <c r="AM167" s="119" t="s">
        <v>383</v>
      </c>
      <c r="AN167" s="119"/>
      <c r="AO167" s="119"/>
      <c r="AP167" s="119"/>
      <c r="AQ167" s="641" t="s">
        <v>414</v>
      </c>
      <c r="AR167" s="642"/>
      <c r="AS167" s="642"/>
      <c r="AT167" s="643"/>
      <c r="AU167" s="641" t="s">
        <v>592</v>
      </c>
      <c r="AV167" s="642"/>
      <c r="AW167" s="642"/>
      <c r="AX167" s="651"/>
      <c r="AY167">
        <f>COUNTA($G$168)</f>
        <v>0</v>
      </c>
    </row>
    <row r="168" spans="1:60" ht="23.25" hidden="1" customHeight="1" x14ac:dyDescent="0.2">
      <c r="A168" s="666"/>
      <c r="B168" s="153"/>
      <c r="C168" s="153"/>
      <c r="D168" s="153"/>
      <c r="E168" s="153"/>
      <c r="F168" s="154"/>
      <c r="G168" s="652"/>
      <c r="H168" s="653"/>
      <c r="I168" s="653"/>
      <c r="J168" s="653"/>
      <c r="K168" s="653"/>
      <c r="L168" s="653"/>
      <c r="M168" s="653"/>
      <c r="N168" s="653"/>
      <c r="O168" s="653"/>
      <c r="P168" s="656"/>
      <c r="Q168" s="657"/>
      <c r="R168" s="657"/>
      <c r="S168" s="657"/>
      <c r="T168" s="657"/>
      <c r="U168" s="657"/>
      <c r="V168" s="657"/>
      <c r="W168" s="657"/>
      <c r="X168" s="658"/>
      <c r="Y168" s="662" t="s">
        <v>51</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2">
      <c r="A169" s="188"/>
      <c r="B169" s="158"/>
      <c r="C169" s="158"/>
      <c r="D169" s="158"/>
      <c r="E169" s="158"/>
      <c r="F169" s="159"/>
      <c r="G169" s="654"/>
      <c r="H169" s="655"/>
      <c r="I169" s="655"/>
      <c r="J169" s="655"/>
      <c r="K169" s="655"/>
      <c r="L169" s="655"/>
      <c r="M169" s="655"/>
      <c r="N169" s="655"/>
      <c r="O169" s="655"/>
      <c r="P169" s="659"/>
      <c r="Q169" s="660"/>
      <c r="R169" s="660"/>
      <c r="S169" s="660"/>
      <c r="T169" s="660"/>
      <c r="U169" s="660"/>
      <c r="V169" s="660"/>
      <c r="W169" s="660"/>
      <c r="X169" s="661"/>
      <c r="Y169" s="638" t="s">
        <v>52</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2">
      <c r="A170" s="187" t="s">
        <v>580</v>
      </c>
      <c r="B170" s="105"/>
      <c r="C170" s="105"/>
      <c r="D170" s="105"/>
      <c r="E170" s="105"/>
      <c r="F170" s="681"/>
      <c r="G170" s="176" t="s">
        <v>581</v>
      </c>
      <c r="H170" s="176"/>
      <c r="I170" s="176"/>
      <c r="J170" s="176"/>
      <c r="K170" s="176"/>
      <c r="L170" s="176"/>
      <c r="M170" s="176"/>
      <c r="N170" s="176"/>
      <c r="O170" s="176"/>
      <c r="P170" s="176"/>
      <c r="Q170" s="176"/>
      <c r="R170" s="176"/>
      <c r="S170" s="176"/>
      <c r="T170" s="176"/>
      <c r="U170" s="176"/>
      <c r="V170" s="176"/>
      <c r="W170" s="176"/>
      <c r="X170" s="177"/>
      <c r="Y170" s="648"/>
      <c r="Z170" s="649"/>
      <c r="AA170" s="650"/>
      <c r="AB170" s="175" t="s">
        <v>11</v>
      </c>
      <c r="AC170" s="176"/>
      <c r="AD170" s="177"/>
      <c r="AE170" s="119" t="s">
        <v>415</v>
      </c>
      <c r="AF170" s="119"/>
      <c r="AG170" s="119"/>
      <c r="AH170" s="119"/>
      <c r="AI170" s="119" t="s">
        <v>567</v>
      </c>
      <c r="AJ170" s="119"/>
      <c r="AK170" s="119"/>
      <c r="AL170" s="119"/>
      <c r="AM170" s="119" t="s">
        <v>383</v>
      </c>
      <c r="AN170" s="119"/>
      <c r="AO170" s="119"/>
      <c r="AP170" s="119"/>
      <c r="AQ170" s="645" t="s">
        <v>593</v>
      </c>
      <c r="AR170" s="646"/>
      <c r="AS170" s="646"/>
      <c r="AT170" s="646"/>
      <c r="AU170" s="646"/>
      <c r="AV170" s="646"/>
      <c r="AW170" s="646"/>
      <c r="AX170" s="647"/>
      <c r="AY170">
        <f>IF(SUBSTITUTE(SUBSTITUTE($G$171,"／",""),"　","")="",0,1)</f>
        <v>0</v>
      </c>
    </row>
    <row r="171" spans="1:60" ht="23.25" hidden="1" customHeight="1" x14ac:dyDescent="0.2">
      <c r="A171" s="682"/>
      <c r="B171" s="197"/>
      <c r="C171" s="197"/>
      <c r="D171" s="197"/>
      <c r="E171" s="197"/>
      <c r="F171" s="683"/>
      <c r="G171" s="670" t="s">
        <v>582</v>
      </c>
      <c r="H171" s="671"/>
      <c r="I171" s="671"/>
      <c r="J171" s="671"/>
      <c r="K171" s="671"/>
      <c r="L171" s="671"/>
      <c r="M171" s="671"/>
      <c r="N171" s="671"/>
      <c r="O171" s="671"/>
      <c r="P171" s="671"/>
      <c r="Q171" s="671"/>
      <c r="R171" s="671"/>
      <c r="S171" s="671"/>
      <c r="T171" s="671"/>
      <c r="U171" s="671"/>
      <c r="V171" s="671"/>
      <c r="W171" s="671"/>
      <c r="X171" s="671"/>
      <c r="Y171" s="674" t="s">
        <v>580</v>
      </c>
      <c r="Z171" s="675"/>
      <c r="AA171" s="676"/>
      <c r="AB171" s="677"/>
      <c r="AC171" s="678"/>
      <c r="AD171" s="679"/>
      <c r="AE171" s="680"/>
      <c r="AF171" s="680"/>
      <c r="AG171" s="680"/>
      <c r="AH171" s="680"/>
      <c r="AI171" s="680"/>
      <c r="AJ171" s="680"/>
      <c r="AK171" s="680"/>
      <c r="AL171" s="680"/>
      <c r="AM171" s="680"/>
      <c r="AN171" s="680"/>
      <c r="AO171" s="680"/>
      <c r="AP171" s="680"/>
      <c r="AQ171" s="93"/>
      <c r="AR171" s="87"/>
      <c r="AS171" s="87"/>
      <c r="AT171" s="87"/>
      <c r="AU171" s="87"/>
      <c r="AV171" s="87"/>
      <c r="AW171" s="87"/>
      <c r="AX171" s="88"/>
      <c r="AY171">
        <f>$AY$170</f>
        <v>0</v>
      </c>
    </row>
    <row r="172" spans="1:60" ht="46.5" hidden="1" customHeight="1" x14ac:dyDescent="0.2">
      <c r="A172" s="684"/>
      <c r="B172" s="108"/>
      <c r="C172" s="108"/>
      <c r="D172" s="108"/>
      <c r="E172" s="108"/>
      <c r="F172" s="685"/>
      <c r="G172" s="672"/>
      <c r="H172" s="673"/>
      <c r="I172" s="673"/>
      <c r="J172" s="673"/>
      <c r="K172" s="673"/>
      <c r="L172" s="673"/>
      <c r="M172" s="673"/>
      <c r="N172" s="673"/>
      <c r="O172" s="673"/>
      <c r="P172" s="673"/>
      <c r="Q172" s="673"/>
      <c r="R172" s="673"/>
      <c r="S172" s="673"/>
      <c r="T172" s="673"/>
      <c r="U172" s="673"/>
      <c r="V172" s="673"/>
      <c r="W172" s="673"/>
      <c r="X172" s="673"/>
      <c r="Y172" s="219" t="s">
        <v>583</v>
      </c>
      <c r="Z172" s="667"/>
      <c r="AA172" s="668"/>
      <c r="AB172" s="630" t="s">
        <v>584</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2">
      <c r="A173" s="435" t="s">
        <v>235</v>
      </c>
      <c r="B173" s="611"/>
      <c r="C173" s="611"/>
      <c r="D173" s="611"/>
      <c r="E173" s="611"/>
      <c r="F173" s="612"/>
      <c r="G173" s="620" t="s">
        <v>139</v>
      </c>
      <c r="H173" s="197"/>
      <c r="I173" s="197"/>
      <c r="J173" s="197"/>
      <c r="K173" s="197"/>
      <c r="L173" s="197"/>
      <c r="M173" s="197"/>
      <c r="N173" s="197"/>
      <c r="O173" s="198"/>
      <c r="P173" s="199" t="s">
        <v>55</v>
      </c>
      <c r="Q173" s="197"/>
      <c r="R173" s="197"/>
      <c r="S173" s="197"/>
      <c r="T173" s="197"/>
      <c r="U173" s="197"/>
      <c r="V173" s="197"/>
      <c r="W173" s="197"/>
      <c r="X173" s="198"/>
      <c r="Y173" s="621"/>
      <c r="Z173" s="622"/>
      <c r="AA173" s="623"/>
      <c r="AB173" s="627" t="s">
        <v>11</v>
      </c>
      <c r="AC173" s="628"/>
      <c r="AD173" s="629"/>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613"/>
      <c r="B174" s="614"/>
      <c r="C174" s="614"/>
      <c r="D174" s="614"/>
      <c r="E174" s="614"/>
      <c r="F174" s="615"/>
      <c r="G174" s="156"/>
      <c r="H174" s="108"/>
      <c r="I174" s="108"/>
      <c r="J174" s="108"/>
      <c r="K174" s="108"/>
      <c r="L174" s="108"/>
      <c r="M174" s="108"/>
      <c r="N174" s="108"/>
      <c r="O174" s="109"/>
      <c r="P174" s="107"/>
      <c r="Q174" s="108"/>
      <c r="R174" s="108"/>
      <c r="S174" s="108"/>
      <c r="T174" s="108"/>
      <c r="U174" s="108"/>
      <c r="V174" s="108"/>
      <c r="W174" s="108"/>
      <c r="X174" s="109"/>
      <c r="Y174" s="624"/>
      <c r="Z174" s="625"/>
      <c r="AA174" s="626"/>
      <c r="AB174" s="116"/>
      <c r="AC174" s="117"/>
      <c r="AD174" s="118"/>
      <c r="AE174" s="119"/>
      <c r="AF174" s="119"/>
      <c r="AG174" s="119"/>
      <c r="AH174" s="119"/>
      <c r="AI174" s="119"/>
      <c r="AJ174" s="119"/>
      <c r="AK174" s="119"/>
      <c r="AL174" s="119"/>
      <c r="AM174" s="119"/>
      <c r="AN174" s="119"/>
      <c r="AO174" s="119"/>
      <c r="AP174" s="119"/>
      <c r="AQ174" s="525"/>
      <c r="AR174" s="526"/>
      <c r="AS174" s="127" t="s">
        <v>175</v>
      </c>
      <c r="AT174" s="128"/>
      <c r="AU174" s="126"/>
      <c r="AV174" s="126"/>
      <c r="AW174" s="108" t="s">
        <v>166</v>
      </c>
      <c r="AX174" s="129"/>
      <c r="AY174">
        <f t="shared" ref="AY174:AY179" si="7">$AY$173</f>
        <v>0</v>
      </c>
    </row>
    <row r="175" spans="1:60" ht="23.25" hidden="1" customHeight="1" x14ac:dyDescent="0.2">
      <c r="A175" s="616"/>
      <c r="B175" s="614"/>
      <c r="C175" s="614"/>
      <c r="D175" s="614"/>
      <c r="E175" s="614"/>
      <c r="F175" s="615"/>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17"/>
      <c r="B176" s="618"/>
      <c r="C176" s="618"/>
      <c r="D176" s="618"/>
      <c r="E176" s="618"/>
      <c r="F176" s="619"/>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16"/>
      <c r="B177" s="614"/>
      <c r="C177" s="614"/>
      <c r="D177" s="614"/>
      <c r="E177" s="614"/>
      <c r="F177" s="615"/>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10" t="s">
        <v>14</v>
      </c>
      <c r="AC177" s="610"/>
      <c r="AD177" s="610"/>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70" t="s">
        <v>236</v>
      </c>
      <c r="B200" s="571"/>
      <c r="C200" s="571"/>
      <c r="D200" s="571"/>
      <c r="E200" s="571"/>
      <c r="F200" s="572"/>
      <c r="G200" s="595"/>
      <c r="H200" s="597" t="s">
        <v>139</v>
      </c>
      <c r="I200" s="597"/>
      <c r="J200" s="597"/>
      <c r="K200" s="597"/>
      <c r="L200" s="597"/>
      <c r="M200" s="597"/>
      <c r="N200" s="597"/>
      <c r="O200" s="598"/>
      <c r="P200" s="600" t="s">
        <v>55</v>
      </c>
      <c r="Q200" s="597"/>
      <c r="R200" s="597"/>
      <c r="S200" s="597"/>
      <c r="T200" s="597"/>
      <c r="U200" s="597"/>
      <c r="V200" s="598"/>
      <c r="W200" s="602" t="s">
        <v>232</v>
      </c>
      <c r="X200" s="603"/>
      <c r="Y200" s="606"/>
      <c r="Z200" s="606"/>
      <c r="AA200" s="607"/>
      <c r="AB200" s="600" t="s">
        <v>11</v>
      </c>
      <c r="AC200" s="597"/>
      <c r="AD200" s="598"/>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91" t="s">
        <v>128</v>
      </c>
      <c r="AV200" s="591"/>
      <c r="AW200" s="591"/>
      <c r="AX200" s="592"/>
      <c r="AY200">
        <f>COUNTA($H$202)</f>
        <v>0</v>
      </c>
    </row>
    <row r="201" spans="1:60" ht="18.75" hidden="1" customHeight="1" x14ac:dyDescent="0.2">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19"/>
      <c r="AF201" s="119"/>
      <c r="AG201" s="119"/>
      <c r="AH201" s="119"/>
      <c r="AI201" s="119"/>
      <c r="AJ201" s="119"/>
      <c r="AK201" s="119"/>
      <c r="AL201" s="119"/>
      <c r="AM201" s="119"/>
      <c r="AN201" s="119"/>
      <c r="AO201" s="119"/>
      <c r="AP201" s="119"/>
      <c r="AQ201" s="525"/>
      <c r="AR201" s="526"/>
      <c r="AS201" s="127" t="s">
        <v>175</v>
      </c>
      <c r="AT201" s="128"/>
      <c r="AU201" s="126"/>
      <c r="AV201" s="126"/>
      <c r="AW201" s="593" t="s">
        <v>166</v>
      </c>
      <c r="AX201" s="594"/>
      <c r="AY201">
        <f t="shared" ref="AY201:AY207" si="10">$AY$200</f>
        <v>0</v>
      </c>
    </row>
    <row r="202" spans="1:60" ht="23.25" hidden="1" customHeight="1" x14ac:dyDescent="0.2">
      <c r="A202" s="531"/>
      <c r="B202" s="532"/>
      <c r="C202" s="532"/>
      <c r="D202" s="532"/>
      <c r="E202" s="532"/>
      <c r="F202" s="533"/>
      <c r="G202" s="577" t="s">
        <v>176</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249</v>
      </c>
      <c r="AC202" s="576"/>
      <c r="AD202" s="576"/>
      <c r="AE202" s="93"/>
      <c r="AF202" s="87"/>
      <c r="AG202" s="87"/>
      <c r="AH202" s="87"/>
      <c r="AI202" s="93"/>
      <c r="AJ202" s="87"/>
      <c r="AK202" s="87"/>
      <c r="AL202" s="87"/>
      <c r="AM202" s="93"/>
      <c r="AN202" s="87"/>
      <c r="AO202" s="87"/>
      <c r="AP202" s="87"/>
      <c r="AQ202" s="93"/>
      <c r="AR202" s="87"/>
      <c r="AS202" s="87"/>
      <c r="AT202" s="521"/>
      <c r="AU202" s="87"/>
      <c r="AV202" s="87"/>
      <c r="AW202" s="87"/>
      <c r="AX202" s="88"/>
      <c r="AY202">
        <f t="shared" si="10"/>
        <v>0</v>
      </c>
    </row>
    <row r="203" spans="1:60" ht="23.25" hidden="1" customHeight="1" x14ac:dyDescent="0.2">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50</v>
      </c>
      <c r="Z203" s="568"/>
      <c r="AA203" s="569"/>
      <c r="AB203" s="575" t="s">
        <v>249</v>
      </c>
      <c r="AC203" s="575"/>
      <c r="AD203" s="575"/>
      <c r="AE203" s="93"/>
      <c r="AF203" s="87"/>
      <c r="AG203" s="87"/>
      <c r="AH203" s="87"/>
      <c r="AI203" s="93"/>
      <c r="AJ203" s="87"/>
      <c r="AK203" s="87"/>
      <c r="AL203" s="87"/>
      <c r="AM203" s="93"/>
      <c r="AN203" s="87"/>
      <c r="AO203" s="87"/>
      <c r="AP203" s="87"/>
      <c r="AQ203" s="93"/>
      <c r="AR203" s="87"/>
      <c r="AS203" s="87"/>
      <c r="AT203" s="521"/>
      <c r="AU203" s="87"/>
      <c r="AV203" s="87"/>
      <c r="AW203" s="87"/>
      <c r="AX203" s="88"/>
      <c r="AY203">
        <f t="shared" si="10"/>
        <v>0</v>
      </c>
    </row>
    <row r="204" spans="1:60" ht="23.25" hidden="1" customHeight="1" x14ac:dyDescent="0.2">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250</v>
      </c>
      <c r="AC204" s="573"/>
      <c r="AD204" s="573"/>
      <c r="AE204" s="98"/>
      <c r="AF204" s="99"/>
      <c r="AG204" s="99"/>
      <c r="AH204" s="99"/>
      <c r="AI204" s="98"/>
      <c r="AJ204" s="99"/>
      <c r="AK204" s="99"/>
      <c r="AL204" s="99"/>
      <c r="AM204" s="98"/>
      <c r="AN204" s="99"/>
      <c r="AO204" s="99"/>
      <c r="AP204" s="99"/>
      <c r="AQ204" s="93"/>
      <c r="AR204" s="87"/>
      <c r="AS204" s="87"/>
      <c r="AT204" s="521"/>
      <c r="AU204" s="87"/>
      <c r="AV204" s="87"/>
      <c r="AW204" s="87"/>
      <c r="AX204" s="88"/>
      <c r="AY204">
        <f t="shared" si="10"/>
        <v>0</v>
      </c>
    </row>
    <row r="205" spans="1:60" ht="23.25" hidden="1" customHeight="1" x14ac:dyDescent="0.2">
      <c r="A205" s="531" t="s">
        <v>239</v>
      </c>
      <c r="B205" s="532"/>
      <c r="C205" s="532"/>
      <c r="D205" s="532"/>
      <c r="E205" s="532"/>
      <c r="F205" s="533"/>
      <c r="G205" s="556" t="s">
        <v>177</v>
      </c>
      <c r="H205" s="557"/>
      <c r="I205" s="557"/>
      <c r="J205" s="557"/>
      <c r="K205" s="557"/>
      <c r="L205" s="557"/>
      <c r="M205" s="557"/>
      <c r="N205" s="557"/>
      <c r="O205" s="557"/>
      <c r="P205" s="557"/>
      <c r="Q205" s="557"/>
      <c r="R205" s="557"/>
      <c r="S205" s="557"/>
      <c r="T205" s="557"/>
      <c r="U205" s="557"/>
      <c r="V205" s="557"/>
      <c r="W205" s="560" t="s">
        <v>248</v>
      </c>
      <c r="X205" s="561"/>
      <c r="Y205" s="566" t="s">
        <v>12</v>
      </c>
      <c r="Z205" s="566"/>
      <c r="AA205" s="567"/>
      <c r="AB205" s="576" t="s">
        <v>249</v>
      </c>
      <c r="AC205" s="576"/>
      <c r="AD205" s="576"/>
      <c r="AE205" s="93"/>
      <c r="AF205" s="87"/>
      <c r="AG205" s="87"/>
      <c r="AH205" s="87"/>
      <c r="AI205" s="93"/>
      <c r="AJ205" s="87"/>
      <c r="AK205" s="87"/>
      <c r="AL205" s="87"/>
      <c r="AM205" s="93"/>
      <c r="AN205" s="87"/>
      <c r="AO205" s="87"/>
      <c r="AP205" s="87"/>
      <c r="AQ205" s="93"/>
      <c r="AR205" s="87"/>
      <c r="AS205" s="87"/>
      <c r="AT205" s="521"/>
      <c r="AU205" s="87"/>
      <c r="AV205" s="87"/>
      <c r="AW205" s="87"/>
      <c r="AX205" s="88"/>
      <c r="AY205">
        <f t="shared" si="10"/>
        <v>0</v>
      </c>
    </row>
    <row r="206" spans="1:60" ht="23.25" hidden="1" customHeight="1" x14ac:dyDescent="0.2">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50</v>
      </c>
      <c r="Z206" s="568"/>
      <c r="AA206" s="569"/>
      <c r="AB206" s="575" t="s">
        <v>249</v>
      </c>
      <c r="AC206" s="575"/>
      <c r="AD206" s="575"/>
      <c r="AE206" s="93"/>
      <c r="AF206" s="87"/>
      <c r="AG206" s="87"/>
      <c r="AH206" s="87"/>
      <c r="AI206" s="93"/>
      <c r="AJ206" s="87"/>
      <c r="AK206" s="87"/>
      <c r="AL206" s="87"/>
      <c r="AM206" s="93"/>
      <c r="AN206" s="87"/>
      <c r="AO206" s="87"/>
      <c r="AP206" s="87"/>
      <c r="AQ206" s="93"/>
      <c r="AR206" s="87"/>
      <c r="AS206" s="87"/>
      <c r="AT206" s="521"/>
      <c r="AU206" s="87"/>
      <c r="AV206" s="87"/>
      <c r="AW206" s="87"/>
      <c r="AX206" s="88"/>
      <c r="AY206">
        <f t="shared" si="10"/>
        <v>0</v>
      </c>
    </row>
    <row r="207" spans="1:60" ht="23.25" hidden="1" customHeight="1" x14ac:dyDescent="0.2">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250</v>
      </c>
      <c r="AC207" s="573"/>
      <c r="AD207" s="573"/>
      <c r="AE207" s="98"/>
      <c r="AF207" s="99"/>
      <c r="AG207" s="99"/>
      <c r="AH207" s="99"/>
      <c r="AI207" s="98"/>
      <c r="AJ207" s="99"/>
      <c r="AK207" s="99"/>
      <c r="AL207" s="99"/>
      <c r="AM207" s="98"/>
      <c r="AN207" s="99"/>
      <c r="AO207" s="99"/>
      <c r="AP207" s="574"/>
      <c r="AQ207" s="93"/>
      <c r="AR207" s="87"/>
      <c r="AS207" s="87"/>
      <c r="AT207" s="521"/>
      <c r="AU207" s="87"/>
      <c r="AV207" s="87"/>
      <c r="AW207" s="87"/>
      <c r="AX207" s="88"/>
      <c r="AY207">
        <f t="shared" si="10"/>
        <v>0</v>
      </c>
    </row>
    <row r="208" spans="1:60" ht="18.75" hidden="1" customHeight="1" x14ac:dyDescent="0.2">
      <c r="A208" s="528" t="s">
        <v>236</v>
      </c>
      <c r="B208" s="529"/>
      <c r="C208" s="529"/>
      <c r="D208" s="529"/>
      <c r="E208" s="529"/>
      <c r="F208" s="530"/>
      <c r="G208" s="534"/>
      <c r="H208" s="121" t="s">
        <v>139</v>
      </c>
      <c r="I208" s="121"/>
      <c r="J208" s="121"/>
      <c r="K208" s="121"/>
      <c r="L208" s="121"/>
      <c r="M208" s="121"/>
      <c r="N208" s="121"/>
      <c r="O208" s="122"/>
      <c r="P208" s="120" t="s">
        <v>55</v>
      </c>
      <c r="Q208" s="121"/>
      <c r="R208" s="121"/>
      <c r="S208" s="121"/>
      <c r="T208" s="121"/>
      <c r="U208" s="121"/>
      <c r="V208" s="121"/>
      <c r="W208" s="121"/>
      <c r="X208" s="122"/>
      <c r="Y208" s="537"/>
      <c r="Z208" s="538"/>
      <c r="AA208" s="539"/>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22" t="s">
        <v>128</v>
      </c>
      <c r="AV208" s="523"/>
      <c r="AW208" s="523"/>
      <c r="AX208" s="524"/>
      <c r="AY208">
        <f>COUNTA($H$210)</f>
        <v>0</v>
      </c>
    </row>
    <row r="209" spans="1:51" ht="18.75" hidden="1" customHeight="1" x14ac:dyDescent="0.2">
      <c r="A209" s="531"/>
      <c r="B209" s="532"/>
      <c r="C209" s="532"/>
      <c r="D209" s="532"/>
      <c r="E209" s="532"/>
      <c r="F209" s="533"/>
      <c r="G209" s="535"/>
      <c r="H209" s="127"/>
      <c r="I209" s="127"/>
      <c r="J209" s="127"/>
      <c r="K209" s="127"/>
      <c r="L209" s="127"/>
      <c r="M209" s="127"/>
      <c r="N209" s="127"/>
      <c r="O209" s="128"/>
      <c r="P209" s="536"/>
      <c r="Q209" s="127"/>
      <c r="R209" s="127"/>
      <c r="S209" s="127"/>
      <c r="T209" s="127"/>
      <c r="U209" s="127"/>
      <c r="V209" s="127"/>
      <c r="W209" s="127"/>
      <c r="X209" s="128"/>
      <c r="Y209" s="540"/>
      <c r="Z209" s="541"/>
      <c r="AA209" s="542"/>
      <c r="AB209" s="107"/>
      <c r="AC209" s="108"/>
      <c r="AD209" s="109"/>
      <c r="AE209" s="256"/>
      <c r="AF209" s="256"/>
      <c r="AG209" s="256"/>
      <c r="AH209" s="256"/>
      <c r="AI209" s="119"/>
      <c r="AJ209" s="119"/>
      <c r="AK209" s="119"/>
      <c r="AL209" s="119"/>
      <c r="AM209" s="119"/>
      <c r="AN209" s="119"/>
      <c r="AO209" s="119"/>
      <c r="AP209" s="119"/>
      <c r="AQ209" s="525"/>
      <c r="AR209" s="526"/>
      <c r="AS209" s="127" t="s">
        <v>175</v>
      </c>
      <c r="AT209" s="128"/>
      <c r="AU209" s="525"/>
      <c r="AV209" s="526"/>
      <c r="AW209" s="127" t="s">
        <v>166</v>
      </c>
      <c r="AX209" s="527"/>
      <c r="AY209">
        <f>$AY$208</f>
        <v>0</v>
      </c>
    </row>
    <row r="210" spans="1:51" ht="23.25" hidden="1" customHeight="1" x14ac:dyDescent="0.2">
      <c r="A210" s="531"/>
      <c r="B210" s="532"/>
      <c r="C210" s="532"/>
      <c r="D210" s="532"/>
      <c r="E210" s="532"/>
      <c r="F210" s="533"/>
      <c r="G210" s="543" t="s">
        <v>176</v>
      </c>
      <c r="H210" s="131"/>
      <c r="I210" s="131"/>
      <c r="J210" s="131"/>
      <c r="K210" s="131"/>
      <c r="L210" s="131"/>
      <c r="M210" s="131"/>
      <c r="N210" s="131"/>
      <c r="O210" s="132"/>
      <c r="P210" s="131"/>
      <c r="Q210" s="131"/>
      <c r="R210" s="131"/>
      <c r="S210" s="131"/>
      <c r="T210" s="131"/>
      <c r="U210" s="131"/>
      <c r="V210" s="131"/>
      <c r="W210" s="131"/>
      <c r="X210" s="132"/>
      <c r="Y210" s="546" t="s">
        <v>12</v>
      </c>
      <c r="Z210" s="547"/>
      <c r="AA210" s="548"/>
      <c r="AB210" s="486"/>
      <c r="AC210" s="486"/>
      <c r="AD210" s="486"/>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31"/>
      <c r="B211" s="532"/>
      <c r="C211" s="532"/>
      <c r="D211" s="532"/>
      <c r="E211" s="532"/>
      <c r="F211" s="533"/>
      <c r="G211" s="544"/>
      <c r="H211" s="134"/>
      <c r="I211" s="134"/>
      <c r="J211" s="134"/>
      <c r="K211" s="134"/>
      <c r="L211" s="134"/>
      <c r="M211" s="134"/>
      <c r="N211" s="134"/>
      <c r="O211" s="135"/>
      <c r="P211" s="134"/>
      <c r="Q211" s="134"/>
      <c r="R211" s="134"/>
      <c r="S211" s="134"/>
      <c r="T211" s="134"/>
      <c r="U211" s="134"/>
      <c r="V211" s="134"/>
      <c r="W211" s="134"/>
      <c r="X211" s="135"/>
      <c r="Y211" s="552" t="s">
        <v>50</v>
      </c>
      <c r="Z211" s="553"/>
      <c r="AA211" s="554"/>
      <c r="AB211" s="485"/>
      <c r="AC211" s="485"/>
      <c r="AD211" s="485"/>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31"/>
      <c r="B212" s="532"/>
      <c r="C212" s="532"/>
      <c r="D212" s="532"/>
      <c r="E212" s="532"/>
      <c r="F212" s="533"/>
      <c r="G212" s="545"/>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9" t="s">
        <v>14</v>
      </c>
      <c r="AC212" s="549"/>
      <c r="AD212" s="549"/>
      <c r="AE212" s="550"/>
      <c r="AF212" s="551"/>
      <c r="AG212" s="551"/>
      <c r="AH212" s="551"/>
      <c r="AI212" s="550"/>
      <c r="AJ212" s="551"/>
      <c r="AK212" s="551"/>
      <c r="AL212" s="551"/>
      <c r="AM212" s="550"/>
      <c r="AN212" s="551"/>
      <c r="AO212" s="551"/>
      <c r="AP212" s="551"/>
      <c r="AQ212" s="94"/>
      <c r="AR212" s="95"/>
      <c r="AS212" s="95"/>
      <c r="AT212" s="96"/>
      <c r="AU212" s="87"/>
      <c r="AV212" s="87"/>
      <c r="AW212" s="87"/>
      <c r="AX212" s="88"/>
      <c r="AY212">
        <f>$AY$208</f>
        <v>0</v>
      </c>
    </row>
    <row r="213" spans="1:51" ht="69.75" hidden="1" customHeight="1" x14ac:dyDescent="0.2">
      <c r="A213" s="514" t="s">
        <v>262</v>
      </c>
      <c r="B213" s="515"/>
      <c r="C213" s="515"/>
      <c r="D213" s="515"/>
      <c r="E213" s="516" t="s">
        <v>224</v>
      </c>
      <c r="F213" s="517"/>
      <c r="G213" s="82" t="s">
        <v>177</v>
      </c>
      <c r="H213" s="487"/>
      <c r="I213" s="488"/>
      <c r="J213" s="488"/>
      <c r="K213" s="488"/>
      <c r="L213" s="488"/>
      <c r="M213" s="488"/>
      <c r="N213" s="488"/>
      <c r="O213" s="518"/>
      <c r="P213" s="240"/>
      <c r="Q213" s="240"/>
      <c r="R213" s="240"/>
      <c r="S213" s="240"/>
      <c r="T213" s="240"/>
      <c r="U213" s="240"/>
      <c r="V213" s="240"/>
      <c r="W213" s="240"/>
      <c r="X213" s="240"/>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5">
      <c r="A214" s="435" t="s">
        <v>575</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231</v>
      </c>
      <c r="AP214" s="438"/>
      <c r="AQ214" s="438"/>
      <c r="AR214" s="81" t="s">
        <v>230</v>
      </c>
      <c r="AS214" s="437"/>
      <c r="AT214" s="438"/>
      <c r="AU214" s="438"/>
      <c r="AV214" s="438"/>
      <c r="AW214" s="438"/>
      <c r="AX214" s="439"/>
      <c r="AY214">
        <f>COUNTIF($AR$214,"☑")</f>
        <v>0</v>
      </c>
    </row>
    <row r="215" spans="1:51" ht="45" customHeight="1" x14ac:dyDescent="0.2">
      <c r="A215" s="424" t="s">
        <v>282</v>
      </c>
      <c r="B215" s="425"/>
      <c r="C215" s="428" t="s">
        <v>178</v>
      </c>
      <c r="D215" s="425"/>
      <c r="E215" s="430" t="s">
        <v>194</v>
      </c>
      <c r="F215" s="431"/>
      <c r="G215" s="432" t="s">
        <v>645</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2">
      <c r="A216" s="426"/>
      <c r="B216" s="427"/>
      <c r="C216" s="429"/>
      <c r="D216" s="427"/>
      <c r="E216" s="149" t="s">
        <v>193</v>
      </c>
      <c r="F216" s="151"/>
      <c r="G216" s="130" t="s">
        <v>646</v>
      </c>
      <c r="H216" s="131"/>
      <c r="I216" s="131"/>
      <c r="J216" s="131"/>
      <c r="K216" s="131"/>
      <c r="L216" s="131"/>
      <c r="M216" s="131"/>
      <c r="N216" s="131"/>
      <c r="O216" s="131"/>
      <c r="P216" s="131"/>
      <c r="Q216" s="131"/>
      <c r="R216" s="131"/>
      <c r="S216" s="131"/>
      <c r="T216" s="131"/>
      <c r="U216" s="131"/>
      <c r="V216" s="132"/>
      <c r="W216" s="500" t="s">
        <v>585</v>
      </c>
      <c r="X216" s="501"/>
      <c r="Y216" s="501"/>
      <c r="Z216" s="501"/>
      <c r="AA216" s="502"/>
      <c r="AB216" s="503" t="s">
        <v>683</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33" customHeight="1" x14ac:dyDescent="0.2">
      <c r="A217" s="426"/>
      <c r="B217" s="427"/>
      <c r="C217" s="429"/>
      <c r="D217" s="427"/>
      <c r="E217" s="157"/>
      <c r="F217" s="159"/>
      <c r="G217" s="136"/>
      <c r="H217" s="137"/>
      <c r="I217" s="137"/>
      <c r="J217" s="137"/>
      <c r="K217" s="137"/>
      <c r="L217" s="137"/>
      <c r="M217" s="137"/>
      <c r="N217" s="137"/>
      <c r="O217" s="137"/>
      <c r="P217" s="137"/>
      <c r="Q217" s="137"/>
      <c r="R217" s="137"/>
      <c r="S217" s="137"/>
      <c r="T217" s="137"/>
      <c r="U217" s="137"/>
      <c r="V217" s="138"/>
      <c r="W217" s="506" t="s">
        <v>586</v>
      </c>
      <c r="X217" s="507"/>
      <c r="Y217" s="507"/>
      <c r="Z217" s="507"/>
      <c r="AA217" s="508"/>
      <c r="AB217" s="503" t="s">
        <v>684</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2">
      <c r="A218" s="426"/>
      <c r="B218" s="427"/>
      <c r="C218" s="509" t="s">
        <v>598</v>
      </c>
      <c r="D218" s="510"/>
      <c r="E218" s="149" t="s">
        <v>278</v>
      </c>
      <c r="F218" s="151"/>
      <c r="G218" s="490" t="s">
        <v>181</v>
      </c>
      <c r="H218" s="491"/>
      <c r="I218" s="491"/>
      <c r="J218" s="511" t="s">
        <v>613</v>
      </c>
      <c r="K218" s="512"/>
      <c r="L218" s="512"/>
      <c r="M218" s="512"/>
      <c r="N218" s="512"/>
      <c r="O218" s="512"/>
      <c r="P218" s="512"/>
      <c r="Q218" s="512"/>
      <c r="R218" s="512"/>
      <c r="S218" s="512"/>
      <c r="T218" s="513"/>
      <c r="U218" s="488" t="s">
        <v>283</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70"/>
    </row>
    <row r="219" spans="1:51" ht="34.5" customHeight="1" x14ac:dyDescent="0.2">
      <c r="A219" s="426"/>
      <c r="B219" s="427"/>
      <c r="C219" s="429"/>
      <c r="D219" s="427"/>
      <c r="E219" s="152"/>
      <c r="F219" s="154"/>
      <c r="G219" s="490" t="s">
        <v>599</v>
      </c>
      <c r="H219" s="491"/>
      <c r="I219" s="491"/>
      <c r="J219" s="491"/>
      <c r="K219" s="491"/>
      <c r="L219" s="491"/>
      <c r="M219" s="491"/>
      <c r="N219" s="491"/>
      <c r="O219" s="491"/>
      <c r="P219" s="491"/>
      <c r="Q219" s="491"/>
      <c r="R219" s="491"/>
      <c r="S219" s="491"/>
      <c r="T219" s="491"/>
      <c r="U219" s="487" t="s">
        <v>283</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70"/>
    </row>
    <row r="220" spans="1:51" ht="34.5" customHeight="1" thickBot="1" x14ac:dyDescent="0.25">
      <c r="A220" s="426"/>
      <c r="B220" s="427"/>
      <c r="C220" s="429"/>
      <c r="D220" s="427"/>
      <c r="E220" s="157"/>
      <c r="F220" s="159"/>
      <c r="G220" s="490" t="s">
        <v>586</v>
      </c>
      <c r="H220" s="491"/>
      <c r="I220" s="491"/>
      <c r="J220" s="491"/>
      <c r="K220" s="491"/>
      <c r="L220" s="491"/>
      <c r="M220" s="491"/>
      <c r="N220" s="491"/>
      <c r="O220" s="491"/>
      <c r="P220" s="491"/>
      <c r="Q220" s="491"/>
      <c r="R220" s="491"/>
      <c r="S220" s="491"/>
      <c r="T220" s="491"/>
      <c r="U220" s="828" t="s">
        <v>283</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70"/>
    </row>
    <row r="221" spans="1:51" ht="27" customHeight="1" x14ac:dyDescent="0.2">
      <c r="A221" s="492" t="s">
        <v>44</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2">
      <c r="A222" s="5"/>
      <c r="B222" s="6"/>
      <c r="C222" s="495" t="s">
        <v>29</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33</v>
      </c>
      <c r="AE222" s="496"/>
      <c r="AF222" s="496"/>
      <c r="AG222" s="498" t="s">
        <v>28</v>
      </c>
      <c r="AH222" s="496"/>
      <c r="AI222" s="496"/>
      <c r="AJ222" s="496"/>
      <c r="AK222" s="496"/>
      <c r="AL222" s="496"/>
      <c r="AM222" s="496"/>
      <c r="AN222" s="496"/>
      <c r="AO222" s="496"/>
      <c r="AP222" s="496"/>
      <c r="AQ222" s="496"/>
      <c r="AR222" s="496"/>
      <c r="AS222" s="496"/>
      <c r="AT222" s="496"/>
      <c r="AU222" s="496"/>
      <c r="AV222" s="496"/>
      <c r="AW222" s="496"/>
      <c r="AX222" s="499"/>
    </row>
    <row r="223" spans="1:51" ht="38.4" customHeight="1" x14ac:dyDescent="0.2">
      <c r="A223" s="460" t="s">
        <v>133</v>
      </c>
      <c r="B223" s="461"/>
      <c r="C223" s="466" t="s">
        <v>134</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635</v>
      </c>
      <c r="AE223" s="470"/>
      <c r="AF223" s="470"/>
      <c r="AG223" s="471" t="s">
        <v>637</v>
      </c>
      <c r="AH223" s="472"/>
      <c r="AI223" s="472"/>
      <c r="AJ223" s="472"/>
      <c r="AK223" s="472"/>
      <c r="AL223" s="472"/>
      <c r="AM223" s="472"/>
      <c r="AN223" s="472"/>
      <c r="AO223" s="472"/>
      <c r="AP223" s="472"/>
      <c r="AQ223" s="472"/>
      <c r="AR223" s="472"/>
      <c r="AS223" s="472"/>
      <c r="AT223" s="472"/>
      <c r="AU223" s="472"/>
      <c r="AV223" s="472"/>
      <c r="AW223" s="472"/>
      <c r="AX223" s="473"/>
    </row>
    <row r="224" spans="1:51" ht="28.95" customHeight="1" x14ac:dyDescent="0.2">
      <c r="A224" s="462"/>
      <c r="B224" s="463"/>
      <c r="C224" s="474" t="s">
        <v>34</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635</v>
      </c>
      <c r="AE224" s="383"/>
      <c r="AF224" s="383"/>
      <c r="AG224" s="377" t="s">
        <v>638</v>
      </c>
      <c r="AH224" s="378"/>
      <c r="AI224" s="378"/>
      <c r="AJ224" s="378"/>
      <c r="AK224" s="378"/>
      <c r="AL224" s="378"/>
      <c r="AM224" s="378"/>
      <c r="AN224" s="378"/>
      <c r="AO224" s="378"/>
      <c r="AP224" s="378"/>
      <c r="AQ224" s="378"/>
      <c r="AR224" s="378"/>
      <c r="AS224" s="378"/>
      <c r="AT224" s="378"/>
      <c r="AU224" s="378"/>
      <c r="AV224" s="378"/>
      <c r="AW224" s="378"/>
      <c r="AX224" s="379"/>
    </row>
    <row r="225" spans="1:50" ht="36" customHeight="1" x14ac:dyDescent="0.2">
      <c r="A225" s="464"/>
      <c r="B225" s="465"/>
      <c r="C225" s="476" t="s">
        <v>135</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635</v>
      </c>
      <c r="AE225" s="420"/>
      <c r="AF225" s="420"/>
      <c r="AG225" s="405" t="s">
        <v>639</v>
      </c>
      <c r="AH225" s="134"/>
      <c r="AI225" s="134"/>
      <c r="AJ225" s="134"/>
      <c r="AK225" s="134"/>
      <c r="AL225" s="134"/>
      <c r="AM225" s="134"/>
      <c r="AN225" s="134"/>
      <c r="AO225" s="134"/>
      <c r="AP225" s="134"/>
      <c r="AQ225" s="134"/>
      <c r="AR225" s="134"/>
      <c r="AS225" s="134"/>
      <c r="AT225" s="134"/>
      <c r="AU225" s="134"/>
      <c r="AV225" s="134"/>
      <c r="AW225" s="134"/>
      <c r="AX225" s="406"/>
    </row>
    <row r="226" spans="1:50" ht="27" customHeight="1" x14ac:dyDescent="0.2">
      <c r="A226" s="357" t="s">
        <v>36</v>
      </c>
      <c r="B226" s="440"/>
      <c r="C226" s="442" t="s">
        <v>38</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642</v>
      </c>
      <c r="AE226" s="401"/>
      <c r="AF226" s="401"/>
      <c r="AG226" s="403" t="s">
        <v>685</v>
      </c>
      <c r="AH226" s="131"/>
      <c r="AI226" s="131"/>
      <c r="AJ226" s="131"/>
      <c r="AK226" s="131"/>
      <c r="AL226" s="131"/>
      <c r="AM226" s="131"/>
      <c r="AN226" s="131"/>
      <c r="AO226" s="131"/>
      <c r="AP226" s="131"/>
      <c r="AQ226" s="131"/>
      <c r="AR226" s="131"/>
      <c r="AS226" s="131"/>
      <c r="AT226" s="131"/>
      <c r="AU226" s="131"/>
      <c r="AV226" s="131"/>
      <c r="AW226" s="131"/>
      <c r="AX226" s="404"/>
    </row>
    <row r="227" spans="1:50" ht="35.25" customHeight="1" x14ac:dyDescent="0.2">
      <c r="A227" s="359"/>
      <c r="B227" s="441"/>
      <c r="C227" s="445"/>
      <c r="D227" s="446"/>
      <c r="E227" s="449" t="s">
        <v>260</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643</v>
      </c>
      <c r="AE227" s="383"/>
      <c r="AF227" s="452"/>
      <c r="AG227" s="405"/>
      <c r="AH227" s="134"/>
      <c r="AI227" s="134"/>
      <c r="AJ227" s="134"/>
      <c r="AK227" s="134"/>
      <c r="AL227" s="134"/>
      <c r="AM227" s="134"/>
      <c r="AN227" s="134"/>
      <c r="AO227" s="134"/>
      <c r="AP227" s="134"/>
      <c r="AQ227" s="134"/>
      <c r="AR227" s="134"/>
      <c r="AS227" s="134"/>
      <c r="AT227" s="134"/>
      <c r="AU227" s="134"/>
      <c r="AV227" s="134"/>
      <c r="AW227" s="134"/>
      <c r="AX227" s="406"/>
    </row>
    <row r="228" spans="1:50" ht="131.4" customHeight="1" x14ac:dyDescent="0.2">
      <c r="A228" s="359"/>
      <c r="B228" s="441"/>
      <c r="C228" s="447"/>
      <c r="D228" s="448"/>
      <c r="E228" s="453" t="s">
        <v>215</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643</v>
      </c>
      <c r="AE228" s="457"/>
      <c r="AF228" s="457"/>
      <c r="AG228" s="405"/>
      <c r="AH228" s="134"/>
      <c r="AI228" s="134"/>
      <c r="AJ228" s="134"/>
      <c r="AK228" s="134"/>
      <c r="AL228" s="134"/>
      <c r="AM228" s="134"/>
      <c r="AN228" s="134"/>
      <c r="AO228" s="134"/>
      <c r="AP228" s="134"/>
      <c r="AQ228" s="134"/>
      <c r="AR228" s="134"/>
      <c r="AS228" s="134"/>
      <c r="AT228" s="134"/>
      <c r="AU228" s="134"/>
      <c r="AV228" s="134"/>
      <c r="AW228" s="134"/>
      <c r="AX228" s="406"/>
    </row>
    <row r="229" spans="1:50" ht="27" customHeight="1" x14ac:dyDescent="0.2">
      <c r="A229" s="359"/>
      <c r="B229" s="360"/>
      <c r="C229" s="458" t="s">
        <v>39</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644</v>
      </c>
      <c r="AE229" s="367"/>
      <c r="AF229" s="367"/>
      <c r="AG229" s="369" t="s">
        <v>283</v>
      </c>
      <c r="AH229" s="370"/>
      <c r="AI229" s="370"/>
      <c r="AJ229" s="370"/>
      <c r="AK229" s="370"/>
      <c r="AL229" s="370"/>
      <c r="AM229" s="370"/>
      <c r="AN229" s="370"/>
      <c r="AO229" s="370"/>
      <c r="AP229" s="370"/>
      <c r="AQ229" s="370"/>
      <c r="AR229" s="370"/>
      <c r="AS229" s="370"/>
      <c r="AT229" s="370"/>
      <c r="AU229" s="370"/>
      <c r="AV229" s="370"/>
      <c r="AW229" s="370"/>
      <c r="AX229" s="371"/>
    </row>
    <row r="230" spans="1:50" ht="45" customHeight="1" x14ac:dyDescent="0.2">
      <c r="A230" s="359"/>
      <c r="B230" s="360"/>
      <c r="C230" s="380" t="s">
        <v>136</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635</v>
      </c>
      <c r="AE230" s="383"/>
      <c r="AF230" s="383"/>
      <c r="AG230" s="377" t="s">
        <v>692</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2">
      <c r="A231" s="359"/>
      <c r="B231" s="360"/>
      <c r="C231" s="380" t="s">
        <v>35</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644</v>
      </c>
      <c r="AE231" s="383"/>
      <c r="AF231" s="383"/>
      <c r="AG231" s="377" t="s">
        <v>283</v>
      </c>
      <c r="AH231" s="378"/>
      <c r="AI231" s="378"/>
      <c r="AJ231" s="378"/>
      <c r="AK231" s="378"/>
      <c r="AL231" s="378"/>
      <c r="AM231" s="378"/>
      <c r="AN231" s="378"/>
      <c r="AO231" s="378"/>
      <c r="AP231" s="378"/>
      <c r="AQ231" s="378"/>
      <c r="AR231" s="378"/>
      <c r="AS231" s="378"/>
      <c r="AT231" s="378"/>
      <c r="AU231" s="378"/>
      <c r="AV231" s="378"/>
      <c r="AW231" s="378"/>
      <c r="AX231" s="379"/>
    </row>
    <row r="232" spans="1:50" ht="30.6" customHeight="1" x14ac:dyDescent="0.2">
      <c r="A232" s="359"/>
      <c r="B232" s="360"/>
      <c r="C232" s="380" t="s">
        <v>40</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635</v>
      </c>
      <c r="AE232" s="383"/>
      <c r="AF232" s="383"/>
      <c r="AG232" s="377" t="s">
        <v>641</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2">
      <c r="A233" s="359"/>
      <c r="B233" s="360"/>
      <c r="C233" s="380" t="s">
        <v>233</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644</v>
      </c>
      <c r="AE233" s="420"/>
      <c r="AF233" s="420"/>
      <c r="AG233" s="421" t="s">
        <v>283</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2">
      <c r="A234" s="359"/>
      <c r="B234" s="360"/>
      <c r="C234" s="479" t="s">
        <v>234</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644</v>
      </c>
      <c r="AE234" s="383"/>
      <c r="AF234" s="452"/>
      <c r="AG234" s="377" t="s">
        <v>283</v>
      </c>
      <c r="AH234" s="378"/>
      <c r="AI234" s="378"/>
      <c r="AJ234" s="378"/>
      <c r="AK234" s="378"/>
      <c r="AL234" s="378"/>
      <c r="AM234" s="378"/>
      <c r="AN234" s="378"/>
      <c r="AO234" s="378"/>
      <c r="AP234" s="378"/>
      <c r="AQ234" s="378"/>
      <c r="AR234" s="378"/>
      <c r="AS234" s="378"/>
      <c r="AT234" s="378"/>
      <c r="AU234" s="378"/>
      <c r="AV234" s="378"/>
      <c r="AW234" s="378"/>
      <c r="AX234" s="379"/>
    </row>
    <row r="235" spans="1:50" ht="40.5" customHeight="1" x14ac:dyDescent="0.2">
      <c r="A235" s="361"/>
      <c r="B235" s="362"/>
      <c r="C235" s="482" t="s">
        <v>221</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635</v>
      </c>
      <c r="AE235" s="413"/>
      <c r="AF235" s="414"/>
      <c r="AG235" s="415" t="s">
        <v>640</v>
      </c>
      <c r="AH235" s="416"/>
      <c r="AI235" s="416"/>
      <c r="AJ235" s="416"/>
      <c r="AK235" s="416"/>
      <c r="AL235" s="416"/>
      <c r="AM235" s="416"/>
      <c r="AN235" s="416"/>
      <c r="AO235" s="416"/>
      <c r="AP235" s="416"/>
      <c r="AQ235" s="416"/>
      <c r="AR235" s="416"/>
      <c r="AS235" s="416"/>
      <c r="AT235" s="416"/>
      <c r="AU235" s="416"/>
      <c r="AV235" s="416"/>
      <c r="AW235" s="416"/>
      <c r="AX235" s="417"/>
    </row>
    <row r="236" spans="1:50" ht="30" customHeight="1" x14ac:dyDescent="0.2">
      <c r="A236" s="357" t="s">
        <v>37</v>
      </c>
      <c r="B236" s="358"/>
      <c r="C236" s="363" t="s">
        <v>222</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635</v>
      </c>
      <c r="AE236" s="367"/>
      <c r="AF236" s="368"/>
      <c r="AG236" s="369" t="s">
        <v>695</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2">
      <c r="A237" s="359"/>
      <c r="B237" s="360"/>
      <c r="C237" s="372" t="s">
        <v>42</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644</v>
      </c>
      <c r="AE237" s="376"/>
      <c r="AF237" s="376"/>
      <c r="AG237" s="377" t="s">
        <v>283</v>
      </c>
      <c r="AH237" s="378"/>
      <c r="AI237" s="378"/>
      <c r="AJ237" s="378"/>
      <c r="AK237" s="378"/>
      <c r="AL237" s="378"/>
      <c r="AM237" s="378"/>
      <c r="AN237" s="378"/>
      <c r="AO237" s="378"/>
      <c r="AP237" s="378"/>
      <c r="AQ237" s="378"/>
      <c r="AR237" s="378"/>
      <c r="AS237" s="378"/>
      <c r="AT237" s="378"/>
      <c r="AU237" s="378"/>
      <c r="AV237" s="378"/>
      <c r="AW237" s="378"/>
      <c r="AX237" s="379"/>
    </row>
    <row r="238" spans="1:50" ht="53.4" customHeight="1" x14ac:dyDescent="0.2">
      <c r="A238" s="359"/>
      <c r="B238" s="360"/>
      <c r="C238" s="380" t="s">
        <v>179</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642</v>
      </c>
      <c r="AE238" s="383"/>
      <c r="AF238" s="383"/>
      <c r="AG238" s="377" t="s">
        <v>693</v>
      </c>
      <c r="AH238" s="378"/>
      <c r="AI238" s="378"/>
      <c r="AJ238" s="378"/>
      <c r="AK238" s="378"/>
      <c r="AL238" s="378"/>
      <c r="AM238" s="378"/>
      <c r="AN238" s="378"/>
      <c r="AO238" s="378"/>
      <c r="AP238" s="378"/>
      <c r="AQ238" s="378"/>
      <c r="AR238" s="378"/>
      <c r="AS238" s="378"/>
      <c r="AT238" s="378"/>
      <c r="AU238" s="378"/>
      <c r="AV238" s="378"/>
      <c r="AW238" s="378"/>
      <c r="AX238" s="379"/>
    </row>
    <row r="239" spans="1:50" ht="43.5" customHeight="1" x14ac:dyDescent="0.2">
      <c r="A239" s="361"/>
      <c r="B239" s="362"/>
      <c r="C239" s="380" t="s">
        <v>41</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635</v>
      </c>
      <c r="AE239" s="383"/>
      <c r="AF239" s="383"/>
      <c r="AG239" s="407" t="s">
        <v>694</v>
      </c>
      <c r="AH239" s="137"/>
      <c r="AI239" s="137"/>
      <c r="AJ239" s="137"/>
      <c r="AK239" s="137"/>
      <c r="AL239" s="137"/>
      <c r="AM239" s="137"/>
      <c r="AN239" s="137"/>
      <c r="AO239" s="137"/>
      <c r="AP239" s="137"/>
      <c r="AQ239" s="137"/>
      <c r="AR239" s="137"/>
      <c r="AS239" s="137"/>
      <c r="AT239" s="137"/>
      <c r="AU239" s="137"/>
      <c r="AV239" s="137"/>
      <c r="AW239" s="137"/>
      <c r="AX239" s="408"/>
    </row>
    <row r="240" spans="1:50" ht="41.25" customHeight="1" x14ac:dyDescent="0.2">
      <c r="A240" s="391" t="s">
        <v>54</v>
      </c>
      <c r="B240" s="392"/>
      <c r="C240" s="397" t="s">
        <v>137</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635</v>
      </c>
      <c r="AE240" s="401"/>
      <c r="AF240" s="402"/>
      <c r="AG240" s="403" t="s">
        <v>647</v>
      </c>
      <c r="AH240" s="131"/>
      <c r="AI240" s="131"/>
      <c r="AJ240" s="131"/>
      <c r="AK240" s="131"/>
      <c r="AL240" s="131"/>
      <c r="AM240" s="131"/>
      <c r="AN240" s="131"/>
      <c r="AO240" s="131"/>
      <c r="AP240" s="131"/>
      <c r="AQ240" s="131"/>
      <c r="AR240" s="131"/>
      <c r="AS240" s="131"/>
      <c r="AT240" s="131"/>
      <c r="AU240" s="131"/>
      <c r="AV240" s="131"/>
      <c r="AW240" s="131"/>
      <c r="AX240" s="404"/>
    </row>
    <row r="241" spans="1:50" ht="19.649999999999999" customHeight="1" x14ac:dyDescent="0.2">
      <c r="A241" s="393"/>
      <c r="B241" s="394"/>
      <c r="C241" s="907" t="s">
        <v>0</v>
      </c>
      <c r="D241" s="908"/>
      <c r="E241" s="908"/>
      <c r="F241" s="908"/>
      <c r="G241" s="908"/>
      <c r="H241" s="908"/>
      <c r="I241" s="908"/>
      <c r="J241" s="908"/>
      <c r="K241" s="908"/>
      <c r="L241" s="908"/>
      <c r="M241" s="908"/>
      <c r="N241" s="908"/>
      <c r="O241" s="904" t="s">
        <v>604</v>
      </c>
      <c r="P241" s="905"/>
      <c r="Q241" s="905"/>
      <c r="R241" s="905"/>
      <c r="S241" s="905"/>
      <c r="T241" s="905"/>
      <c r="U241" s="905"/>
      <c r="V241" s="905"/>
      <c r="W241" s="905"/>
      <c r="X241" s="905"/>
      <c r="Y241" s="905"/>
      <c r="Z241" s="905"/>
      <c r="AA241" s="905"/>
      <c r="AB241" s="905"/>
      <c r="AC241" s="905"/>
      <c r="AD241" s="905"/>
      <c r="AE241" s="905"/>
      <c r="AF241" s="906"/>
      <c r="AG241" s="405"/>
      <c r="AH241" s="134"/>
      <c r="AI241" s="134"/>
      <c r="AJ241" s="134"/>
      <c r="AK241" s="134"/>
      <c r="AL241" s="134"/>
      <c r="AM241" s="134"/>
      <c r="AN241" s="134"/>
      <c r="AO241" s="134"/>
      <c r="AP241" s="134"/>
      <c r="AQ241" s="134"/>
      <c r="AR241" s="134"/>
      <c r="AS241" s="134"/>
      <c r="AT241" s="134"/>
      <c r="AU241" s="134"/>
      <c r="AV241" s="134"/>
      <c r="AW241" s="134"/>
      <c r="AX241" s="406"/>
    </row>
    <row r="242" spans="1:50" ht="24.75" customHeight="1" x14ac:dyDescent="0.2">
      <c r="A242" s="393"/>
      <c r="B242" s="394"/>
      <c r="C242" s="891">
        <v>2022</v>
      </c>
      <c r="D242" s="892"/>
      <c r="E242" s="386" t="s">
        <v>606</v>
      </c>
      <c r="F242" s="386"/>
      <c r="G242" s="386"/>
      <c r="H242" s="387">
        <v>21</v>
      </c>
      <c r="I242" s="387"/>
      <c r="J242" s="893">
        <v>983</v>
      </c>
      <c r="K242" s="893"/>
      <c r="L242" s="893"/>
      <c r="M242" s="387"/>
      <c r="N242" s="894"/>
      <c r="O242" s="895" t="s">
        <v>628</v>
      </c>
      <c r="P242" s="896"/>
      <c r="Q242" s="896"/>
      <c r="R242" s="896"/>
      <c r="S242" s="896"/>
      <c r="T242" s="896"/>
      <c r="U242" s="896"/>
      <c r="V242" s="896"/>
      <c r="W242" s="896"/>
      <c r="X242" s="896"/>
      <c r="Y242" s="896"/>
      <c r="Z242" s="896"/>
      <c r="AA242" s="896"/>
      <c r="AB242" s="896"/>
      <c r="AC242" s="896"/>
      <c r="AD242" s="896"/>
      <c r="AE242" s="896"/>
      <c r="AF242" s="897"/>
      <c r="AG242" s="405"/>
      <c r="AH242" s="134"/>
      <c r="AI242" s="134"/>
      <c r="AJ242" s="134"/>
      <c r="AK242" s="134"/>
      <c r="AL242" s="134"/>
      <c r="AM242" s="134"/>
      <c r="AN242" s="134"/>
      <c r="AO242" s="134"/>
      <c r="AP242" s="134"/>
      <c r="AQ242" s="134"/>
      <c r="AR242" s="134"/>
      <c r="AS242" s="134"/>
      <c r="AT242" s="134"/>
      <c r="AU242" s="134"/>
      <c r="AV242" s="134"/>
      <c r="AW242" s="134"/>
      <c r="AX242" s="406"/>
    </row>
    <row r="243" spans="1:50" ht="24.75" customHeight="1" x14ac:dyDescent="0.2">
      <c r="A243" s="393"/>
      <c r="B243" s="394"/>
      <c r="C243" s="384"/>
      <c r="D243" s="385"/>
      <c r="E243" s="386"/>
      <c r="F243" s="386"/>
      <c r="G243" s="386"/>
      <c r="H243" s="387"/>
      <c r="I243" s="387"/>
      <c r="J243" s="388"/>
      <c r="K243" s="388"/>
      <c r="L243" s="388"/>
      <c r="M243" s="389"/>
      <c r="N243" s="390"/>
      <c r="O243" s="898"/>
      <c r="P243" s="899"/>
      <c r="Q243" s="899"/>
      <c r="R243" s="899"/>
      <c r="S243" s="899"/>
      <c r="T243" s="899"/>
      <c r="U243" s="899"/>
      <c r="V243" s="899"/>
      <c r="W243" s="899"/>
      <c r="X243" s="899"/>
      <c r="Y243" s="899"/>
      <c r="Z243" s="899"/>
      <c r="AA243" s="899"/>
      <c r="AB243" s="899"/>
      <c r="AC243" s="899"/>
      <c r="AD243" s="899"/>
      <c r="AE243" s="899"/>
      <c r="AF243" s="900"/>
      <c r="AG243" s="405"/>
      <c r="AH243" s="134"/>
      <c r="AI243" s="134"/>
      <c r="AJ243" s="134"/>
      <c r="AK243" s="134"/>
      <c r="AL243" s="134"/>
      <c r="AM243" s="134"/>
      <c r="AN243" s="134"/>
      <c r="AO243" s="134"/>
      <c r="AP243" s="134"/>
      <c r="AQ243" s="134"/>
      <c r="AR243" s="134"/>
      <c r="AS243" s="134"/>
      <c r="AT243" s="134"/>
      <c r="AU243" s="134"/>
      <c r="AV243" s="134"/>
      <c r="AW243" s="134"/>
      <c r="AX243" s="406"/>
    </row>
    <row r="244" spans="1:50" ht="24.75" hidden="1" customHeight="1" x14ac:dyDescent="0.2">
      <c r="A244" s="393"/>
      <c r="B244" s="394"/>
      <c r="C244" s="384"/>
      <c r="D244" s="385"/>
      <c r="E244" s="386"/>
      <c r="F244" s="386"/>
      <c r="G244" s="386"/>
      <c r="H244" s="387"/>
      <c r="I244" s="387"/>
      <c r="J244" s="388"/>
      <c r="K244" s="388"/>
      <c r="L244" s="388"/>
      <c r="M244" s="389"/>
      <c r="N244" s="390"/>
      <c r="O244" s="898"/>
      <c r="P244" s="899"/>
      <c r="Q244" s="899"/>
      <c r="R244" s="899"/>
      <c r="S244" s="899"/>
      <c r="T244" s="899"/>
      <c r="U244" s="899"/>
      <c r="V244" s="899"/>
      <c r="W244" s="899"/>
      <c r="X244" s="899"/>
      <c r="Y244" s="899"/>
      <c r="Z244" s="899"/>
      <c r="AA244" s="899"/>
      <c r="AB244" s="899"/>
      <c r="AC244" s="899"/>
      <c r="AD244" s="899"/>
      <c r="AE244" s="899"/>
      <c r="AF244" s="900"/>
      <c r="AG244" s="405"/>
      <c r="AH244" s="134"/>
      <c r="AI244" s="134"/>
      <c r="AJ244" s="134"/>
      <c r="AK244" s="134"/>
      <c r="AL244" s="134"/>
      <c r="AM244" s="134"/>
      <c r="AN244" s="134"/>
      <c r="AO244" s="134"/>
      <c r="AP244" s="134"/>
      <c r="AQ244" s="134"/>
      <c r="AR244" s="134"/>
      <c r="AS244" s="134"/>
      <c r="AT244" s="134"/>
      <c r="AU244" s="134"/>
      <c r="AV244" s="134"/>
      <c r="AW244" s="134"/>
      <c r="AX244" s="406"/>
    </row>
    <row r="245" spans="1:50" ht="24.75" hidden="1" customHeight="1" x14ac:dyDescent="0.2">
      <c r="A245" s="393"/>
      <c r="B245" s="394"/>
      <c r="C245" s="384"/>
      <c r="D245" s="385"/>
      <c r="E245" s="386"/>
      <c r="F245" s="386"/>
      <c r="G245" s="386"/>
      <c r="H245" s="387"/>
      <c r="I245" s="387"/>
      <c r="J245" s="388"/>
      <c r="K245" s="388"/>
      <c r="L245" s="388"/>
      <c r="M245" s="389"/>
      <c r="N245" s="390"/>
      <c r="O245" s="898"/>
      <c r="P245" s="899"/>
      <c r="Q245" s="899"/>
      <c r="R245" s="899"/>
      <c r="S245" s="899"/>
      <c r="T245" s="899"/>
      <c r="U245" s="899"/>
      <c r="V245" s="899"/>
      <c r="W245" s="899"/>
      <c r="X245" s="899"/>
      <c r="Y245" s="899"/>
      <c r="Z245" s="899"/>
      <c r="AA245" s="899"/>
      <c r="AB245" s="899"/>
      <c r="AC245" s="899"/>
      <c r="AD245" s="899"/>
      <c r="AE245" s="899"/>
      <c r="AF245" s="900"/>
      <c r="AG245" s="405"/>
      <c r="AH245" s="134"/>
      <c r="AI245" s="134"/>
      <c r="AJ245" s="134"/>
      <c r="AK245" s="134"/>
      <c r="AL245" s="134"/>
      <c r="AM245" s="134"/>
      <c r="AN245" s="134"/>
      <c r="AO245" s="134"/>
      <c r="AP245" s="134"/>
      <c r="AQ245" s="134"/>
      <c r="AR245" s="134"/>
      <c r="AS245" s="134"/>
      <c r="AT245" s="134"/>
      <c r="AU245" s="134"/>
      <c r="AV245" s="134"/>
      <c r="AW245" s="134"/>
      <c r="AX245" s="406"/>
    </row>
    <row r="246" spans="1:50" ht="24.75" hidden="1" customHeight="1" x14ac:dyDescent="0.2">
      <c r="A246" s="395"/>
      <c r="B246" s="396"/>
      <c r="C246" s="409"/>
      <c r="D246" s="410"/>
      <c r="E246" s="386"/>
      <c r="F246" s="386"/>
      <c r="G246" s="386"/>
      <c r="H246" s="387"/>
      <c r="I246" s="387"/>
      <c r="J246" s="411"/>
      <c r="K246" s="411"/>
      <c r="L246" s="411"/>
      <c r="M246" s="889"/>
      <c r="N246" s="890"/>
      <c r="O246" s="901"/>
      <c r="P246" s="902"/>
      <c r="Q246" s="902"/>
      <c r="R246" s="902"/>
      <c r="S246" s="902"/>
      <c r="T246" s="902"/>
      <c r="U246" s="902"/>
      <c r="V246" s="902"/>
      <c r="W246" s="902"/>
      <c r="X246" s="902"/>
      <c r="Y246" s="902"/>
      <c r="Z246" s="902"/>
      <c r="AA246" s="902"/>
      <c r="AB246" s="902"/>
      <c r="AC246" s="902"/>
      <c r="AD246" s="902"/>
      <c r="AE246" s="902"/>
      <c r="AF246" s="903"/>
      <c r="AG246" s="407"/>
      <c r="AH246" s="137"/>
      <c r="AI246" s="137"/>
      <c r="AJ246" s="137"/>
      <c r="AK246" s="137"/>
      <c r="AL246" s="137"/>
      <c r="AM246" s="137"/>
      <c r="AN246" s="137"/>
      <c r="AO246" s="137"/>
      <c r="AP246" s="137"/>
      <c r="AQ246" s="137"/>
      <c r="AR246" s="137"/>
      <c r="AS246" s="137"/>
      <c r="AT246" s="137"/>
      <c r="AU246" s="137"/>
      <c r="AV246" s="137"/>
      <c r="AW246" s="137"/>
      <c r="AX246" s="408"/>
    </row>
    <row r="247" spans="1:50" ht="67.5" customHeight="1" x14ac:dyDescent="0.2">
      <c r="A247" s="357" t="s">
        <v>45</v>
      </c>
      <c r="B247" s="919"/>
      <c r="C247" s="316" t="s">
        <v>49</v>
      </c>
      <c r="D247" s="737"/>
      <c r="E247" s="737"/>
      <c r="F247" s="738"/>
      <c r="G247" s="922" t="s">
        <v>648</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5">
      <c r="A248" s="920"/>
      <c r="B248" s="921"/>
      <c r="C248" s="924" t="s">
        <v>53</v>
      </c>
      <c r="D248" s="925"/>
      <c r="E248" s="925"/>
      <c r="F248" s="926"/>
      <c r="G248" s="927" t="s">
        <v>686</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2">
      <c r="A249" s="909" t="s">
        <v>30</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5">
      <c r="A250" s="912" t="s">
        <v>703</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2">
      <c r="A251" s="915" t="s">
        <v>31</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5">
      <c r="A252" s="341" t="s">
        <v>132</v>
      </c>
      <c r="B252" s="342"/>
      <c r="C252" s="342"/>
      <c r="D252" s="342"/>
      <c r="E252" s="343"/>
      <c r="F252" s="918" t="s">
        <v>696</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2">
      <c r="A253" s="915" t="s">
        <v>43</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5">
      <c r="A254" s="341" t="s">
        <v>132</v>
      </c>
      <c r="B254" s="342"/>
      <c r="C254" s="342"/>
      <c r="D254" s="342"/>
      <c r="E254" s="343"/>
      <c r="F254" s="344" t="s">
        <v>613</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2">
      <c r="A255" s="347" t="s">
        <v>32</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5">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2">
      <c r="A257" s="353" t="s">
        <v>237</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2">
      <c r="A258" s="356" t="s">
        <v>276</v>
      </c>
      <c r="B258" s="90"/>
      <c r="C258" s="90"/>
      <c r="D258" s="91"/>
      <c r="E258" s="337" t="s">
        <v>629</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74"/>
    </row>
    <row r="259" spans="1:52" ht="24.75" customHeight="1" x14ac:dyDescent="0.2">
      <c r="A259" s="256" t="s">
        <v>275</v>
      </c>
      <c r="B259" s="256"/>
      <c r="C259" s="256"/>
      <c r="D259" s="256"/>
      <c r="E259" s="337" t="s">
        <v>630</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2">
      <c r="A260" s="256" t="s">
        <v>274</v>
      </c>
      <c r="B260" s="256"/>
      <c r="C260" s="256"/>
      <c r="D260" s="256"/>
      <c r="E260" s="337" t="s">
        <v>631</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2">
      <c r="A261" s="256" t="s">
        <v>273</v>
      </c>
      <c r="B261" s="256"/>
      <c r="C261" s="256"/>
      <c r="D261" s="256"/>
      <c r="E261" s="337" t="s">
        <v>631</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2">
      <c r="A262" s="256" t="s">
        <v>272</v>
      </c>
      <c r="B262" s="256"/>
      <c r="C262" s="256"/>
      <c r="D262" s="256"/>
      <c r="E262" s="337" t="s">
        <v>632</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2">
      <c r="A263" s="256" t="s">
        <v>271</v>
      </c>
      <c r="B263" s="256"/>
      <c r="C263" s="256"/>
      <c r="D263" s="256"/>
      <c r="E263" s="337" t="s">
        <v>633</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2">
      <c r="A264" s="256" t="s">
        <v>270</v>
      </c>
      <c r="B264" s="256"/>
      <c r="C264" s="256"/>
      <c r="D264" s="256"/>
      <c r="E264" s="337" t="s">
        <v>634</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2">
      <c r="A265" s="256" t="s">
        <v>269</v>
      </c>
      <c r="B265" s="256"/>
      <c r="C265" s="256"/>
      <c r="D265" s="256"/>
      <c r="E265" s="337" t="s">
        <v>633</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2">
      <c r="A266" s="256" t="s">
        <v>415</v>
      </c>
      <c r="B266" s="256"/>
      <c r="C266" s="256"/>
      <c r="D266" s="256"/>
      <c r="E266" s="100" t="s">
        <v>606</v>
      </c>
      <c r="F266" s="86"/>
      <c r="G266" s="86"/>
      <c r="H266" s="77" t="str">
        <f>IF(E266="","","-")</f>
        <v>-</v>
      </c>
      <c r="I266" s="86"/>
      <c r="J266" s="86"/>
      <c r="K266" s="77" t="str">
        <f>IF(I266="","","-")</f>
        <v/>
      </c>
      <c r="L266" s="101">
        <v>876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595</v>
      </c>
      <c r="B267" s="256"/>
      <c r="C267" s="256"/>
      <c r="D267" s="256"/>
      <c r="E267" s="100" t="s">
        <v>606</v>
      </c>
      <c r="F267" s="86"/>
      <c r="G267" s="86"/>
      <c r="H267" s="77"/>
      <c r="I267" s="86"/>
      <c r="J267" s="86"/>
      <c r="K267" s="77"/>
      <c r="L267" s="101">
        <v>897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383</v>
      </c>
      <c r="B268" s="256"/>
      <c r="C268" s="256"/>
      <c r="D268" s="256"/>
      <c r="E268" s="84">
        <v>2021</v>
      </c>
      <c r="F268" s="85"/>
      <c r="G268" s="86" t="s">
        <v>636</v>
      </c>
      <c r="H268" s="86"/>
      <c r="I268" s="86"/>
      <c r="J268" s="85">
        <v>20</v>
      </c>
      <c r="K268" s="85"/>
      <c r="L268" s="101">
        <v>982</v>
      </c>
      <c r="M268" s="101"/>
      <c r="N268" s="101"/>
      <c r="O268" s="85"/>
      <c r="P268" s="85"/>
      <c r="Q268" s="84"/>
      <c r="R268" s="85"/>
      <c r="S268" s="86"/>
      <c r="T268" s="86"/>
      <c r="U268" s="86"/>
      <c r="V268" s="85"/>
      <c r="W268" s="85"/>
      <c r="X268" s="101"/>
      <c r="Y268" s="101"/>
      <c r="Z268" s="101"/>
      <c r="AA268" s="85"/>
      <c r="AB268" s="324"/>
      <c r="AC268" s="84"/>
      <c r="AD268" s="85"/>
      <c r="AE268" s="86"/>
      <c r="AF268" s="86"/>
      <c r="AG268" s="86"/>
      <c r="AH268" s="85"/>
      <c r="AI268" s="85"/>
      <c r="AJ268" s="101"/>
      <c r="AK268" s="101"/>
      <c r="AL268" s="101"/>
      <c r="AM268" s="85"/>
      <c r="AN268" s="324"/>
      <c r="AO268" s="84"/>
      <c r="AP268" s="85"/>
      <c r="AQ268" s="86"/>
      <c r="AR268" s="86"/>
      <c r="AS268" s="86"/>
      <c r="AT268" s="85"/>
      <c r="AU268" s="85"/>
      <c r="AV268" s="101"/>
      <c r="AW268" s="101"/>
      <c r="AX268" s="80"/>
    </row>
    <row r="269" spans="1:52" ht="28.35" customHeight="1" x14ac:dyDescent="0.2">
      <c r="A269" s="325" t="s">
        <v>263</v>
      </c>
      <c r="B269" s="326"/>
      <c r="C269" s="326"/>
      <c r="D269" s="326"/>
      <c r="E269" s="326"/>
      <c r="F269" s="327"/>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25"/>
      <c r="B270" s="326"/>
      <c r="C270" s="326"/>
      <c r="D270" s="326"/>
      <c r="E270" s="326"/>
      <c r="F270" s="32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25"/>
      <c r="B271" s="326"/>
      <c r="C271" s="326"/>
      <c r="D271" s="326"/>
      <c r="E271" s="326"/>
      <c r="F271" s="32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25"/>
      <c r="B272" s="326"/>
      <c r="C272" s="326"/>
      <c r="D272" s="326"/>
      <c r="E272" s="326"/>
      <c r="F272" s="32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25"/>
      <c r="B273" s="326"/>
      <c r="C273" s="326"/>
      <c r="D273" s="326"/>
      <c r="E273" s="326"/>
      <c r="F273" s="32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25"/>
      <c r="B274" s="326"/>
      <c r="C274" s="326"/>
      <c r="D274" s="326"/>
      <c r="E274" s="326"/>
      <c r="F274" s="32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25"/>
      <c r="B275" s="326"/>
      <c r="C275" s="326"/>
      <c r="D275" s="326"/>
      <c r="E275" s="326"/>
      <c r="F275" s="32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25"/>
      <c r="B276" s="326"/>
      <c r="C276" s="326"/>
      <c r="D276" s="326"/>
      <c r="E276" s="326"/>
      <c r="F276" s="32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25"/>
      <c r="B277" s="326"/>
      <c r="C277" s="326"/>
      <c r="D277" s="326"/>
      <c r="E277" s="326"/>
      <c r="F277" s="32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25"/>
      <c r="B278" s="326"/>
      <c r="C278" s="326"/>
      <c r="D278" s="326"/>
      <c r="E278" s="326"/>
      <c r="F278" s="32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25"/>
      <c r="B279" s="326"/>
      <c r="C279" s="326"/>
      <c r="D279" s="326"/>
      <c r="E279" s="326"/>
      <c r="F279" s="32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25"/>
      <c r="B280" s="326"/>
      <c r="C280" s="326"/>
      <c r="D280" s="326"/>
      <c r="E280" s="326"/>
      <c r="F280" s="32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25"/>
      <c r="B281" s="326"/>
      <c r="C281" s="326"/>
      <c r="D281" s="326"/>
      <c r="E281" s="326"/>
      <c r="F281" s="32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25"/>
      <c r="B282" s="326"/>
      <c r="C282" s="326"/>
      <c r="D282" s="326"/>
      <c r="E282" s="326"/>
      <c r="F282" s="32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2" customHeight="1" thickBot="1" x14ac:dyDescent="0.25">
      <c r="A283" s="325"/>
      <c r="B283" s="326"/>
      <c r="C283" s="326"/>
      <c r="D283" s="326"/>
      <c r="E283" s="326"/>
      <c r="F283" s="32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325"/>
      <c r="B284" s="326"/>
      <c r="C284" s="326"/>
      <c r="D284" s="326"/>
      <c r="E284" s="326"/>
      <c r="F284" s="32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2" hidden="1" customHeight="1" thickBot="1" x14ac:dyDescent="0.25">
      <c r="A285" s="325"/>
      <c r="B285" s="326"/>
      <c r="C285" s="326"/>
      <c r="D285" s="326"/>
      <c r="E285" s="326"/>
      <c r="F285" s="32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25"/>
      <c r="B286" s="326"/>
      <c r="C286" s="326"/>
      <c r="D286" s="326"/>
      <c r="E286" s="326"/>
      <c r="F286" s="32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25"/>
      <c r="B287" s="326"/>
      <c r="C287" s="326"/>
      <c r="D287" s="326"/>
      <c r="E287" s="326"/>
      <c r="F287" s="32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25"/>
      <c r="B288" s="326"/>
      <c r="C288" s="326"/>
      <c r="D288" s="326"/>
      <c r="E288" s="326"/>
      <c r="F288" s="32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25"/>
      <c r="B289" s="326"/>
      <c r="C289" s="326"/>
      <c r="D289" s="326"/>
      <c r="E289" s="326"/>
      <c r="F289" s="32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25"/>
      <c r="B290" s="326"/>
      <c r="C290" s="326"/>
      <c r="D290" s="326"/>
      <c r="E290" s="326"/>
      <c r="F290" s="32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25"/>
      <c r="B291" s="326"/>
      <c r="C291" s="326"/>
      <c r="D291" s="326"/>
      <c r="E291" s="326"/>
      <c r="F291" s="32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25"/>
      <c r="B292" s="326"/>
      <c r="C292" s="326"/>
      <c r="D292" s="326"/>
      <c r="E292" s="326"/>
      <c r="F292" s="32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25"/>
      <c r="B293" s="326"/>
      <c r="C293" s="326"/>
      <c r="D293" s="326"/>
      <c r="E293" s="326"/>
      <c r="F293" s="32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25"/>
      <c r="B294" s="326"/>
      <c r="C294" s="326"/>
      <c r="D294" s="326"/>
      <c r="E294" s="326"/>
      <c r="F294" s="32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25"/>
      <c r="B295" s="326"/>
      <c r="C295" s="326"/>
      <c r="D295" s="326"/>
      <c r="E295" s="326"/>
      <c r="F295" s="32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25"/>
      <c r="B296" s="326"/>
      <c r="C296" s="326"/>
      <c r="D296" s="326"/>
      <c r="E296" s="326"/>
      <c r="F296" s="32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25"/>
      <c r="B297" s="326"/>
      <c r="C297" s="326"/>
      <c r="D297" s="326"/>
      <c r="E297" s="326"/>
      <c r="F297" s="32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25"/>
      <c r="B298" s="326"/>
      <c r="C298" s="326"/>
      <c r="D298" s="326"/>
      <c r="E298" s="326"/>
      <c r="F298" s="32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25"/>
      <c r="B299" s="326"/>
      <c r="C299" s="326"/>
      <c r="D299" s="326"/>
      <c r="E299" s="326"/>
      <c r="F299" s="32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25"/>
      <c r="B300" s="326"/>
      <c r="C300" s="326"/>
      <c r="D300" s="326"/>
      <c r="E300" s="326"/>
      <c r="F300" s="32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25"/>
      <c r="B301" s="326"/>
      <c r="C301" s="326"/>
      <c r="D301" s="326"/>
      <c r="E301" s="326"/>
      <c r="F301" s="32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25"/>
      <c r="B302" s="326"/>
      <c r="C302" s="326"/>
      <c r="D302" s="326"/>
      <c r="E302" s="326"/>
      <c r="F302" s="32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25"/>
      <c r="B303" s="326"/>
      <c r="C303" s="326"/>
      <c r="D303" s="326"/>
      <c r="E303" s="326"/>
      <c r="F303" s="32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25"/>
      <c r="B304" s="326"/>
      <c r="C304" s="326"/>
      <c r="D304" s="326"/>
      <c r="E304" s="326"/>
      <c r="F304" s="32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25"/>
      <c r="B305" s="326"/>
      <c r="C305" s="326"/>
      <c r="D305" s="326"/>
      <c r="E305" s="326"/>
      <c r="F305" s="32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25"/>
      <c r="B306" s="326"/>
      <c r="C306" s="326"/>
      <c r="D306" s="326"/>
      <c r="E306" s="326"/>
      <c r="F306" s="32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28"/>
      <c r="B307" s="329"/>
      <c r="C307" s="329"/>
      <c r="D307" s="329"/>
      <c r="E307" s="329"/>
      <c r="F307" s="33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31" t="s">
        <v>265</v>
      </c>
      <c r="B308" s="332"/>
      <c r="C308" s="332"/>
      <c r="D308" s="332"/>
      <c r="E308" s="332"/>
      <c r="F308" s="333"/>
      <c r="G308" s="312" t="s">
        <v>653</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682</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24.75" customHeight="1" x14ac:dyDescent="0.2">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24.75" customHeight="1" x14ac:dyDescent="0.2">
      <c r="A310" s="334"/>
      <c r="B310" s="335"/>
      <c r="C310" s="335"/>
      <c r="D310" s="335"/>
      <c r="E310" s="335"/>
      <c r="F310" s="336"/>
      <c r="G310" s="302" t="s">
        <v>676</v>
      </c>
      <c r="H310" s="303"/>
      <c r="I310" s="303"/>
      <c r="J310" s="303"/>
      <c r="K310" s="304"/>
      <c r="L310" s="305" t="s">
        <v>675</v>
      </c>
      <c r="M310" s="306"/>
      <c r="N310" s="306"/>
      <c r="O310" s="306"/>
      <c r="P310" s="306"/>
      <c r="Q310" s="306"/>
      <c r="R310" s="306"/>
      <c r="S310" s="306"/>
      <c r="T310" s="306"/>
      <c r="U310" s="306"/>
      <c r="V310" s="306"/>
      <c r="W310" s="306"/>
      <c r="X310" s="307"/>
      <c r="Y310" s="308">
        <v>15.6</v>
      </c>
      <c r="Z310" s="309"/>
      <c r="AA310" s="309"/>
      <c r="AB310" s="310"/>
      <c r="AC310" s="302" t="s">
        <v>677</v>
      </c>
      <c r="AD310" s="303"/>
      <c r="AE310" s="303"/>
      <c r="AF310" s="303"/>
      <c r="AG310" s="304"/>
      <c r="AH310" s="305" t="s">
        <v>665</v>
      </c>
      <c r="AI310" s="306"/>
      <c r="AJ310" s="306"/>
      <c r="AK310" s="306"/>
      <c r="AL310" s="306"/>
      <c r="AM310" s="306"/>
      <c r="AN310" s="306"/>
      <c r="AO310" s="306"/>
      <c r="AP310" s="306"/>
      <c r="AQ310" s="306"/>
      <c r="AR310" s="306"/>
      <c r="AS310" s="306"/>
      <c r="AT310" s="307"/>
      <c r="AU310" s="308">
        <v>8.5</v>
      </c>
      <c r="AV310" s="309"/>
      <c r="AW310" s="309"/>
      <c r="AX310" s="311"/>
    </row>
    <row r="311" spans="1:50" ht="24.75" hidden="1" customHeight="1" x14ac:dyDescent="0.2">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2">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2">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2">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2">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2">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2">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2">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2">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24.75" customHeight="1" thickBot="1" x14ac:dyDescent="0.25">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15.6</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8.5</v>
      </c>
      <c r="AV320" s="289"/>
      <c r="AW320" s="289"/>
      <c r="AX320" s="291"/>
    </row>
    <row r="321" spans="1:51" ht="24.75" customHeight="1" x14ac:dyDescent="0.2">
      <c r="A321" s="334"/>
      <c r="B321" s="335"/>
      <c r="C321" s="335"/>
      <c r="D321" s="335"/>
      <c r="E321" s="335"/>
      <c r="F321" s="336"/>
      <c r="G321" s="312" t="s">
        <v>678</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217</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1</v>
      </c>
    </row>
    <row r="322" spans="1:51" ht="24.75" customHeight="1" x14ac:dyDescent="0.2">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1</v>
      </c>
    </row>
    <row r="323" spans="1:51" ht="24.75" customHeight="1" x14ac:dyDescent="0.2">
      <c r="A323" s="334"/>
      <c r="B323" s="335"/>
      <c r="C323" s="335"/>
      <c r="D323" s="335"/>
      <c r="E323" s="335"/>
      <c r="F323" s="336"/>
      <c r="G323" s="302" t="s">
        <v>680</v>
      </c>
      <c r="H323" s="303"/>
      <c r="I323" s="303"/>
      <c r="J323" s="303"/>
      <c r="K323" s="304"/>
      <c r="L323" s="305" t="s">
        <v>679</v>
      </c>
      <c r="M323" s="306"/>
      <c r="N323" s="306"/>
      <c r="O323" s="306"/>
      <c r="P323" s="306"/>
      <c r="Q323" s="306"/>
      <c r="R323" s="306"/>
      <c r="S323" s="306"/>
      <c r="T323" s="306"/>
      <c r="U323" s="306"/>
      <c r="V323" s="306"/>
      <c r="W323" s="306"/>
      <c r="X323" s="307"/>
      <c r="Y323" s="308">
        <v>6.7</v>
      </c>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1</v>
      </c>
    </row>
    <row r="324" spans="1:51" ht="24.75" hidden="1" customHeight="1" x14ac:dyDescent="0.2">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1</v>
      </c>
    </row>
    <row r="325" spans="1:51" ht="24.75" hidden="1" customHeight="1" x14ac:dyDescent="0.2">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1</v>
      </c>
    </row>
    <row r="326" spans="1:51" ht="24.75" hidden="1" customHeight="1" x14ac:dyDescent="0.2">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1</v>
      </c>
    </row>
    <row r="327" spans="1:51" ht="24.75" hidden="1" customHeight="1" x14ac:dyDescent="0.2">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1</v>
      </c>
    </row>
    <row r="328" spans="1:51" ht="24.75" hidden="1" customHeight="1" x14ac:dyDescent="0.2">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1</v>
      </c>
    </row>
    <row r="329" spans="1:51" ht="24.75" hidden="1" customHeight="1" x14ac:dyDescent="0.2">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1</v>
      </c>
    </row>
    <row r="330" spans="1:51" ht="24.75" hidden="1" customHeight="1" x14ac:dyDescent="0.2">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1</v>
      </c>
    </row>
    <row r="331" spans="1:51" ht="24.75" hidden="1" customHeight="1" x14ac:dyDescent="0.2">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1</v>
      </c>
    </row>
    <row r="332" spans="1:51" ht="24.75" hidden="1" customHeight="1" x14ac:dyDescent="0.2">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1</v>
      </c>
    </row>
    <row r="333" spans="1:51" ht="24.75" customHeight="1" x14ac:dyDescent="0.2">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6.7</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1</v>
      </c>
    </row>
    <row r="334" spans="1:51" ht="24.75" hidden="1" customHeight="1" x14ac:dyDescent="0.2">
      <c r="A334" s="334"/>
      <c r="B334" s="335"/>
      <c r="C334" s="335"/>
      <c r="D334" s="335"/>
      <c r="E334" s="335"/>
      <c r="F334" s="336"/>
      <c r="G334" s="312" t="s">
        <v>218</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219</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2">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2">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2">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2">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2">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2">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2">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2">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2">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2">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2">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5">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2">
      <c r="A347" s="334"/>
      <c r="B347" s="335"/>
      <c r="C347" s="335"/>
      <c r="D347" s="335"/>
      <c r="E347" s="335"/>
      <c r="F347" s="336"/>
      <c r="G347" s="312" t="s">
        <v>195</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167</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2">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2">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2">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2">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2">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2">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2">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2">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2">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2">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2">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2">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24.75" hidden="1" customHeight="1" thickBot="1" x14ac:dyDescent="0.25">
      <c r="A360" s="278" t="s">
        <v>576</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231</v>
      </c>
      <c r="AM360" s="282"/>
      <c r="AN360" s="282"/>
      <c r="AO360" s="79" t="s">
        <v>230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67.2"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39" customHeight="1" x14ac:dyDescent="0.2">
      <c r="A366" s="230">
        <v>1</v>
      </c>
      <c r="B366" s="230">
        <v>1</v>
      </c>
      <c r="C366" s="252" t="s">
        <v>655</v>
      </c>
      <c r="D366" s="251"/>
      <c r="E366" s="251"/>
      <c r="F366" s="251"/>
      <c r="G366" s="251"/>
      <c r="H366" s="251"/>
      <c r="I366" s="251"/>
      <c r="J366" s="233">
        <v>3020001090176</v>
      </c>
      <c r="K366" s="234"/>
      <c r="L366" s="234"/>
      <c r="M366" s="234"/>
      <c r="N366" s="234"/>
      <c r="O366" s="234"/>
      <c r="P366" s="245" t="s">
        <v>657</v>
      </c>
      <c r="Q366" s="235"/>
      <c r="R366" s="235"/>
      <c r="S366" s="235"/>
      <c r="T366" s="235"/>
      <c r="U366" s="235"/>
      <c r="V366" s="235"/>
      <c r="W366" s="235"/>
      <c r="X366" s="235"/>
      <c r="Y366" s="236">
        <v>15.6</v>
      </c>
      <c r="Z366" s="237"/>
      <c r="AA366" s="237"/>
      <c r="AB366" s="238"/>
      <c r="AC366" s="222" t="s">
        <v>654</v>
      </c>
      <c r="AD366" s="223"/>
      <c r="AE366" s="223"/>
      <c r="AF366" s="223"/>
      <c r="AG366" s="223"/>
      <c r="AH366" s="253" t="s">
        <v>283</v>
      </c>
      <c r="AI366" s="254"/>
      <c r="AJ366" s="254"/>
      <c r="AK366" s="254"/>
      <c r="AL366" s="226" t="s">
        <v>283</v>
      </c>
      <c r="AM366" s="227"/>
      <c r="AN366" s="227"/>
      <c r="AO366" s="228"/>
      <c r="AP366" s="229" t="s">
        <v>283</v>
      </c>
      <c r="AQ366" s="229"/>
      <c r="AR366" s="229"/>
      <c r="AS366" s="229"/>
      <c r="AT366" s="229"/>
      <c r="AU366" s="229"/>
      <c r="AV366" s="229"/>
      <c r="AW366" s="229"/>
      <c r="AX366" s="229"/>
    </row>
    <row r="367" spans="1:51" ht="30" customHeight="1" x14ac:dyDescent="0.2">
      <c r="A367" s="230">
        <v>2</v>
      </c>
      <c r="B367" s="230">
        <v>1</v>
      </c>
      <c r="C367" s="252" t="s">
        <v>702</v>
      </c>
      <c r="D367" s="251"/>
      <c r="E367" s="251"/>
      <c r="F367" s="251"/>
      <c r="G367" s="251"/>
      <c r="H367" s="251"/>
      <c r="I367" s="251"/>
      <c r="J367" s="233">
        <v>6010401024970</v>
      </c>
      <c r="K367" s="234"/>
      <c r="L367" s="234"/>
      <c r="M367" s="234"/>
      <c r="N367" s="234"/>
      <c r="O367" s="234"/>
      <c r="P367" s="245" t="s">
        <v>658</v>
      </c>
      <c r="Q367" s="235"/>
      <c r="R367" s="235"/>
      <c r="S367" s="235"/>
      <c r="T367" s="235"/>
      <c r="U367" s="235"/>
      <c r="V367" s="235"/>
      <c r="W367" s="235"/>
      <c r="X367" s="235"/>
      <c r="Y367" s="236">
        <v>8.6999999999999993</v>
      </c>
      <c r="Z367" s="237"/>
      <c r="AA367" s="237"/>
      <c r="AB367" s="238"/>
      <c r="AC367" s="222" t="s">
        <v>654</v>
      </c>
      <c r="AD367" s="223"/>
      <c r="AE367" s="223"/>
      <c r="AF367" s="223"/>
      <c r="AG367" s="223"/>
      <c r="AH367" s="253" t="s">
        <v>283</v>
      </c>
      <c r="AI367" s="254"/>
      <c r="AJ367" s="254"/>
      <c r="AK367" s="254"/>
      <c r="AL367" s="226" t="s">
        <v>283</v>
      </c>
      <c r="AM367" s="227"/>
      <c r="AN367" s="227"/>
      <c r="AO367" s="228"/>
      <c r="AP367" s="229" t="s">
        <v>283</v>
      </c>
      <c r="AQ367" s="229"/>
      <c r="AR367" s="229"/>
      <c r="AS367" s="229"/>
      <c r="AT367" s="229"/>
      <c r="AU367" s="229"/>
      <c r="AV367" s="229"/>
      <c r="AW367" s="229"/>
      <c r="AX367" s="229"/>
      <c r="AY367">
        <f>COUNTA($C$367)</f>
        <v>1</v>
      </c>
    </row>
    <row r="368" spans="1:51" ht="30" customHeight="1" x14ac:dyDescent="0.2">
      <c r="A368" s="230">
        <v>3</v>
      </c>
      <c r="B368" s="230">
        <v>1</v>
      </c>
      <c r="C368" s="252" t="s">
        <v>702</v>
      </c>
      <c r="D368" s="251"/>
      <c r="E368" s="251"/>
      <c r="F368" s="251"/>
      <c r="G368" s="251"/>
      <c r="H368" s="251"/>
      <c r="I368" s="251"/>
      <c r="J368" s="233">
        <v>6010401024970</v>
      </c>
      <c r="K368" s="234"/>
      <c r="L368" s="234"/>
      <c r="M368" s="234"/>
      <c r="N368" s="234"/>
      <c r="O368" s="234"/>
      <c r="P368" s="245" t="s">
        <v>689</v>
      </c>
      <c r="Q368" s="235"/>
      <c r="R368" s="235"/>
      <c r="S368" s="235"/>
      <c r="T368" s="235"/>
      <c r="U368" s="235"/>
      <c r="V368" s="235"/>
      <c r="W368" s="235"/>
      <c r="X368" s="235"/>
      <c r="Y368" s="236">
        <v>1.7</v>
      </c>
      <c r="Z368" s="237"/>
      <c r="AA368" s="237"/>
      <c r="AB368" s="238"/>
      <c r="AC368" s="222" t="s">
        <v>257</v>
      </c>
      <c r="AD368" s="223"/>
      <c r="AE368" s="223"/>
      <c r="AF368" s="223"/>
      <c r="AG368" s="223"/>
      <c r="AH368" s="224" t="s">
        <v>688</v>
      </c>
      <c r="AI368" s="225"/>
      <c r="AJ368" s="225"/>
      <c r="AK368" s="225"/>
      <c r="AL368" s="226" t="s">
        <v>688</v>
      </c>
      <c r="AM368" s="227"/>
      <c r="AN368" s="227"/>
      <c r="AO368" s="228"/>
      <c r="AP368" s="229" t="s">
        <v>688</v>
      </c>
      <c r="AQ368" s="229"/>
      <c r="AR368" s="229"/>
      <c r="AS368" s="229"/>
      <c r="AT368" s="229"/>
      <c r="AU368" s="229"/>
      <c r="AV368" s="229"/>
      <c r="AW368" s="229"/>
      <c r="AX368" s="229"/>
      <c r="AY368">
        <f>COUNTA($C$368)</f>
        <v>1</v>
      </c>
    </row>
    <row r="369" spans="1:51" ht="30" customHeight="1" x14ac:dyDescent="0.2">
      <c r="A369" s="230">
        <v>4</v>
      </c>
      <c r="B369" s="230">
        <v>1</v>
      </c>
      <c r="C369" s="252" t="s">
        <v>702</v>
      </c>
      <c r="D369" s="251"/>
      <c r="E369" s="251"/>
      <c r="F369" s="251"/>
      <c r="G369" s="251"/>
      <c r="H369" s="251"/>
      <c r="I369" s="251"/>
      <c r="J369" s="233">
        <v>6010401024970</v>
      </c>
      <c r="K369" s="234"/>
      <c r="L369" s="234"/>
      <c r="M369" s="234"/>
      <c r="N369" s="234"/>
      <c r="O369" s="234"/>
      <c r="P369" s="245" t="s">
        <v>689</v>
      </c>
      <c r="Q369" s="235"/>
      <c r="R369" s="235"/>
      <c r="S369" s="235"/>
      <c r="T369" s="235"/>
      <c r="U369" s="235"/>
      <c r="V369" s="235"/>
      <c r="W369" s="235"/>
      <c r="X369" s="235"/>
      <c r="Y369" s="236">
        <v>1.5</v>
      </c>
      <c r="Z369" s="237"/>
      <c r="AA369" s="237"/>
      <c r="AB369" s="238"/>
      <c r="AC369" s="222" t="s">
        <v>257</v>
      </c>
      <c r="AD369" s="223"/>
      <c r="AE369" s="223"/>
      <c r="AF369" s="223"/>
      <c r="AG369" s="223"/>
      <c r="AH369" s="224" t="s">
        <v>283</v>
      </c>
      <c r="AI369" s="225"/>
      <c r="AJ369" s="225"/>
      <c r="AK369" s="225"/>
      <c r="AL369" s="226" t="s">
        <v>283</v>
      </c>
      <c r="AM369" s="227"/>
      <c r="AN369" s="227"/>
      <c r="AO369" s="228"/>
      <c r="AP369" s="229" t="s">
        <v>283</v>
      </c>
      <c r="AQ369" s="229"/>
      <c r="AR369" s="229"/>
      <c r="AS369" s="229"/>
      <c r="AT369" s="229"/>
      <c r="AU369" s="229"/>
      <c r="AV369" s="229"/>
      <c r="AW369" s="229"/>
      <c r="AX369" s="229"/>
      <c r="AY369">
        <f>COUNTA($C$369)</f>
        <v>1</v>
      </c>
    </row>
    <row r="370" spans="1:51" ht="30" customHeight="1" x14ac:dyDescent="0.2">
      <c r="A370" s="230">
        <v>5</v>
      </c>
      <c r="B370" s="230">
        <v>1</v>
      </c>
      <c r="C370" s="252" t="s">
        <v>702</v>
      </c>
      <c r="D370" s="251"/>
      <c r="E370" s="251"/>
      <c r="F370" s="251"/>
      <c r="G370" s="251"/>
      <c r="H370" s="251"/>
      <c r="I370" s="251"/>
      <c r="J370" s="233">
        <v>6010401024970</v>
      </c>
      <c r="K370" s="234"/>
      <c r="L370" s="234"/>
      <c r="M370" s="234"/>
      <c r="N370" s="234"/>
      <c r="O370" s="234"/>
      <c r="P370" s="245" t="s">
        <v>689</v>
      </c>
      <c r="Q370" s="235"/>
      <c r="R370" s="235"/>
      <c r="S370" s="235"/>
      <c r="T370" s="235"/>
      <c r="U370" s="235"/>
      <c r="V370" s="235"/>
      <c r="W370" s="235"/>
      <c r="X370" s="235"/>
      <c r="Y370" s="236">
        <v>1.4</v>
      </c>
      <c r="Z370" s="237"/>
      <c r="AA370" s="237"/>
      <c r="AB370" s="238"/>
      <c r="AC370" s="222" t="s">
        <v>257</v>
      </c>
      <c r="AD370" s="223"/>
      <c r="AE370" s="223"/>
      <c r="AF370" s="223"/>
      <c r="AG370" s="223"/>
      <c r="AH370" s="224" t="s">
        <v>283</v>
      </c>
      <c r="AI370" s="225"/>
      <c r="AJ370" s="225"/>
      <c r="AK370" s="225"/>
      <c r="AL370" s="226" t="s">
        <v>283</v>
      </c>
      <c r="AM370" s="227"/>
      <c r="AN370" s="227"/>
      <c r="AO370" s="228"/>
      <c r="AP370" s="229" t="s">
        <v>283</v>
      </c>
      <c r="AQ370" s="229"/>
      <c r="AR370" s="229"/>
      <c r="AS370" s="229"/>
      <c r="AT370" s="229"/>
      <c r="AU370" s="229"/>
      <c r="AV370" s="229"/>
      <c r="AW370" s="229"/>
      <c r="AX370" s="229"/>
      <c r="AY370">
        <f>COUNTA($C$370)</f>
        <v>1</v>
      </c>
    </row>
    <row r="371" spans="1:51" ht="30" hidden="1" customHeight="1" x14ac:dyDescent="0.2">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2">
      <c r="A399" s="230">
        <v>1</v>
      </c>
      <c r="B399" s="230">
        <v>1</v>
      </c>
      <c r="C399" s="252" t="s">
        <v>656</v>
      </c>
      <c r="D399" s="251"/>
      <c r="E399" s="251"/>
      <c r="F399" s="251"/>
      <c r="G399" s="251"/>
      <c r="H399" s="251"/>
      <c r="I399" s="251"/>
      <c r="J399" s="233">
        <v>7010001023050</v>
      </c>
      <c r="K399" s="234"/>
      <c r="L399" s="234"/>
      <c r="M399" s="234"/>
      <c r="N399" s="234"/>
      <c r="O399" s="234"/>
      <c r="P399" s="245" t="s">
        <v>659</v>
      </c>
      <c r="Q399" s="235"/>
      <c r="R399" s="235"/>
      <c r="S399" s="235"/>
      <c r="T399" s="235"/>
      <c r="U399" s="235"/>
      <c r="V399" s="235"/>
      <c r="W399" s="235"/>
      <c r="X399" s="235"/>
      <c r="Y399" s="236">
        <v>7.1</v>
      </c>
      <c r="Z399" s="237"/>
      <c r="AA399" s="237"/>
      <c r="AB399" s="238"/>
      <c r="AC399" s="222" t="s">
        <v>251</v>
      </c>
      <c r="AD399" s="223"/>
      <c r="AE399" s="223"/>
      <c r="AF399" s="223"/>
      <c r="AG399" s="223"/>
      <c r="AH399" s="253">
        <v>1</v>
      </c>
      <c r="AI399" s="254"/>
      <c r="AJ399" s="254"/>
      <c r="AK399" s="254"/>
      <c r="AL399" s="226">
        <v>100</v>
      </c>
      <c r="AM399" s="227"/>
      <c r="AN399" s="227"/>
      <c r="AO399" s="228"/>
      <c r="AP399" s="229" t="s">
        <v>283</v>
      </c>
      <c r="AQ399" s="229"/>
      <c r="AR399" s="229"/>
      <c r="AS399" s="229"/>
      <c r="AT399" s="229"/>
      <c r="AU399" s="229"/>
      <c r="AV399" s="229"/>
      <c r="AW399" s="229"/>
      <c r="AX399" s="229"/>
      <c r="AY399">
        <f>$AY$396</f>
        <v>1</v>
      </c>
    </row>
    <row r="400" spans="1:51" ht="30" customHeight="1" x14ac:dyDescent="0.2">
      <c r="A400" s="230">
        <v>2</v>
      </c>
      <c r="B400" s="230">
        <v>1</v>
      </c>
      <c r="C400" s="252" t="s">
        <v>660</v>
      </c>
      <c r="D400" s="251"/>
      <c r="E400" s="251"/>
      <c r="F400" s="251"/>
      <c r="G400" s="251"/>
      <c r="H400" s="251"/>
      <c r="I400" s="251"/>
      <c r="J400" s="233">
        <v>7010001023050</v>
      </c>
      <c r="K400" s="234"/>
      <c r="L400" s="234"/>
      <c r="M400" s="234"/>
      <c r="N400" s="234"/>
      <c r="O400" s="234"/>
      <c r="P400" s="245" t="s">
        <v>687</v>
      </c>
      <c r="Q400" s="235"/>
      <c r="R400" s="235"/>
      <c r="S400" s="235"/>
      <c r="T400" s="235"/>
      <c r="U400" s="235"/>
      <c r="V400" s="235"/>
      <c r="W400" s="235"/>
      <c r="X400" s="235"/>
      <c r="Y400" s="236">
        <v>0.5</v>
      </c>
      <c r="Z400" s="237"/>
      <c r="AA400" s="237"/>
      <c r="AB400" s="238"/>
      <c r="AC400" s="222" t="s">
        <v>257</v>
      </c>
      <c r="AD400" s="223"/>
      <c r="AE400" s="223"/>
      <c r="AF400" s="223"/>
      <c r="AG400" s="223"/>
      <c r="AH400" s="253" t="s">
        <v>283</v>
      </c>
      <c r="AI400" s="254"/>
      <c r="AJ400" s="254"/>
      <c r="AK400" s="254"/>
      <c r="AL400" s="226" t="s">
        <v>283</v>
      </c>
      <c r="AM400" s="227"/>
      <c r="AN400" s="227"/>
      <c r="AO400" s="228"/>
      <c r="AP400" s="229" t="s">
        <v>283</v>
      </c>
      <c r="AQ400" s="229"/>
      <c r="AR400" s="229"/>
      <c r="AS400" s="229"/>
      <c r="AT400" s="229"/>
      <c r="AU400" s="229"/>
      <c r="AV400" s="229"/>
      <c r="AW400" s="229"/>
      <c r="AX400" s="229"/>
      <c r="AY400">
        <f>COUNTA($C$400)</f>
        <v>1</v>
      </c>
    </row>
    <row r="401" spans="1:51" ht="30" customHeight="1" x14ac:dyDescent="0.2">
      <c r="A401" s="230">
        <v>3</v>
      </c>
      <c r="B401" s="230">
        <v>1</v>
      </c>
      <c r="C401" s="252" t="s">
        <v>661</v>
      </c>
      <c r="D401" s="251"/>
      <c r="E401" s="251"/>
      <c r="F401" s="251"/>
      <c r="G401" s="251"/>
      <c r="H401" s="251"/>
      <c r="I401" s="251"/>
      <c r="J401" s="233">
        <v>9011101029712</v>
      </c>
      <c r="K401" s="234"/>
      <c r="L401" s="234"/>
      <c r="M401" s="234"/>
      <c r="N401" s="234"/>
      <c r="O401" s="234"/>
      <c r="P401" s="245" t="s">
        <v>665</v>
      </c>
      <c r="Q401" s="235"/>
      <c r="R401" s="235"/>
      <c r="S401" s="235"/>
      <c r="T401" s="235"/>
      <c r="U401" s="235"/>
      <c r="V401" s="235"/>
      <c r="W401" s="235"/>
      <c r="X401" s="235"/>
      <c r="Y401" s="236">
        <v>6.3</v>
      </c>
      <c r="Z401" s="237"/>
      <c r="AA401" s="237"/>
      <c r="AB401" s="238"/>
      <c r="AC401" s="222" t="s">
        <v>256</v>
      </c>
      <c r="AD401" s="223"/>
      <c r="AE401" s="223"/>
      <c r="AF401" s="223"/>
      <c r="AG401" s="223"/>
      <c r="AH401" s="224">
        <v>1</v>
      </c>
      <c r="AI401" s="276"/>
      <c r="AJ401" s="276"/>
      <c r="AK401" s="277"/>
      <c r="AL401" s="226">
        <v>100</v>
      </c>
      <c r="AM401" s="227"/>
      <c r="AN401" s="227"/>
      <c r="AO401" s="228"/>
      <c r="AP401" s="229" t="s">
        <v>283</v>
      </c>
      <c r="AQ401" s="229"/>
      <c r="AR401" s="229"/>
      <c r="AS401" s="229"/>
      <c r="AT401" s="229"/>
      <c r="AU401" s="229"/>
      <c r="AV401" s="229"/>
      <c r="AW401" s="229"/>
      <c r="AX401" s="229"/>
      <c r="AY401">
        <f>COUNTA($C$401)</f>
        <v>1</v>
      </c>
    </row>
    <row r="402" spans="1:51" ht="30" customHeight="1" x14ac:dyDescent="0.2">
      <c r="A402" s="230">
        <v>4</v>
      </c>
      <c r="B402" s="230">
        <v>1</v>
      </c>
      <c r="C402" s="252" t="s">
        <v>662</v>
      </c>
      <c r="D402" s="251"/>
      <c r="E402" s="251"/>
      <c r="F402" s="251"/>
      <c r="G402" s="251"/>
      <c r="H402" s="251"/>
      <c r="I402" s="251"/>
      <c r="J402" s="233">
        <v>9012801002438</v>
      </c>
      <c r="K402" s="234"/>
      <c r="L402" s="234"/>
      <c r="M402" s="234"/>
      <c r="N402" s="234"/>
      <c r="O402" s="234"/>
      <c r="P402" s="245" t="s">
        <v>666</v>
      </c>
      <c r="Q402" s="235"/>
      <c r="R402" s="235"/>
      <c r="S402" s="235"/>
      <c r="T402" s="235"/>
      <c r="U402" s="235"/>
      <c r="V402" s="235"/>
      <c r="W402" s="235"/>
      <c r="X402" s="235"/>
      <c r="Y402" s="236">
        <v>1.7</v>
      </c>
      <c r="Z402" s="237"/>
      <c r="AA402" s="237"/>
      <c r="AB402" s="238"/>
      <c r="AC402" s="222" t="s">
        <v>256</v>
      </c>
      <c r="AD402" s="223"/>
      <c r="AE402" s="223"/>
      <c r="AF402" s="223"/>
      <c r="AG402" s="223"/>
      <c r="AH402" s="224">
        <v>1</v>
      </c>
      <c r="AI402" s="225"/>
      <c r="AJ402" s="225"/>
      <c r="AK402" s="225"/>
      <c r="AL402" s="226">
        <v>100</v>
      </c>
      <c r="AM402" s="227"/>
      <c r="AN402" s="227"/>
      <c r="AO402" s="228"/>
      <c r="AP402" s="229"/>
      <c r="AQ402" s="229"/>
      <c r="AR402" s="229"/>
      <c r="AS402" s="229"/>
      <c r="AT402" s="229"/>
      <c r="AU402" s="229"/>
      <c r="AV402" s="229"/>
      <c r="AW402" s="229"/>
      <c r="AX402" s="229"/>
      <c r="AY402">
        <f>COUNTA($C$402)</f>
        <v>1</v>
      </c>
    </row>
    <row r="403" spans="1:51" ht="30" customHeight="1" x14ac:dyDescent="0.2">
      <c r="A403" s="230">
        <v>5</v>
      </c>
      <c r="B403" s="230">
        <v>1</v>
      </c>
      <c r="C403" s="252" t="s">
        <v>663</v>
      </c>
      <c r="D403" s="251"/>
      <c r="E403" s="251"/>
      <c r="F403" s="251"/>
      <c r="G403" s="251"/>
      <c r="H403" s="251"/>
      <c r="I403" s="251"/>
      <c r="J403" s="233">
        <v>8040001007537</v>
      </c>
      <c r="K403" s="234"/>
      <c r="L403" s="234"/>
      <c r="M403" s="234"/>
      <c r="N403" s="234"/>
      <c r="O403" s="234"/>
      <c r="P403" s="245" t="s">
        <v>666</v>
      </c>
      <c r="Q403" s="235"/>
      <c r="R403" s="235"/>
      <c r="S403" s="235"/>
      <c r="T403" s="235"/>
      <c r="U403" s="235"/>
      <c r="V403" s="235"/>
      <c r="W403" s="235"/>
      <c r="X403" s="235"/>
      <c r="Y403" s="236">
        <v>0.5</v>
      </c>
      <c r="Z403" s="237"/>
      <c r="AA403" s="237"/>
      <c r="AB403" s="238"/>
      <c r="AC403" s="222" t="s">
        <v>257</v>
      </c>
      <c r="AD403" s="223"/>
      <c r="AE403" s="223"/>
      <c r="AF403" s="223"/>
      <c r="AG403" s="223"/>
      <c r="AH403" s="224">
        <v>1</v>
      </c>
      <c r="AI403" s="225"/>
      <c r="AJ403" s="225"/>
      <c r="AK403" s="225"/>
      <c r="AL403" s="226">
        <v>100</v>
      </c>
      <c r="AM403" s="227"/>
      <c r="AN403" s="227"/>
      <c r="AO403" s="228"/>
      <c r="AP403" s="229" t="s">
        <v>283</v>
      </c>
      <c r="AQ403" s="229"/>
      <c r="AR403" s="229"/>
      <c r="AS403" s="229"/>
      <c r="AT403" s="229"/>
      <c r="AU403" s="229"/>
      <c r="AV403" s="229"/>
      <c r="AW403" s="229"/>
      <c r="AX403" s="229"/>
      <c r="AY403">
        <f>COUNTA($C$403)</f>
        <v>1</v>
      </c>
    </row>
    <row r="404" spans="1:51" ht="30" customHeight="1" x14ac:dyDescent="0.2">
      <c r="A404" s="230">
        <v>6</v>
      </c>
      <c r="B404" s="230">
        <v>1</v>
      </c>
      <c r="C404" s="252" t="s">
        <v>699</v>
      </c>
      <c r="D404" s="251"/>
      <c r="E404" s="251"/>
      <c r="F404" s="251"/>
      <c r="G404" s="251"/>
      <c r="H404" s="251"/>
      <c r="I404" s="251"/>
      <c r="J404" s="233">
        <v>3011601006885</v>
      </c>
      <c r="K404" s="234"/>
      <c r="L404" s="234"/>
      <c r="M404" s="234"/>
      <c r="N404" s="234"/>
      <c r="O404" s="234"/>
      <c r="P404" s="245" t="s">
        <v>666</v>
      </c>
      <c r="Q404" s="235"/>
      <c r="R404" s="235"/>
      <c r="S404" s="235"/>
      <c r="T404" s="235"/>
      <c r="U404" s="235"/>
      <c r="V404" s="235"/>
      <c r="W404" s="235"/>
      <c r="X404" s="235"/>
      <c r="Y404" s="236">
        <v>0.2</v>
      </c>
      <c r="Z404" s="237"/>
      <c r="AA404" s="237"/>
      <c r="AB404" s="238"/>
      <c r="AC404" s="222" t="s">
        <v>257</v>
      </c>
      <c r="AD404" s="223"/>
      <c r="AE404" s="223"/>
      <c r="AF404" s="223"/>
      <c r="AG404" s="223"/>
      <c r="AH404" s="224" t="s">
        <v>283</v>
      </c>
      <c r="AI404" s="225"/>
      <c r="AJ404" s="225"/>
      <c r="AK404" s="225"/>
      <c r="AL404" s="226" t="s">
        <v>690</v>
      </c>
      <c r="AM404" s="227"/>
      <c r="AN404" s="227"/>
      <c r="AO404" s="228"/>
      <c r="AP404" s="229" t="s">
        <v>283</v>
      </c>
      <c r="AQ404" s="229"/>
      <c r="AR404" s="229"/>
      <c r="AS404" s="229"/>
      <c r="AT404" s="229"/>
      <c r="AU404" s="229"/>
      <c r="AV404" s="229"/>
      <c r="AW404" s="229"/>
      <c r="AX404" s="229"/>
      <c r="AY404">
        <f>COUNTA($C$404)</f>
        <v>1</v>
      </c>
    </row>
    <row r="405" spans="1:51" ht="30" customHeight="1" x14ac:dyDescent="0.2">
      <c r="A405" s="230">
        <v>7</v>
      </c>
      <c r="B405" s="230">
        <v>1</v>
      </c>
      <c r="C405" s="252" t="s">
        <v>699</v>
      </c>
      <c r="D405" s="251"/>
      <c r="E405" s="251"/>
      <c r="F405" s="251"/>
      <c r="G405" s="251"/>
      <c r="H405" s="251"/>
      <c r="I405" s="251"/>
      <c r="J405" s="233">
        <v>3011601006885</v>
      </c>
      <c r="K405" s="234"/>
      <c r="L405" s="234"/>
      <c r="M405" s="234"/>
      <c r="N405" s="234"/>
      <c r="O405" s="234"/>
      <c r="P405" s="245" t="s">
        <v>666</v>
      </c>
      <c r="Q405" s="235"/>
      <c r="R405" s="235"/>
      <c r="S405" s="235"/>
      <c r="T405" s="235"/>
      <c r="U405" s="235"/>
      <c r="V405" s="235"/>
      <c r="W405" s="235"/>
      <c r="X405" s="235"/>
      <c r="Y405" s="236">
        <v>0.1</v>
      </c>
      <c r="Z405" s="237"/>
      <c r="AA405" s="237"/>
      <c r="AB405" s="238"/>
      <c r="AC405" s="222" t="s">
        <v>257</v>
      </c>
      <c r="AD405" s="223"/>
      <c r="AE405" s="223"/>
      <c r="AF405" s="223"/>
      <c r="AG405" s="223"/>
      <c r="AH405" s="224" t="s">
        <v>283</v>
      </c>
      <c r="AI405" s="225"/>
      <c r="AJ405" s="225"/>
      <c r="AK405" s="225"/>
      <c r="AL405" s="226" t="s">
        <v>283</v>
      </c>
      <c r="AM405" s="227"/>
      <c r="AN405" s="227"/>
      <c r="AO405" s="228"/>
      <c r="AP405" s="229" t="s">
        <v>283</v>
      </c>
      <c r="AQ405" s="229"/>
      <c r="AR405" s="229"/>
      <c r="AS405" s="229"/>
      <c r="AT405" s="229"/>
      <c r="AU405" s="229"/>
      <c r="AV405" s="229"/>
      <c r="AW405" s="229"/>
      <c r="AX405" s="229"/>
      <c r="AY405">
        <f>COUNTA($C$405)</f>
        <v>1</v>
      </c>
    </row>
    <row r="406" spans="1:51" ht="30" customHeight="1" x14ac:dyDescent="0.2">
      <c r="A406" s="230">
        <v>8</v>
      </c>
      <c r="B406" s="230">
        <v>1</v>
      </c>
      <c r="C406" s="252" t="s">
        <v>700</v>
      </c>
      <c r="D406" s="251"/>
      <c r="E406" s="251"/>
      <c r="F406" s="251"/>
      <c r="G406" s="251"/>
      <c r="H406" s="251"/>
      <c r="I406" s="251"/>
      <c r="J406" s="233">
        <v>4011101056538</v>
      </c>
      <c r="K406" s="234"/>
      <c r="L406" s="234"/>
      <c r="M406" s="234"/>
      <c r="N406" s="234"/>
      <c r="O406" s="234"/>
      <c r="P406" s="245" t="s">
        <v>666</v>
      </c>
      <c r="Q406" s="235"/>
      <c r="R406" s="235"/>
      <c r="S406" s="235"/>
      <c r="T406" s="235"/>
      <c r="U406" s="235"/>
      <c r="V406" s="235"/>
      <c r="W406" s="235"/>
      <c r="X406" s="235"/>
      <c r="Y406" s="236">
        <v>0.2</v>
      </c>
      <c r="Z406" s="237"/>
      <c r="AA406" s="237"/>
      <c r="AB406" s="238"/>
      <c r="AC406" s="222" t="s">
        <v>257</v>
      </c>
      <c r="AD406" s="223"/>
      <c r="AE406" s="223"/>
      <c r="AF406" s="223"/>
      <c r="AG406" s="223"/>
      <c r="AH406" s="224" t="s">
        <v>283</v>
      </c>
      <c r="AI406" s="225"/>
      <c r="AJ406" s="225"/>
      <c r="AK406" s="225"/>
      <c r="AL406" s="226" t="s">
        <v>283</v>
      </c>
      <c r="AM406" s="227"/>
      <c r="AN406" s="227"/>
      <c r="AO406" s="228"/>
      <c r="AP406" s="229" t="s">
        <v>283</v>
      </c>
      <c r="AQ406" s="229"/>
      <c r="AR406" s="229"/>
      <c r="AS406" s="229"/>
      <c r="AT406" s="229"/>
      <c r="AU406" s="229"/>
      <c r="AV406" s="229"/>
      <c r="AW406" s="229"/>
      <c r="AX406" s="229"/>
      <c r="AY406">
        <f>COUNTA($C$406)</f>
        <v>1</v>
      </c>
    </row>
    <row r="407" spans="1:51" ht="30" hidden="1" customHeight="1" x14ac:dyDescent="0.2">
      <c r="A407" s="230">
        <v>9</v>
      </c>
      <c r="B407" s="230">
        <v>1</v>
      </c>
      <c r="C407" s="263"/>
      <c r="D407" s="264"/>
      <c r="E407" s="264"/>
      <c r="F407" s="264"/>
      <c r="G407" s="264"/>
      <c r="H407" s="264"/>
      <c r="I407" s="265"/>
      <c r="J407" s="266"/>
      <c r="K407" s="267"/>
      <c r="L407" s="267"/>
      <c r="M407" s="267"/>
      <c r="N407" s="267"/>
      <c r="O407" s="268"/>
      <c r="P407" s="269"/>
      <c r="Q407" s="270"/>
      <c r="R407" s="270"/>
      <c r="S407" s="270"/>
      <c r="T407" s="270"/>
      <c r="U407" s="270"/>
      <c r="V407" s="270"/>
      <c r="W407" s="270"/>
      <c r="X407" s="271"/>
      <c r="Y407" s="236"/>
      <c r="Z407" s="237"/>
      <c r="AA407" s="237"/>
      <c r="AB407" s="238"/>
      <c r="AC407" s="272"/>
      <c r="AD407" s="273"/>
      <c r="AE407" s="273"/>
      <c r="AF407" s="273"/>
      <c r="AG407" s="274"/>
      <c r="AH407" s="275"/>
      <c r="AI407" s="276"/>
      <c r="AJ407" s="276"/>
      <c r="AK407" s="277"/>
      <c r="AL407" s="226"/>
      <c r="AM407" s="227"/>
      <c r="AN407" s="227"/>
      <c r="AO407" s="228"/>
      <c r="AP407" s="260"/>
      <c r="AQ407" s="261"/>
      <c r="AR407" s="261"/>
      <c r="AS407" s="261"/>
      <c r="AT407" s="261"/>
      <c r="AU407" s="261"/>
      <c r="AV407" s="261"/>
      <c r="AW407" s="261"/>
      <c r="AX407" s="262"/>
      <c r="AY407">
        <f>COUNTA($C$407)</f>
        <v>0</v>
      </c>
    </row>
    <row r="408" spans="1:51" ht="30" hidden="1" customHeight="1" x14ac:dyDescent="0.2">
      <c r="A408" s="230">
        <v>10</v>
      </c>
      <c r="B408" s="230">
        <v>1</v>
      </c>
      <c r="C408" s="252"/>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2">
      <c r="A432" s="230">
        <v>1</v>
      </c>
      <c r="B432" s="230">
        <v>1</v>
      </c>
      <c r="C432" s="252" t="s">
        <v>660</v>
      </c>
      <c r="D432" s="251"/>
      <c r="E432" s="251"/>
      <c r="F432" s="251"/>
      <c r="G432" s="251"/>
      <c r="H432" s="251"/>
      <c r="I432" s="251"/>
      <c r="J432" s="233">
        <v>7010001023050</v>
      </c>
      <c r="K432" s="234"/>
      <c r="L432" s="234"/>
      <c r="M432" s="234"/>
      <c r="N432" s="234"/>
      <c r="O432" s="234"/>
      <c r="P432" s="245" t="s">
        <v>664</v>
      </c>
      <c r="Q432" s="235"/>
      <c r="R432" s="235"/>
      <c r="S432" s="235"/>
      <c r="T432" s="235"/>
      <c r="U432" s="235"/>
      <c r="V432" s="235"/>
      <c r="W432" s="235"/>
      <c r="X432" s="235"/>
      <c r="Y432" s="236">
        <v>6.7</v>
      </c>
      <c r="Z432" s="237"/>
      <c r="AA432" s="237"/>
      <c r="AB432" s="238"/>
      <c r="AC432" s="222" t="s">
        <v>251</v>
      </c>
      <c r="AD432" s="223"/>
      <c r="AE432" s="223"/>
      <c r="AF432" s="223"/>
      <c r="AG432" s="223"/>
      <c r="AH432" s="253">
        <v>1</v>
      </c>
      <c r="AI432" s="254"/>
      <c r="AJ432" s="254"/>
      <c r="AK432" s="254"/>
      <c r="AL432" s="226">
        <v>100</v>
      </c>
      <c r="AM432" s="227"/>
      <c r="AN432" s="227"/>
      <c r="AO432" s="228"/>
      <c r="AP432" s="229" t="s">
        <v>283</v>
      </c>
      <c r="AQ432" s="229"/>
      <c r="AR432" s="229"/>
      <c r="AS432" s="229"/>
      <c r="AT432" s="229"/>
      <c r="AU432" s="229"/>
      <c r="AV432" s="229"/>
      <c r="AW432" s="229"/>
      <c r="AX432" s="229"/>
      <c r="AY432">
        <f>$AY$429</f>
        <v>1</v>
      </c>
    </row>
    <row r="433" spans="1:51" ht="30" customHeight="1" x14ac:dyDescent="0.2">
      <c r="A433" s="230">
        <v>2</v>
      </c>
      <c r="B433" s="230">
        <v>1</v>
      </c>
      <c r="C433" s="252" t="s">
        <v>671</v>
      </c>
      <c r="D433" s="251"/>
      <c r="E433" s="251"/>
      <c r="F433" s="251"/>
      <c r="G433" s="251"/>
      <c r="H433" s="251"/>
      <c r="I433" s="251"/>
      <c r="J433" s="233" t="s">
        <v>283</v>
      </c>
      <c r="K433" s="234"/>
      <c r="L433" s="234"/>
      <c r="M433" s="234"/>
      <c r="N433" s="234"/>
      <c r="O433" s="234"/>
      <c r="P433" s="245" t="s">
        <v>673</v>
      </c>
      <c r="Q433" s="235"/>
      <c r="R433" s="235"/>
      <c r="S433" s="235"/>
      <c r="T433" s="235"/>
      <c r="U433" s="235"/>
      <c r="V433" s="235"/>
      <c r="W433" s="235"/>
      <c r="X433" s="235"/>
      <c r="Y433" s="236">
        <v>1.8</v>
      </c>
      <c r="Z433" s="237"/>
      <c r="AA433" s="237"/>
      <c r="AB433" s="238"/>
      <c r="AC433" s="222" t="s">
        <v>75</v>
      </c>
      <c r="AD433" s="223"/>
      <c r="AE433" s="223"/>
      <c r="AF433" s="223"/>
      <c r="AG433" s="223"/>
      <c r="AH433" s="253" t="s">
        <v>283</v>
      </c>
      <c r="AI433" s="254"/>
      <c r="AJ433" s="254"/>
      <c r="AK433" s="254"/>
      <c r="AL433" s="226" t="s">
        <v>283</v>
      </c>
      <c r="AM433" s="227"/>
      <c r="AN433" s="227"/>
      <c r="AO433" s="228"/>
      <c r="AP433" s="229" t="s">
        <v>283</v>
      </c>
      <c r="AQ433" s="229"/>
      <c r="AR433" s="229"/>
      <c r="AS433" s="229"/>
      <c r="AT433" s="229"/>
      <c r="AU433" s="229"/>
      <c r="AV433" s="229"/>
      <c r="AW433" s="229"/>
      <c r="AX433" s="229"/>
      <c r="AY433">
        <f>COUNTA($C$433)</f>
        <v>1</v>
      </c>
    </row>
    <row r="434" spans="1:51" ht="30" customHeight="1" x14ac:dyDescent="0.2">
      <c r="A434" s="230">
        <v>3</v>
      </c>
      <c r="B434" s="230">
        <v>1</v>
      </c>
      <c r="C434" s="252" t="s">
        <v>672</v>
      </c>
      <c r="D434" s="251"/>
      <c r="E434" s="251"/>
      <c r="F434" s="251"/>
      <c r="G434" s="251"/>
      <c r="H434" s="251"/>
      <c r="I434" s="251"/>
      <c r="J434" s="233" t="s">
        <v>283</v>
      </c>
      <c r="K434" s="234"/>
      <c r="L434" s="234"/>
      <c r="M434" s="234"/>
      <c r="N434" s="234"/>
      <c r="O434" s="234"/>
      <c r="P434" s="245" t="s">
        <v>673</v>
      </c>
      <c r="Q434" s="235"/>
      <c r="R434" s="235"/>
      <c r="S434" s="235"/>
      <c r="T434" s="235"/>
      <c r="U434" s="235"/>
      <c r="V434" s="235"/>
      <c r="W434" s="235"/>
      <c r="X434" s="235"/>
      <c r="Y434" s="236">
        <v>1.8</v>
      </c>
      <c r="Z434" s="237"/>
      <c r="AA434" s="237"/>
      <c r="AB434" s="238"/>
      <c r="AC434" s="222" t="s">
        <v>75</v>
      </c>
      <c r="AD434" s="223"/>
      <c r="AE434" s="223"/>
      <c r="AF434" s="223"/>
      <c r="AG434" s="223"/>
      <c r="AH434" s="224" t="s">
        <v>283</v>
      </c>
      <c r="AI434" s="225"/>
      <c r="AJ434" s="225"/>
      <c r="AK434" s="225"/>
      <c r="AL434" s="226" t="s">
        <v>283</v>
      </c>
      <c r="AM434" s="227"/>
      <c r="AN434" s="227"/>
      <c r="AO434" s="228"/>
      <c r="AP434" s="229" t="s">
        <v>283</v>
      </c>
      <c r="AQ434" s="229"/>
      <c r="AR434" s="229"/>
      <c r="AS434" s="229"/>
      <c r="AT434" s="229"/>
      <c r="AU434" s="229"/>
      <c r="AV434" s="229"/>
      <c r="AW434" s="229"/>
      <c r="AX434" s="229"/>
      <c r="AY434">
        <f>COUNTA($C$434)</f>
        <v>1</v>
      </c>
    </row>
    <row r="435" spans="1:51" ht="30" customHeight="1" x14ac:dyDescent="0.2">
      <c r="A435" s="230">
        <v>4</v>
      </c>
      <c r="B435" s="230">
        <v>1</v>
      </c>
      <c r="C435" s="252" t="s">
        <v>663</v>
      </c>
      <c r="D435" s="251"/>
      <c r="E435" s="251"/>
      <c r="F435" s="251"/>
      <c r="G435" s="251"/>
      <c r="H435" s="251"/>
      <c r="I435" s="251"/>
      <c r="J435" s="233">
        <v>8040001007537</v>
      </c>
      <c r="K435" s="234"/>
      <c r="L435" s="234"/>
      <c r="M435" s="234"/>
      <c r="N435" s="234"/>
      <c r="O435" s="234"/>
      <c r="P435" s="245" t="s">
        <v>664</v>
      </c>
      <c r="Q435" s="235"/>
      <c r="R435" s="235"/>
      <c r="S435" s="235"/>
      <c r="T435" s="235"/>
      <c r="U435" s="235"/>
      <c r="V435" s="235"/>
      <c r="W435" s="235"/>
      <c r="X435" s="235"/>
      <c r="Y435" s="236">
        <v>2.1</v>
      </c>
      <c r="Z435" s="237"/>
      <c r="AA435" s="237"/>
      <c r="AB435" s="238"/>
      <c r="AC435" s="222" t="s">
        <v>251</v>
      </c>
      <c r="AD435" s="223"/>
      <c r="AE435" s="223"/>
      <c r="AF435" s="223"/>
      <c r="AG435" s="223"/>
      <c r="AH435" s="224">
        <v>2</v>
      </c>
      <c r="AI435" s="225"/>
      <c r="AJ435" s="225"/>
      <c r="AK435" s="225"/>
      <c r="AL435" s="226">
        <v>100</v>
      </c>
      <c r="AM435" s="227"/>
      <c r="AN435" s="227"/>
      <c r="AO435" s="228"/>
      <c r="AP435" s="229" t="s">
        <v>283</v>
      </c>
      <c r="AQ435" s="229"/>
      <c r="AR435" s="229"/>
      <c r="AS435" s="229"/>
      <c r="AT435" s="229"/>
      <c r="AU435" s="229"/>
      <c r="AV435" s="229"/>
      <c r="AW435" s="229"/>
      <c r="AX435" s="229"/>
      <c r="AY435">
        <f>COUNTA($C$435)</f>
        <v>1</v>
      </c>
    </row>
    <row r="436" spans="1:51" ht="30" customHeight="1" x14ac:dyDescent="0.2">
      <c r="A436" s="230">
        <v>5</v>
      </c>
      <c r="B436" s="230">
        <v>1</v>
      </c>
      <c r="C436" s="252" t="s">
        <v>667</v>
      </c>
      <c r="D436" s="251"/>
      <c r="E436" s="251"/>
      <c r="F436" s="251"/>
      <c r="G436" s="251"/>
      <c r="H436" s="251"/>
      <c r="I436" s="251"/>
      <c r="J436" s="233">
        <v>9011101021181</v>
      </c>
      <c r="K436" s="234"/>
      <c r="L436" s="234"/>
      <c r="M436" s="234"/>
      <c r="N436" s="234"/>
      <c r="O436" s="234"/>
      <c r="P436" s="245" t="s">
        <v>681</v>
      </c>
      <c r="Q436" s="235"/>
      <c r="R436" s="235"/>
      <c r="S436" s="235"/>
      <c r="T436" s="235"/>
      <c r="U436" s="235"/>
      <c r="V436" s="235"/>
      <c r="W436" s="235"/>
      <c r="X436" s="235"/>
      <c r="Y436" s="236">
        <v>0.2</v>
      </c>
      <c r="Z436" s="237"/>
      <c r="AA436" s="237"/>
      <c r="AB436" s="238"/>
      <c r="AC436" s="222" t="s">
        <v>251</v>
      </c>
      <c r="AD436" s="223"/>
      <c r="AE436" s="223"/>
      <c r="AF436" s="223"/>
      <c r="AG436" s="223"/>
      <c r="AH436" s="224">
        <v>4</v>
      </c>
      <c r="AI436" s="225"/>
      <c r="AJ436" s="225"/>
      <c r="AK436" s="225"/>
      <c r="AL436" s="226">
        <v>83</v>
      </c>
      <c r="AM436" s="227"/>
      <c r="AN436" s="227"/>
      <c r="AO436" s="228"/>
      <c r="AP436" s="229" t="s">
        <v>283</v>
      </c>
      <c r="AQ436" s="229"/>
      <c r="AR436" s="229"/>
      <c r="AS436" s="229"/>
      <c r="AT436" s="229"/>
      <c r="AU436" s="229"/>
      <c r="AV436" s="229"/>
      <c r="AW436" s="229"/>
      <c r="AX436" s="229"/>
      <c r="AY436">
        <f>COUNTA($C$436)</f>
        <v>1</v>
      </c>
    </row>
    <row r="437" spans="1:51" ht="30" customHeight="1" x14ac:dyDescent="0.2">
      <c r="A437" s="230">
        <v>6</v>
      </c>
      <c r="B437" s="230">
        <v>1</v>
      </c>
      <c r="C437" s="252" t="s">
        <v>667</v>
      </c>
      <c r="D437" s="251"/>
      <c r="E437" s="251"/>
      <c r="F437" s="251"/>
      <c r="G437" s="251"/>
      <c r="H437" s="251"/>
      <c r="I437" s="251"/>
      <c r="J437" s="233">
        <v>9011101021181</v>
      </c>
      <c r="K437" s="234"/>
      <c r="L437" s="234"/>
      <c r="M437" s="234"/>
      <c r="N437" s="234"/>
      <c r="O437" s="234"/>
      <c r="P437" s="245" t="s">
        <v>681</v>
      </c>
      <c r="Q437" s="235"/>
      <c r="R437" s="235"/>
      <c r="S437" s="235"/>
      <c r="T437" s="235"/>
      <c r="U437" s="235"/>
      <c r="V437" s="235"/>
      <c r="W437" s="235"/>
      <c r="X437" s="235"/>
      <c r="Y437" s="236">
        <v>0.2</v>
      </c>
      <c r="Z437" s="237"/>
      <c r="AA437" s="237"/>
      <c r="AB437" s="238"/>
      <c r="AC437" s="222" t="s">
        <v>251</v>
      </c>
      <c r="AD437" s="223"/>
      <c r="AE437" s="223"/>
      <c r="AF437" s="223"/>
      <c r="AG437" s="223"/>
      <c r="AH437" s="224" t="s">
        <v>283</v>
      </c>
      <c r="AI437" s="225"/>
      <c r="AJ437" s="225"/>
      <c r="AK437" s="225"/>
      <c r="AL437" s="226" t="s">
        <v>283</v>
      </c>
      <c r="AM437" s="227"/>
      <c r="AN437" s="227"/>
      <c r="AO437" s="228"/>
      <c r="AP437" s="229" t="s">
        <v>283</v>
      </c>
      <c r="AQ437" s="229"/>
      <c r="AR437" s="229"/>
      <c r="AS437" s="229"/>
      <c r="AT437" s="229"/>
      <c r="AU437" s="229"/>
      <c r="AV437" s="229"/>
      <c r="AW437" s="229"/>
      <c r="AX437" s="229"/>
      <c r="AY437">
        <f>COUNTA($C$437)</f>
        <v>1</v>
      </c>
    </row>
    <row r="438" spans="1:51" ht="30" customHeight="1" x14ac:dyDescent="0.2">
      <c r="A438" s="230">
        <v>7</v>
      </c>
      <c r="B438" s="230">
        <v>1</v>
      </c>
      <c r="C438" s="252" t="s">
        <v>667</v>
      </c>
      <c r="D438" s="251"/>
      <c r="E438" s="251"/>
      <c r="F438" s="251"/>
      <c r="G438" s="251"/>
      <c r="H438" s="251"/>
      <c r="I438" s="251"/>
      <c r="J438" s="233">
        <v>9011101021181</v>
      </c>
      <c r="K438" s="234"/>
      <c r="L438" s="234"/>
      <c r="M438" s="234"/>
      <c r="N438" s="234"/>
      <c r="O438" s="234"/>
      <c r="P438" s="245" t="s">
        <v>681</v>
      </c>
      <c r="Q438" s="235"/>
      <c r="R438" s="235"/>
      <c r="S438" s="235"/>
      <c r="T438" s="235"/>
      <c r="U438" s="235"/>
      <c r="V438" s="235"/>
      <c r="W438" s="235"/>
      <c r="X438" s="235"/>
      <c r="Y438" s="236">
        <v>0.1</v>
      </c>
      <c r="Z438" s="237"/>
      <c r="AA438" s="237"/>
      <c r="AB438" s="238"/>
      <c r="AC438" s="222" t="s">
        <v>251</v>
      </c>
      <c r="AD438" s="223"/>
      <c r="AE438" s="223"/>
      <c r="AF438" s="223"/>
      <c r="AG438" s="223"/>
      <c r="AH438" s="224" t="s">
        <v>283</v>
      </c>
      <c r="AI438" s="225"/>
      <c r="AJ438" s="225"/>
      <c r="AK438" s="225"/>
      <c r="AL438" s="226" t="s">
        <v>283</v>
      </c>
      <c r="AM438" s="227"/>
      <c r="AN438" s="227"/>
      <c r="AO438" s="228"/>
      <c r="AP438" s="229" t="s">
        <v>283</v>
      </c>
      <c r="AQ438" s="229"/>
      <c r="AR438" s="229"/>
      <c r="AS438" s="229"/>
      <c r="AT438" s="229"/>
      <c r="AU438" s="229"/>
      <c r="AV438" s="229"/>
      <c r="AW438" s="229"/>
      <c r="AX438" s="229"/>
      <c r="AY438">
        <f>COUNTA($C$438)</f>
        <v>1</v>
      </c>
    </row>
    <row r="439" spans="1:51" ht="30" customHeight="1" x14ac:dyDescent="0.2">
      <c r="A439" s="230">
        <v>8</v>
      </c>
      <c r="B439" s="230">
        <v>1</v>
      </c>
      <c r="C439" s="252" t="s">
        <v>667</v>
      </c>
      <c r="D439" s="251"/>
      <c r="E439" s="251"/>
      <c r="F439" s="251"/>
      <c r="G439" s="251"/>
      <c r="H439" s="251"/>
      <c r="I439" s="251"/>
      <c r="J439" s="233">
        <v>9011101021181</v>
      </c>
      <c r="K439" s="234"/>
      <c r="L439" s="234"/>
      <c r="M439" s="234"/>
      <c r="N439" s="234"/>
      <c r="O439" s="234"/>
      <c r="P439" s="245" t="s">
        <v>681</v>
      </c>
      <c r="Q439" s="235"/>
      <c r="R439" s="235"/>
      <c r="S439" s="235"/>
      <c r="T439" s="235"/>
      <c r="U439" s="235"/>
      <c r="V439" s="235"/>
      <c r="W439" s="235"/>
      <c r="X439" s="235"/>
      <c r="Y439" s="236">
        <v>0.1</v>
      </c>
      <c r="Z439" s="237"/>
      <c r="AA439" s="237"/>
      <c r="AB439" s="238"/>
      <c r="AC439" s="222" t="s">
        <v>251</v>
      </c>
      <c r="AD439" s="223"/>
      <c r="AE439" s="223"/>
      <c r="AF439" s="223"/>
      <c r="AG439" s="223"/>
      <c r="AH439" s="224" t="s">
        <v>283</v>
      </c>
      <c r="AI439" s="225"/>
      <c r="AJ439" s="225"/>
      <c r="AK439" s="225"/>
      <c r="AL439" s="226" t="s">
        <v>283</v>
      </c>
      <c r="AM439" s="227"/>
      <c r="AN439" s="227"/>
      <c r="AO439" s="228"/>
      <c r="AP439" s="229" t="s">
        <v>283</v>
      </c>
      <c r="AQ439" s="229"/>
      <c r="AR439" s="229"/>
      <c r="AS439" s="229"/>
      <c r="AT439" s="229"/>
      <c r="AU439" s="229"/>
      <c r="AV439" s="229"/>
      <c r="AW439" s="229"/>
      <c r="AX439" s="229"/>
      <c r="AY439">
        <f>COUNTA($C$439)</f>
        <v>1</v>
      </c>
    </row>
    <row r="440" spans="1:51" ht="30" customHeight="1" x14ac:dyDescent="0.2">
      <c r="A440" s="230">
        <v>9</v>
      </c>
      <c r="B440" s="230">
        <v>1</v>
      </c>
      <c r="C440" s="252" t="s">
        <v>667</v>
      </c>
      <c r="D440" s="251"/>
      <c r="E440" s="251"/>
      <c r="F440" s="251"/>
      <c r="G440" s="251"/>
      <c r="H440" s="251"/>
      <c r="I440" s="251"/>
      <c r="J440" s="233">
        <v>9011101021181</v>
      </c>
      <c r="K440" s="234"/>
      <c r="L440" s="234"/>
      <c r="M440" s="234"/>
      <c r="N440" s="234"/>
      <c r="O440" s="234"/>
      <c r="P440" s="245" t="s">
        <v>681</v>
      </c>
      <c r="Q440" s="235"/>
      <c r="R440" s="235"/>
      <c r="S440" s="235"/>
      <c r="T440" s="235"/>
      <c r="U440" s="235"/>
      <c r="V440" s="235"/>
      <c r="W440" s="235"/>
      <c r="X440" s="235"/>
      <c r="Y440" s="236">
        <v>0.1</v>
      </c>
      <c r="Z440" s="237"/>
      <c r="AA440" s="237"/>
      <c r="AB440" s="238"/>
      <c r="AC440" s="222" t="s">
        <v>251</v>
      </c>
      <c r="AD440" s="223"/>
      <c r="AE440" s="223"/>
      <c r="AF440" s="223"/>
      <c r="AG440" s="223"/>
      <c r="AH440" s="224" t="s">
        <v>283</v>
      </c>
      <c r="AI440" s="225"/>
      <c r="AJ440" s="225"/>
      <c r="AK440" s="225"/>
      <c r="AL440" s="226" t="s">
        <v>283</v>
      </c>
      <c r="AM440" s="227"/>
      <c r="AN440" s="227"/>
      <c r="AO440" s="228"/>
      <c r="AP440" s="229" t="s">
        <v>283</v>
      </c>
      <c r="AQ440" s="229"/>
      <c r="AR440" s="229"/>
      <c r="AS440" s="229"/>
      <c r="AT440" s="229"/>
      <c r="AU440" s="229"/>
      <c r="AV440" s="229"/>
      <c r="AW440" s="229"/>
      <c r="AX440" s="229"/>
      <c r="AY440">
        <f>COUNTA($C$440)</f>
        <v>1</v>
      </c>
    </row>
    <row r="441" spans="1:51" ht="30" customHeight="1" x14ac:dyDescent="0.2">
      <c r="A441" s="230">
        <v>10</v>
      </c>
      <c r="B441" s="230">
        <v>1</v>
      </c>
      <c r="C441" s="252" t="s">
        <v>668</v>
      </c>
      <c r="D441" s="251"/>
      <c r="E441" s="251"/>
      <c r="F441" s="251"/>
      <c r="G441" s="251"/>
      <c r="H441" s="251"/>
      <c r="I441" s="251"/>
      <c r="J441" s="233">
        <v>8010001036745</v>
      </c>
      <c r="K441" s="234"/>
      <c r="L441" s="234"/>
      <c r="M441" s="234"/>
      <c r="N441" s="234"/>
      <c r="O441" s="234"/>
      <c r="P441" s="245" t="s">
        <v>674</v>
      </c>
      <c r="Q441" s="235"/>
      <c r="R441" s="235"/>
      <c r="S441" s="235"/>
      <c r="T441" s="235"/>
      <c r="U441" s="235"/>
      <c r="V441" s="235"/>
      <c r="W441" s="235"/>
      <c r="X441" s="235"/>
      <c r="Y441" s="236">
        <v>0.5</v>
      </c>
      <c r="Z441" s="237"/>
      <c r="AA441" s="237"/>
      <c r="AB441" s="238"/>
      <c r="AC441" s="222" t="s">
        <v>257</v>
      </c>
      <c r="AD441" s="223"/>
      <c r="AE441" s="223"/>
      <c r="AF441" s="223"/>
      <c r="AG441" s="223"/>
      <c r="AH441" s="224" t="s">
        <v>283</v>
      </c>
      <c r="AI441" s="225"/>
      <c r="AJ441" s="225"/>
      <c r="AK441" s="225"/>
      <c r="AL441" s="226" t="s">
        <v>283</v>
      </c>
      <c r="AM441" s="227"/>
      <c r="AN441" s="227"/>
      <c r="AO441" s="228"/>
      <c r="AP441" s="229" t="s">
        <v>283</v>
      </c>
      <c r="AQ441" s="229"/>
      <c r="AR441" s="229"/>
      <c r="AS441" s="229"/>
      <c r="AT441" s="229"/>
      <c r="AU441" s="229"/>
      <c r="AV441" s="229"/>
      <c r="AW441" s="229"/>
      <c r="AX441" s="229"/>
      <c r="AY441">
        <f>COUNTA($C$441)</f>
        <v>1</v>
      </c>
    </row>
    <row r="442" spans="1:51" ht="30" customHeight="1" x14ac:dyDescent="0.2">
      <c r="A442" s="230">
        <v>11</v>
      </c>
      <c r="B442" s="230">
        <v>1</v>
      </c>
      <c r="C442" s="252" t="s">
        <v>668</v>
      </c>
      <c r="D442" s="251"/>
      <c r="E442" s="251"/>
      <c r="F442" s="251"/>
      <c r="G442" s="251"/>
      <c r="H442" s="251"/>
      <c r="I442" s="251"/>
      <c r="J442" s="233">
        <v>8010001036745</v>
      </c>
      <c r="K442" s="234"/>
      <c r="L442" s="234"/>
      <c r="M442" s="234"/>
      <c r="N442" s="234"/>
      <c r="O442" s="234"/>
      <c r="P442" s="245" t="s">
        <v>664</v>
      </c>
      <c r="Q442" s="235"/>
      <c r="R442" s="235"/>
      <c r="S442" s="235"/>
      <c r="T442" s="235"/>
      <c r="U442" s="235"/>
      <c r="V442" s="235"/>
      <c r="W442" s="235"/>
      <c r="X442" s="235"/>
      <c r="Y442" s="236">
        <v>0.1</v>
      </c>
      <c r="Z442" s="237"/>
      <c r="AA442" s="237"/>
      <c r="AB442" s="238"/>
      <c r="AC442" s="222" t="s">
        <v>257</v>
      </c>
      <c r="AD442" s="223"/>
      <c r="AE442" s="223"/>
      <c r="AF442" s="223"/>
      <c r="AG442" s="223"/>
      <c r="AH442" s="224" t="s">
        <v>283</v>
      </c>
      <c r="AI442" s="225"/>
      <c r="AJ442" s="225"/>
      <c r="AK442" s="225"/>
      <c r="AL442" s="226" t="s">
        <v>283</v>
      </c>
      <c r="AM442" s="227"/>
      <c r="AN442" s="227"/>
      <c r="AO442" s="228"/>
      <c r="AP442" s="229" t="s">
        <v>283</v>
      </c>
      <c r="AQ442" s="229"/>
      <c r="AR442" s="229"/>
      <c r="AS442" s="229"/>
      <c r="AT442" s="229"/>
      <c r="AU442" s="229"/>
      <c r="AV442" s="229"/>
      <c r="AW442" s="229"/>
      <c r="AX442" s="229"/>
      <c r="AY442">
        <f>COUNTA($C$442)</f>
        <v>1</v>
      </c>
    </row>
    <row r="443" spans="1:51" ht="30" customHeight="1" x14ac:dyDescent="0.2">
      <c r="A443" s="230">
        <v>12</v>
      </c>
      <c r="B443" s="230">
        <v>1</v>
      </c>
      <c r="C443" s="252" t="s">
        <v>668</v>
      </c>
      <c r="D443" s="251"/>
      <c r="E443" s="251"/>
      <c r="F443" s="251"/>
      <c r="G443" s="251"/>
      <c r="H443" s="251"/>
      <c r="I443" s="251"/>
      <c r="J443" s="233">
        <v>8010001036745</v>
      </c>
      <c r="K443" s="234"/>
      <c r="L443" s="234"/>
      <c r="M443" s="234"/>
      <c r="N443" s="234"/>
      <c r="O443" s="234"/>
      <c r="P443" s="245" t="s">
        <v>664</v>
      </c>
      <c r="Q443" s="235"/>
      <c r="R443" s="235"/>
      <c r="S443" s="235"/>
      <c r="T443" s="235"/>
      <c r="U443" s="235"/>
      <c r="V443" s="235"/>
      <c r="W443" s="235"/>
      <c r="X443" s="235"/>
      <c r="Y443" s="236">
        <v>0.1</v>
      </c>
      <c r="Z443" s="237"/>
      <c r="AA443" s="237"/>
      <c r="AB443" s="238"/>
      <c r="AC443" s="222" t="s">
        <v>257</v>
      </c>
      <c r="AD443" s="223"/>
      <c r="AE443" s="223"/>
      <c r="AF443" s="223"/>
      <c r="AG443" s="223"/>
      <c r="AH443" s="224" t="s">
        <v>283</v>
      </c>
      <c r="AI443" s="225"/>
      <c r="AJ443" s="225"/>
      <c r="AK443" s="225"/>
      <c r="AL443" s="226" t="s">
        <v>283</v>
      </c>
      <c r="AM443" s="227"/>
      <c r="AN443" s="227"/>
      <c r="AO443" s="228"/>
      <c r="AP443" s="229" t="s">
        <v>283</v>
      </c>
      <c r="AQ443" s="229"/>
      <c r="AR443" s="229"/>
      <c r="AS443" s="229"/>
      <c r="AT443" s="229"/>
      <c r="AU443" s="229"/>
      <c r="AV443" s="229"/>
      <c r="AW443" s="229"/>
      <c r="AX443" s="229"/>
      <c r="AY443">
        <f>COUNTA($C$443)</f>
        <v>1</v>
      </c>
    </row>
    <row r="444" spans="1:51" ht="30" customHeight="1" x14ac:dyDescent="0.2">
      <c r="A444" s="230">
        <v>13</v>
      </c>
      <c r="B444" s="230">
        <v>1</v>
      </c>
      <c r="C444" s="252" t="s">
        <v>669</v>
      </c>
      <c r="D444" s="251"/>
      <c r="E444" s="251"/>
      <c r="F444" s="251"/>
      <c r="G444" s="251"/>
      <c r="H444" s="251"/>
      <c r="I444" s="251"/>
      <c r="J444" s="233">
        <v>8180001124830</v>
      </c>
      <c r="K444" s="234"/>
      <c r="L444" s="234"/>
      <c r="M444" s="234"/>
      <c r="N444" s="234"/>
      <c r="O444" s="234"/>
      <c r="P444" s="245" t="s">
        <v>664</v>
      </c>
      <c r="Q444" s="235"/>
      <c r="R444" s="235"/>
      <c r="S444" s="235"/>
      <c r="T444" s="235"/>
      <c r="U444" s="235"/>
      <c r="V444" s="235"/>
      <c r="W444" s="235"/>
      <c r="X444" s="235"/>
      <c r="Y444" s="236">
        <v>0.4</v>
      </c>
      <c r="Z444" s="237"/>
      <c r="AA444" s="237"/>
      <c r="AB444" s="238"/>
      <c r="AC444" s="222" t="s">
        <v>257</v>
      </c>
      <c r="AD444" s="223"/>
      <c r="AE444" s="223"/>
      <c r="AF444" s="223"/>
      <c r="AG444" s="223"/>
      <c r="AH444" s="224" t="s">
        <v>283</v>
      </c>
      <c r="AI444" s="225"/>
      <c r="AJ444" s="225"/>
      <c r="AK444" s="225"/>
      <c r="AL444" s="226" t="s">
        <v>283</v>
      </c>
      <c r="AM444" s="227"/>
      <c r="AN444" s="227"/>
      <c r="AO444" s="228"/>
      <c r="AP444" s="229" t="s">
        <v>283</v>
      </c>
      <c r="AQ444" s="229"/>
      <c r="AR444" s="229"/>
      <c r="AS444" s="229"/>
      <c r="AT444" s="229"/>
      <c r="AU444" s="229"/>
      <c r="AV444" s="229"/>
      <c r="AW444" s="229"/>
      <c r="AX444" s="229"/>
      <c r="AY444">
        <f>COUNTA($C$444)</f>
        <v>1</v>
      </c>
    </row>
    <row r="445" spans="1:51" ht="30" customHeight="1" x14ac:dyDescent="0.2">
      <c r="A445" s="230">
        <v>14</v>
      </c>
      <c r="B445" s="230">
        <v>1</v>
      </c>
      <c r="C445" s="252" t="s">
        <v>669</v>
      </c>
      <c r="D445" s="251"/>
      <c r="E445" s="251"/>
      <c r="F445" s="251"/>
      <c r="G445" s="251"/>
      <c r="H445" s="251"/>
      <c r="I445" s="251"/>
      <c r="J445" s="233">
        <v>8180001124830</v>
      </c>
      <c r="K445" s="234"/>
      <c r="L445" s="234"/>
      <c r="M445" s="234"/>
      <c r="N445" s="234"/>
      <c r="O445" s="234"/>
      <c r="P445" s="245" t="s">
        <v>664</v>
      </c>
      <c r="Q445" s="235"/>
      <c r="R445" s="235"/>
      <c r="S445" s="235"/>
      <c r="T445" s="235"/>
      <c r="U445" s="235"/>
      <c r="V445" s="235"/>
      <c r="W445" s="235"/>
      <c r="X445" s="235"/>
      <c r="Y445" s="236">
        <v>0.1</v>
      </c>
      <c r="Z445" s="237"/>
      <c r="AA445" s="237"/>
      <c r="AB445" s="238"/>
      <c r="AC445" s="222" t="s">
        <v>257</v>
      </c>
      <c r="AD445" s="223"/>
      <c r="AE445" s="223"/>
      <c r="AF445" s="223"/>
      <c r="AG445" s="223"/>
      <c r="AH445" s="224" t="s">
        <v>283</v>
      </c>
      <c r="AI445" s="225"/>
      <c r="AJ445" s="225"/>
      <c r="AK445" s="225"/>
      <c r="AL445" s="226" t="s">
        <v>283</v>
      </c>
      <c r="AM445" s="227"/>
      <c r="AN445" s="227"/>
      <c r="AO445" s="228"/>
      <c r="AP445" s="229" t="s">
        <v>283</v>
      </c>
      <c r="AQ445" s="229"/>
      <c r="AR445" s="229"/>
      <c r="AS445" s="229"/>
      <c r="AT445" s="229"/>
      <c r="AU445" s="229"/>
      <c r="AV445" s="229"/>
      <c r="AW445" s="229"/>
      <c r="AX445" s="229"/>
      <c r="AY445">
        <f>COUNTA($C$445)</f>
        <v>1</v>
      </c>
    </row>
    <row r="446" spans="1:51" ht="30" customHeight="1" x14ac:dyDescent="0.2">
      <c r="A446" s="230">
        <v>15</v>
      </c>
      <c r="B446" s="230">
        <v>1</v>
      </c>
      <c r="C446" s="252" t="s">
        <v>669</v>
      </c>
      <c r="D446" s="251"/>
      <c r="E446" s="251"/>
      <c r="F446" s="251"/>
      <c r="G446" s="251"/>
      <c r="H446" s="251"/>
      <c r="I446" s="251"/>
      <c r="J446" s="233">
        <v>8180001124830</v>
      </c>
      <c r="K446" s="234"/>
      <c r="L446" s="234"/>
      <c r="M446" s="234"/>
      <c r="N446" s="234"/>
      <c r="O446" s="234"/>
      <c r="P446" s="245" t="s">
        <v>664</v>
      </c>
      <c r="Q446" s="235"/>
      <c r="R446" s="235"/>
      <c r="S446" s="235"/>
      <c r="T446" s="235"/>
      <c r="U446" s="235"/>
      <c r="V446" s="235"/>
      <c r="W446" s="235"/>
      <c r="X446" s="235"/>
      <c r="Y446" s="236">
        <v>0.1</v>
      </c>
      <c r="Z446" s="237"/>
      <c r="AA446" s="237"/>
      <c r="AB446" s="238"/>
      <c r="AC446" s="222" t="s">
        <v>257</v>
      </c>
      <c r="AD446" s="223"/>
      <c r="AE446" s="223"/>
      <c r="AF446" s="223"/>
      <c r="AG446" s="223"/>
      <c r="AH446" s="224" t="s">
        <v>283</v>
      </c>
      <c r="AI446" s="225"/>
      <c r="AJ446" s="225"/>
      <c r="AK446" s="225"/>
      <c r="AL446" s="226" t="s">
        <v>283</v>
      </c>
      <c r="AM446" s="227"/>
      <c r="AN446" s="227"/>
      <c r="AO446" s="228"/>
      <c r="AP446" s="229" t="s">
        <v>283</v>
      </c>
      <c r="AQ446" s="229"/>
      <c r="AR446" s="229"/>
      <c r="AS446" s="229"/>
      <c r="AT446" s="229"/>
      <c r="AU446" s="229"/>
      <c r="AV446" s="229"/>
      <c r="AW446" s="229"/>
      <c r="AX446" s="229"/>
      <c r="AY446">
        <f>COUNTA($C$446)</f>
        <v>1</v>
      </c>
    </row>
    <row r="447" spans="1:51" ht="30" customHeight="1" x14ac:dyDescent="0.2">
      <c r="A447" s="230">
        <v>16</v>
      </c>
      <c r="B447" s="230">
        <v>1</v>
      </c>
      <c r="C447" s="252" t="s">
        <v>669</v>
      </c>
      <c r="D447" s="251"/>
      <c r="E447" s="251"/>
      <c r="F447" s="251"/>
      <c r="G447" s="251"/>
      <c r="H447" s="251"/>
      <c r="I447" s="251"/>
      <c r="J447" s="233">
        <v>8180001124830</v>
      </c>
      <c r="K447" s="234"/>
      <c r="L447" s="234"/>
      <c r="M447" s="234"/>
      <c r="N447" s="234"/>
      <c r="O447" s="234"/>
      <c r="P447" s="245" t="s">
        <v>664</v>
      </c>
      <c r="Q447" s="235"/>
      <c r="R447" s="235"/>
      <c r="S447" s="235"/>
      <c r="T447" s="235"/>
      <c r="U447" s="235"/>
      <c r="V447" s="235"/>
      <c r="W447" s="235"/>
      <c r="X447" s="235"/>
      <c r="Y447" s="236">
        <v>0.1</v>
      </c>
      <c r="Z447" s="237"/>
      <c r="AA447" s="237"/>
      <c r="AB447" s="238"/>
      <c r="AC447" s="222" t="s">
        <v>257</v>
      </c>
      <c r="AD447" s="223"/>
      <c r="AE447" s="223"/>
      <c r="AF447" s="223"/>
      <c r="AG447" s="223"/>
      <c r="AH447" s="224" t="s">
        <v>283</v>
      </c>
      <c r="AI447" s="225"/>
      <c r="AJ447" s="225"/>
      <c r="AK447" s="225"/>
      <c r="AL447" s="226" t="s">
        <v>283</v>
      </c>
      <c r="AM447" s="227"/>
      <c r="AN447" s="227"/>
      <c r="AO447" s="228"/>
      <c r="AP447" s="229" t="s">
        <v>283</v>
      </c>
      <c r="AQ447" s="229"/>
      <c r="AR447" s="229"/>
      <c r="AS447" s="229"/>
      <c r="AT447" s="229"/>
      <c r="AU447" s="229"/>
      <c r="AV447" s="229"/>
      <c r="AW447" s="229"/>
      <c r="AX447" s="229"/>
      <c r="AY447">
        <f>COUNTA($C$447)</f>
        <v>1</v>
      </c>
    </row>
    <row r="448" spans="1:51" s="16" customFormat="1" ht="30" customHeight="1" x14ac:dyDescent="0.2">
      <c r="A448" s="230">
        <v>17</v>
      </c>
      <c r="B448" s="230">
        <v>1</v>
      </c>
      <c r="C448" s="252" t="s">
        <v>669</v>
      </c>
      <c r="D448" s="251"/>
      <c r="E448" s="251"/>
      <c r="F448" s="251"/>
      <c r="G448" s="251"/>
      <c r="H448" s="251"/>
      <c r="I448" s="251"/>
      <c r="J448" s="233">
        <v>8180001124830</v>
      </c>
      <c r="K448" s="234"/>
      <c r="L448" s="234"/>
      <c r="M448" s="234"/>
      <c r="N448" s="234"/>
      <c r="O448" s="234"/>
      <c r="P448" s="245" t="s">
        <v>664</v>
      </c>
      <c r="Q448" s="235"/>
      <c r="R448" s="235"/>
      <c r="S448" s="235"/>
      <c r="T448" s="235"/>
      <c r="U448" s="235"/>
      <c r="V448" s="235"/>
      <c r="W448" s="235"/>
      <c r="X448" s="235"/>
      <c r="Y448" s="236">
        <v>0.1</v>
      </c>
      <c r="Z448" s="237"/>
      <c r="AA448" s="237"/>
      <c r="AB448" s="238"/>
      <c r="AC448" s="222" t="s">
        <v>257</v>
      </c>
      <c r="AD448" s="223"/>
      <c r="AE448" s="223"/>
      <c r="AF448" s="223"/>
      <c r="AG448" s="223"/>
      <c r="AH448" s="224" t="s">
        <v>283</v>
      </c>
      <c r="AI448" s="225"/>
      <c r="AJ448" s="225"/>
      <c r="AK448" s="225"/>
      <c r="AL448" s="226" t="s">
        <v>283</v>
      </c>
      <c r="AM448" s="227"/>
      <c r="AN448" s="227"/>
      <c r="AO448" s="228"/>
      <c r="AP448" s="229" t="s">
        <v>283</v>
      </c>
      <c r="AQ448" s="229"/>
      <c r="AR448" s="229"/>
      <c r="AS448" s="229"/>
      <c r="AT448" s="229"/>
      <c r="AU448" s="229"/>
      <c r="AV448" s="229"/>
      <c r="AW448" s="229"/>
      <c r="AX448" s="229"/>
      <c r="AY448">
        <f>COUNTA($C$448)</f>
        <v>1</v>
      </c>
    </row>
    <row r="449" spans="1:51" ht="30" customHeight="1" x14ac:dyDescent="0.2">
      <c r="A449" s="230">
        <v>18</v>
      </c>
      <c r="B449" s="230">
        <v>1</v>
      </c>
      <c r="C449" s="252" t="s">
        <v>670</v>
      </c>
      <c r="D449" s="251"/>
      <c r="E449" s="251"/>
      <c r="F449" s="251"/>
      <c r="G449" s="251"/>
      <c r="H449" s="251"/>
      <c r="I449" s="251"/>
      <c r="J449" s="233">
        <v>3050001002979</v>
      </c>
      <c r="K449" s="234"/>
      <c r="L449" s="234"/>
      <c r="M449" s="234"/>
      <c r="N449" s="234"/>
      <c r="O449" s="234"/>
      <c r="P449" s="245" t="s">
        <v>664</v>
      </c>
      <c r="Q449" s="235"/>
      <c r="R449" s="235"/>
      <c r="S449" s="235"/>
      <c r="T449" s="235"/>
      <c r="U449" s="235"/>
      <c r="V449" s="235"/>
      <c r="W449" s="235"/>
      <c r="X449" s="235"/>
      <c r="Y449" s="236">
        <v>0.5</v>
      </c>
      <c r="Z449" s="237"/>
      <c r="AA449" s="237"/>
      <c r="AB449" s="238"/>
      <c r="AC449" s="222" t="s">
        <v>257</v>
      </c>
      <c r="AD449" s="223"/>
      <c r="AE449" s="223"/>
      <c r="AF449" s="223"/>
      <c r="AG449" s="223"/>
      <c r="AH449" s="224" t="s">
        <v>283</v>
      </c>
      <c r="AI449" s="225"/>
      <c r="AJ449" s="225"/>
      <c r="AK449" s="225"/>
      <c r="AL449" s="226" t="s">
        <v>283</v>
      </c>
      <c r="AM449" s="227"/>
      <c r="AN449" s="227"/>
      <c r="AO449" s="228"/>
      <c r="AP449" s="229" t="s">
        <v>283</v>
      </c>
      <c r="AQ449" s="229"/>
      <c r="AR449" s="229"/>
      <c r="AS449" s="229"/>
      <c r="AT449" s="229"/>
      <c r="AU449" s="229"/>
      <c r="AV449" s="229"/>
      <c r="AW449" s="229"/>
      <c r="AX449" s="229"/>
      <c r="AY449">
        <f>COUNTA($C$449)</f>
        <v>1</v>
      </c>
    </row>
    <row r="450" spans="1:51" ht="30" customHeight="1" x14ac:dyDescent="0.2">
      <c r="A450" s="230">
        <v>19</v>
      </c>
      <c r="B450" s="230">
        <v>1</v>
      </c>
      <c r="C450" s="252" t="s">
        <v>670</v>
      </c>
      <c r="D450" s="251"/>
      <c r="E450" s="251"/>
      <c r="F450" s="251"/>
      <c r="G450" s="251"/>
      <c r="H450" s="251"/>
      <c r="I450" s="251"/>
      <c r="J450" s="233">
        <v>3050001002979</v>
      </c>
      <c r="K450" s="234"/>
      <c r="L450" s="234"/>
      <c r="M450" s="234"/>
      <c r="N450" s="234"/>
      <c r="O450" s="234"/>
      <c r="P450" s="245" t="s">
        <v>664</v>
      </c>
      <c r="Q450" s="235"/>
      <c r="R450" s="235"/>
      <c r="S450" s="235"/>
      <c r="T450" s="235"/>
      <c r="U450" s="235"/>
      <c r="V450" s="235"/>
      <c r="W450" s="235"/>
      <c r="X450" s="235"/>
      <c r="Y450" s="236">
        <v>0.1</v>
      </c>
      <c r="Z450" s="237"/>
      <c r="AA450" s="237"/>
      <c r="AB450" s="238"/>
      <c r="AC450" s="222" t="s">
        <v>257</v>
      </c>
      <c r="AD450" s="223"/>
      <c r="AE450" s="223"/>
      <c r="AF450" s="223"/>
      <c r="AG450" s="223"/>
      <c r="AH450" s="224" t="s">
        <v>283</v>
      </c>
      <c r="AI450" s="225"/>
      <c r="AJ450" s="225"/>
      <c r="AK450" s="225"/>
      <c r="AL450" s="226" t="s">
        <v>283</v>
      </c>
      <c r="AM450" s="227"/>
      <c r="AN450" s="227"/>
      <c r="AO450" s="228"/>
      <c r="AP450" s="229" t="s">
        <v>283</v>
      </c>
      <c r="AQ450" s="229"/>
      <c r="AR450" s="229"/>
      <c r="AS450" s="229"/>
      <c r="AT450" s="229"/>
      <c r="AU450" s="229"/>
      <c r="AV450" s="229"/>
      <c r="AW450" s="229"/>
      <c r="AX450" s="229"/>
      <c r="AY450">
        <f>COUNTA($C$450)</f>
        <v>1</v>
      </c>
    </row>
    <row r="451" spans="1:51" ht="30" customHeight="1" x14ac:dyDescent="0.2">
      <c r="A451" s="230">
        <v>20</v>
      </c>
      <c r="B451" s="230">
        <v>1</v>
      </c>
      <c r="C451" s="252" t="s">
        <v>701</v>
      </c>
      <c r="D451" s="251"/>
      <c r="E451" s="251"/>
      <c r="F451" s="251"/>
      <c r="G451" s="251"/>
      <c r="H451" s="251"/>
      <c r="I451" s="251"/>
      <c r="J451" s="233">
        <v>4130001006896</v>
      </c>
      <c r="K451" s="234"/>
      <c r="L451" s="234"/>
      <c r="M451" s="234"/>
      <c r="N451" s="234"/>
      <c r="O451" s="234"/>
      <c r="P451" s="245" t="s">
        <v>664</v>
      </c>
      <c r="Q451" s="235"/>
      <c r="R451" s="235"/>
      <c r="S451" s="235"/>
      <c r="T451" s="235"/>
      <c r="U451" s="235"/>
      <c r="V451" s="235"/>
      <c r="W451" s="235"/>
      <c r="X451" s="235"/>
      <c r="Y451" s="236">
        <v>0.6</v>
      </c>
      <c r="Z451" s="237"/>
      <c r="AA451" s="237"/>
      <c r="AB451" s="238"/>
      <c r="AC451" s="222" t="s">
        <v>257</v>
      </c>
      <c r="AD451" s="223"/>
      <c r="AE451" s="223"/>
      <c r="AF451" s="223"/>
      <c r="AG451" s="223"/>
      <c r="AH451" s="224" t="s">
        <v>283</v>
      </c>
      <c r="AI451" s="225"/>
      <c r="AJ451" s="225"/>
      <c r="AK451" s="225"/>
      <c r="AL451" s="226" t="s">
        <v>283</v>
      </c>
      <c r="AM451" s="227"/>
      <c r="AN451" s="227"/>
      <c r="AO451" s="228"/>
      <c r="AP451" s="229" t="s">
        <v>283</v>
      </c>
      <c r="AQ451" s="229"/>
      <c r="AR451" s="229"/>
      <c r="AS451" s="229"/>
      <c r="AT451" s="229"/>
      <c r="AU451" s="229"/>
      <c r="AV451" s="229"/>
      <c r="AW451" s="229"/>
      <c r="AX451" s="229"/>
      <c r="AY451">
        <f>COUNTA($C$451)</f>
        <v>1</v>
      </c>
    </row>
    <row r="452" spans="1:51" ht="40.5" customHeight="1" x14ac:dyDescent="0.2">
      <c r="A452" s="230">
        <v>21</v>
      </c>
      <c r="B452" s="230">
        <v>1</v>
      </c>
      <c r="C452" s="252" t="s">
        <v>691</v>
      </c>
      <c r="D452" s="251"/>
      <c r="E452" s="251"/>
      <c r="F452" s="251"/>
      <c r="G452" s="251"/>
      <c r="H452" s="251"/>
      <c r="I452" s="251"/>
      <c r="J452" s="233">
        <v>2070001036729</v>
      </c>
      <c r="K452" s="234"/>
      <c r="L452" s="234"/>
      <c r="M452" s="234"/>
      <c r="N452" s="234"/>
      <c r="O452" s="234"/>
      <c r="P452" s="245" t="s">
        <v>664</v>
      </c>
      <c r="Q452" s="235"/>
      <c r="R452" s="235"/>
      <c r="S452" s="235"/>
      <c r="T452" s="235"/>
      <c r="U452" s="235"/>
      <c r="V452" s="235"/>
      <c r="W452" s="235"/>
      <c r="X452" s="235"/>
      <c r="Y452" s="236">
        <v>0.2</v>
      </c>
      <c r="Z452" s="237"/>
      <c r="AA452" s="237"/>
      <c r="AB452" s="238"/>
      <c r="AC452" s="222" t="s">
        <v>257</v>
      </c>
      <c r="AD452" s="223"/>
      <c r="AE452" s="223"/>
      <c r="AF452" s="223"/>
      <c r="AG452" s="223"/>
      <c r="AH452" s="224" t="s">
        <v>283</v>
      </c>
      <c r="AI452" s="225"/>
      <c r="AJ452" s="225"/>
      <c r="AK452" s="225"/>
      <c r="AL452" s="226" t="s">
        <v>283</v>
      </c>
      <c r="AM452" s="227"/>
      <c r="AN452" s="227"/>
      <c r="AO452" s="228"/>
      <c r="AP452" s="229" t="s">
        <v>283</v>
      </c>
      <c r="AQ452" s="229"/>
      <c r="AR452" s="229"/>
      <c r="AS452" s="229"/>
      <c r="AT452" s="229"/>
      <c r="AU452" s="229"/>
      <c r="AV452" s="229"/>
      <c r="AW452" s="229"/>
      <c r="AX452" s="229"/>
      <c r="AY452">
        <f>COUNTA($C$452)</f>
        <v>1</v>
      </c>
    </row>
    <row r="453" spans="1:51" ht="30" hidden="1" customHeight="1" x14ac:dyDescent="0.2">
      <c r="A453" s="230">
        <v>22</v>
      </c>
      <c r="B453" s="230">
        <v>1</v>
      </c>
      <c r="C453" s="252"/>
      <c r="D453" s="251"/>
      <c r="E453" s="251"/>
      <c r="F453" s="251"/>
      <c r="G453" s="251"/>
      <c r="H453" s="251"/>
      <c r="I453" s="251"/>
      <c r="J453" s="233"/>
      <c r="K453" s="234"/>
      <c r="L453" s="234"/>
      <c r="M453" s="234"/>
      <c r="N453" s="234"/>
      <c r="O453" s="234"/>
      <c r="P453" s="24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2">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2">
      <c r="A631" s="230">
        <v>1</v>
      </c>
      <c r="B631" s="230">
        <v>1</v>
      </c>
      <c r="C631" s="231"/>
      <c r="D631" s="231"/>
      <c r="E631" s="240" t="s">
        <v>690</v>
      </c>
      <c r="F631" s="232"/>
      <c r="G631" s="232"/>
      <c r="H631" s="232"/>
      <c r="I631" s="232"/>
      <c r="J631" s="233"/>
      <c r="K631" s="234"/>
      <c r="L631" s="234"/>
      <c r="M631" s="234"/>
      <c r="N631" s="234"/>
      <c r="O631" s="234"/>
      <c r="P631" s="245" t="s">
        <v>690</v>
      </c>
      <c r="Q631" s="235"/>
      <c r="R631" s="235"/>
      <c r="S631" s="235"/>
      <c r="T631" s="235"/>
      <c r="U631" s="235"/>
      <c r="V631" s="235"/>
      <c r="W631" s="235"/>
      <c r="X631" s="235"/>
      <c r="Y631" s="236" t="s">
        <v>690</v>
      </c>
      <c r="Z631" s="237"/>
      <c r="AA631" s="237"/>
      <c r="AB631" s="238"/>
      <c r="AC631" s="222"/>
      <c r="AD631" s="223"/>
      <c r="AE631" s="223"/>
      <c r="AF631" s="223"/>
      <c r="AG631" s="223"/>
      <c r="AH631" s="224" t="s">
        <v>690</v>
      </c>
      <c r="AI631" s="225"/>
      <c r="AJ631" s="225"/>
      <c r="AK631" s="225"/>
      <c r="AL631" s="226" t="s">
        <v>690</v>
      </c>
      <c r="AM631" s="227"/>
      <c r="AN631" s="227"/>
      <c r="AO631" s="228"/>
      <c r="AP631" s="229" t="s">
        <v>690</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9" priority="921">
      <formula>IF(RIGHT(TEXT(P14,"0.#"),1)=".",FALSE,TRUE)</formula>
    </cfRule>
    <cfRule type="expression" dxfId="818" priority="922">
      <formula>IF(RIGHT(TEXT(P14,"0.#"),1)=".",TRUE,FALSE)</formula>
    </cfRule>
  </conditionalFormatting>
  <conditionalFormatting sqref="P18:AX18">
    <cfRule type="expression" dxfId="817" priority="919">
      <formula>IF(RIGHT(TEXT(P18,"0.#"),1)=".",FALSE,TRUE)</formula>
    </cfRule>
    <cfRule type="expression" dxfId="816" priority="920">
      <formula>IF(RIGHT(TEXT(P18,"0.#"),1)=".",TRUE,FALSE)</formula>
    </cfRule>
  </conditionalFormatting>
  <conditionalFormatting sqref="Y311">
    <cfRule type="expression" dxfId="815" priority="917">
      <formula>IF(RIGHT(TEXT(Y311,"0.#"),1)=".",FALSE,TRUE)</formula>
    </cfRule>
    <cfRule type="expression" dxfId="814" priority="918">
      <formula>IF(RIGHT(TEXT(Y311,"0.#"),1)=".",TRUE,FALSE)</formula>
    </cfRule>
  </conditionalFormatting>
  <conditionalFormatting sqref="Y320">
    <cfRule type="expression" dxfId="813" priority="915">
      <formula>IF(RIGHT(TEXT(Y320,"0.#"),1)=".",FALSE,TRUE)</formula>
    </cfRule>
    <cfRule type="expression" dxfId="812" priority="916">
      <formula>IF(RIGHT(TEXT(Y320,"0.#"),1)=".",TRUE,FALSE)</formula>
    </cfRule>
  </conditionalFormatting>
  <conditionalFormatting sqref="Y351:Y358 Y349 Y338:Y345 Y336 Y325:Y332 Y323">
    <cfRule type="expression" dxfId="811" priority="895">
      <formula>IF(RIGHT(TEXT(Y323,"0.#"),1)=".",FALSE,TRUE)</formula>
    </cfRule>
    <cfRule type="expression" dxfId="810" priority="896">
      <formula>IF(RIGHT(TEXT(Y323,"0.#"),1)=".",TRUE,FALSE)</formula>
    </cfRule>
  </conditionalFormatting>
  <conditionalFormatting sqref="P13:AX13 AR15:AX15 P15:AQ17">
    <cfRule type="expression" dxfId="809" priority="913">
      <formula>IF(RIGHT(TEXT(P13,"0.#"),1)=".",FALSE,TRUE)</formula>
    </cfRule>
    <cfRule type="expression" dxfId="808" priority="914">
      <formula>IF(RIGHT(TEXT(P13,"0.#"),1)=".",TRUE,FALSE)</formula>
    </cfRule>
  </conditionalFormatting>
  <conditionalFormatting sqref="P19:AJ19">
    <cfRule type="expression" dxfId="807" priority="911">
      <formula>IF(RIGHT(TEXT(P19,"0.#"),1)=".",FALSE,TRUE)</formula>
    </cfRule>
    <cfRule type="expression" dxfId="806" priority="912">
      <formula>IF(RIGHT(TEXT(P19,"0.#"),1)=".",TRUE,FALSE)</formula>
    </cfRule>
  </conditionalFormatting>
  <conditionalFormatting sqref="AE32 AQ32">
    <cfRule type="expression" dxfId="805" priority="909">
      <formula>IF(RIGHT(TEXT(AE32,"0.#"),1)=".",FALSE,TRUE)</formula>
    </cfRule>
    <cfRule type="expression" dxfId="804" priority="910">
      <formula>IF(RIGHT(TEXT(AE32,"0.#"),1)=".",TRUE,FALSE)</formula>
    </cfRule>
  </conditionalFormatting>
  <conditionalFormatting sqref="Y312:Y319 Y310">
    <cfRule type="expression" dxfId="803" priority="907">
      <formula>IF(RIGHT(TEXT(Y310,"0.#"),1)=".",FALSE,TRUE)</formula>
    </cfRule>
    <cfRule type="expression" dxfId="802" priority="908">
      <formula>IF(RIGHT(TEXT(Y310,"0.#"),1)=".",TRUE,FALSE)</formula>
    </cfRule>
  </conditionalFormatting>
  <conditionalFormatting sqref="AU311">
    <cfRule type="expression" dxfId="801" priority="905">
      <formula>IF(RIGHT(TEXT(AU311,"0.#"),1)=".",FALSE,TRUE)</formula>
    </cfRule>
    <cfRule type="expression" dxfId="800" priority="906">
      <formula>IF(RIGHT(TEXT(AU311,"0.#"),1)=".",TRUE,FALSE)</formula>
    </cfRule>
  </conditionalFormatting>
  <conditionalFormatting sqref="AU320">
    <cfRule type="expression" dxfId="799" priority="903">
      <formula>IF(RIGHT(TEXT(AU320,"0.#"),1)=".",FALSE,TRUE)</formula>
    </cfRule>
    <cfRule type="expression" dxfId="798" priority="904">
      <formula>IF(RIGHT(TEXT(AU320,"0.#"),1)=".",TRUE,FALSE)</formula>
    </cfRule>
  </conditionalFormatting>
  <conditionalFormatting sqref="AU312:AU319 AU310">
    <cfRule type="expression" dxfId="797" priority="901">
      <formula>IF(RIGHT(TEXT(AU310,"0.#"),1)=".",FALSE,TRUE)</formula>
    </cfRule>
    <cfRule type="expression" dxfId="796" priority="902">
      <formula>IF(RIGHT(TEXT(AU310,"0.#"),1)=".",TRUE,FALSE)</formula>
    </cfRule>
  </conditionalFormatting>
  <conditionalFormatting sqref="Y350 Y337 Y324">
    <cfRule type="expression" dxfId="795" priority="899">
      <formula>IF(RIGHT(TEXT(Y324,"0.#"),1)=".",FALSE,TRUE)</formula>
    </cfRule>
    <cfRule type="expression" dxfId="794" priority="900">
      <formula>IF(RIGHT(TEXT(Y324,"0.#"),1)=".",TRUE,FALSE)</formula>
    </cfRule>
  </conditionalFormatting>
  <conditionalFormatting sqref="Y359 Y346 Y333">
    <cfRule type="expression" dxfId="793" priority="897">
      <formula>IF(RIGHT(TEXT(Y333,"0.#"),1)=".",FALSE,TRUE)</formula>
    </cfRule>
    <cfRule type="expression" dxfId="792" priority="898">
      <formula>IF(RIGHT(TEXT(Y333,"0.#"),1)=".",TRUE,FALSE)</formula>
    </cfRule>
  </conditionalFormatting>
  <conditionalFormatting sqref="AU350 AU337 AU324">
    <cfRule type="expression" dxfId="791" priority="893">
      <formula>IF(RIGHT(TEXT(AU324,"0.#"),1)=".",FALSE,TRUE)</formula>
    </cfRule>
    <cfRule type="expression" dxfId="790" priority="894">
      <formula>IF(RIGHT(TEXT(AU324,"0.#"),1)=".",TRUE,FALSE)</formula>
    </cfRule>
  </conditionalFormatting>
  <conditionalFormatting sqref="AU359 AU346 AU333">
    <cfRule type="expression" dxfId="789" priority="891">
      <formula>IF(RIGHT(TEXT(AU333,"0.#"),1)=".",FALSE,TRUE)</formula>
    </cfRule>
    <cfRule type="expression" dxfId="788" priority="892">
      <formula>IF(RIGHT(TEXT(AU333,"0.#"),1)=".",TRUE,FALSE)</formula>
    </cfRule>
  </conditionalFormatting>
  <conditionalFormatting sqref="AU351:AU358 AU349 AU338:AU345 AU336 AU325:AU332 AU323">
    <cfRule type="expression" dxfId="787" priority="889">
      <formula>IF(RIGHT(TEXT(AU323,"0.#"),1)=".",FALSE,TRUE)</formula>
    </cfRule>
    <cfRule type="expression" dxfId="786" priority="890">
      <formula>IF(RIGHT(TEXT(AU323,"0.#"),1)=".",TRUE,FALSE)</formula>
    </cfRule>
  </conditionalFormatting>
  <conditionalFormatting sqref="AI32">
    <cfRule type="expression" dxfId="785" priority="887">
      <formula>IF(RIGHT(TEXT(AI32,"0.#"),1)=".",FALSE,TRUE)</formula>
    </cfRule>
    <cfRule type="expression" dxfId="784" priority="888">
      <formula>IF(RIGHT(TEXT(AI32,"0.#"),1)=".",TRUE,FALSE)</formula>
    </cfRule>
  </conditionalFormatting>
  <conditionalFormatting sqref="AM32">
    <cfRule type="expression" dxfId="783" priority="885">
      <formula>IF(RIGHT(TEXT(AM32,"0.#"),1)=".",FALSE,TRUE)</formula>
    </cfRule>
    <cfRule type="expression" dxfId="782" priority="886">
      <formula>IF(RIGHT(TEXT(AM32,"0.#"),1)=".",TRUE,FALSE)</formula>
    </cfRule>
  </conditionalFormatting>
  <conditionalFormatting sqref="AE33">
    <cfRule type="expression" dxfId="781" priority="883">
      <formula>IF(RIGHT(TEXT(AE33,"0.#"),1)=".",FALSE,TRUE)</formula>
    </cfRule>
    <cfRule type="expression" dxfId="780" priority="884">
      <formula>IF(RIGHT(TEXT(AE33,"0.#"),1)=".",TRUE,FALSE)</formula>
    </cfRule>
  </conditionalFormatting>
  <conditionalFormatting sqref="AI33">
    <cfRule type="expression" dxfId="779" priority="881">
      <formula>IF(RIGHT(TEXT(AI33,"0.#"),1)=".",FALSE,TRUE)</formula>
    </cfRule>
    <cfRule type="expression" dxfId="778" priority="882">
      <formula>IF(RIGHT(TEXT(AI33,"0.#"),1)=".",TRUE,FALSE)</formula>
    </cfRule>
  </conditionalFormatting>
  <conditionalFormatting sqref="AM33">
    <cfRule type="expression" dxfId="777" priority="879">
      <formula>IF(RIGHT(TEXT(AM33,"0.#"),1)=".",FALSE,TRUE)</formula>
    </cfRule>
    <cfRule type="expression" dxfId="776" priority="880">
      <formula>IF(RIGHT(TEXT(AM33,"0.#"),1)=".",TRUE,FALSE)</formula>
    </cfRule>
  </conditionalFormatting>
  <conditionalFormatting sqref="AQ33">
    <cfRule type="expression" dxfId="775" priority="877">
      <formula>IF(RIGHT(TEXT(AQ33,"0.#"),1)=".",FALSE,TRUE)</formula>
    </cfRule>
    <cfRule type="expression" dxfId="774" priority="878">
      <formula>IF(RIGHT(TEXT(AQ33,"0.#"),1)=".",TRUE,FALSE)</formula>
    </cfRule>
  </conditionalFormatting>
  <conditionalFormatting sqref="AE210">
    <cfRule type="expression" dxfId="773" priority="875">
      <formula>IF(RIGHT(TEXT(AE210,"0.#"),1)=".",FALSE,TRUE)</formula>
    </cfRule>
    <cfRule type="expression" dxfId="772" priority="876">
      <formula>IF(RIGHT(TEXT(AE210,"0.#"),1)=".",TRUE,FALSE)</formula>
    </cfRule>
  </conditionalFormatting>
  <conditionalFormatting sqref="AE211">
    <cfRule type="expression" dxfId="771" priority="873">
      <formula>IF(RIGHT(TEXT(AE211,"0.#"),1)=".",FALSE,TRUE)</formula>
    </cfRule>
    <cfRule type="expression" dxfId="770" priority="874">
      <formula>IF(RIGHT(TEXT(AE211,"0.#"),1)=".",TRUE,FALSE)</formula>
    </cfRule>
  </conditionalFormatting>
  <conditionalFormatting sqref="AE212">
    <cfRule type="expression" dxfId="769" priority="871">
      <formula>IF(RIGHT(TEXT(AE212,"0.#"),1)=".",FALSE,TRUE)</formula>
    </cfRule>
    <cfRule type="expression" dxfId="768" priority="872">
      <formula>IF(RIGHT(TEXT(AE212,"0.#"),1)=".",TRUE,FALSE)</formula>
    </cfRule>
  </conditionalFormatting>
  <conditionalFormatting sqref="AI212">
    <cfRule type="expression" dxfId="767" priority="869">
      <formula>IF(RIGHT(TEXT(AI212,"0.#"),1)=".",FALSE,TRUE)</formula>
    </cfRule>
    <cfRule type="expression" dxfId="766" priority="870">
      <formula>IF(RIGHT(TEXT(AI212,"0.#"),1)=".",TRUE,FALSE)</formula>
    </cfRule>
  </conditionalFormatting>
  <conditionalFormatting sqref="AI211">
    <cfRule type="expression" dxfId="765" priority="867">
      <formula>IF(RIGHT(TEXT(AI211,"0.#"),1)=".",FALSE,TRUE)</formula>
    </cfRule>
    <cfRule type="expression" dxfId="764" priority="868">
      <formula>IF(RIGHT(TEXT(AI211,"0.#"),1)=".",TRUE,FALSE)</formula>
    </cfRule>
  </conditionalFormatting>
  <conditionalFormatting sqref="AI210">
    <cfRule type="expression" dxfId="763" priority="865">
      <formula>IF(RIGHT(TEXT(AI210,"0.#"),1)=".",FALSE,TRUE)</formula>
    </cfRule>
    <cfRule type="expression" dxfId="762" priority="866">
      <formula>IF(RIGHT(TEXT(AI210,"0.#"),1)=".",TRUE,FALSE)</formula>
    </cfRule>
  </conditionalFormatting>
  <conditionalFormatting sqref="AM210">
    <cfRule type="expression" dxfId="761" priority="863">
      <formula>IF(RIGHT(TEXT(AM210,"0.#"),1)=".",FALSE,TRUE)</formula>
    </cfRule>
    <cfRule type="expression" dxfId="760" priority="864">
      <formula>IF(RIGHT(TEXT(AM210,"0.#"),1)=".",TRUE,FALSE)</formula>
    </cfRule>
  </conditionalFormatting>
  <conditionalFormatting sqref="AM211">
    <cfRule type="expression" dxfId="759" priority="861">
      <formula>IF(RIGHT(TEXT(AM211,"0.#"),1)=".",FALSE,TRUE)</formula>
    </cfRule>
    <cfRule type="expression" dxfId="758" priority="862">
      <formula>IF(RIGHT(TEXT(AM211,"0.#"),1)=".",TRUE,FALSE)</formula>
    </cfRule>
  </conditionalFormatting>
  <conditionalFormatting sqref="AM212">
    <cfRule type="expression" dxfId="757" priority="859">
      <formula>IF(RIGHT(TEXT(AM212,"0.#"),1)=".",FALSE,TRUE)</formula>
    </cfRule>
    <cfRule type="expression" dxfId="756" priority="860">
      <formula>IF(RIGHT(TEXT(AM212,"0.#"),1)=".",TRUE,FALSE)</formula>
    </cfRule>
  </conditionalFormatting>
  <conditionalFormatting sqref="AL368:AO395">
    <cfRule type="expression" dxfId="755" priority="855">
      <formula>IF(AND(AL368&gt;=0, RIGHT(TEXT(AL368,"0.#"),1)&lt;&gt;"."),TRUE,FALSE)</formula>
    </cfRule>
    <cfRule type="expression" dxfId="754" priority="856">
      <formula>IF(AND(AL368&gt;=0, RIGHT(TEXT(AL368,"0.#"),1)="."),TRUE,FALSE)</formula>
    </cfRule>
    <cfRule type="expression" dxfId="753" priority="857">
      <formula>IF(AND(AL368&lt;0, RIGHT(TEXT(AL368,"0.#"),1)&lt;&gt;"."),TRUE,FALSE)</formula>
    </cfRule>
    <cfRule type="expression" dxfId="752" priority="858">
      <formula>IF(AND(AL368&lt;0, RIGHT(TEXT(AL368,"0.#"),1)="."),TRUE,FALSE)</formula>
    </cfRule>
  </conditionalFormatting>
  <conditionalFormatting sqref="AQ210:AQ212">
    <cfRule type="expression" dxfId="751" priority="853">
      <formula>IF(RIGHT(TEXT(AQ210,"0.#"),1)=".",FALSE,TRUE)</formula>
    </cfRule>
    <cfRule type="expression" dxfId="750" priority="854">
      <formula>IF(RIGHT(TEXT(AQ210,"0.#"),1)=".",TRUE,FALSE)</formula>
    </cfRule>
  </conditionalFormatting>
  <conditionalFormatting sqref="AU210:AU212">
    <cfRule type="expression" dxfId="749" priority="851">
      <formula>IF(RIGHT(TEXT(AU210,"0.#"),1)=".",FALSE,TRUE)</formula>
    </cfRule>
    <cfRule type="expression" dxfId="748" priority="852">
      <formula>IF(RIGHT(TEXT(AU210,"0.#"),1)=".",TRUE,FALSE)</formula>
    </cfRule>
  </conditionalFormatting>
  <conditionalFormatting sqref="Y368:Y395">
    <cfRule type="expression" dxfId="747" priority="849">
      <formula>IF(RIGHT(TEXT(Y368,"0.#"),1)=".",FALSE,TRUE)</formula>
    </cfRule>
    <cfRule type="expression" dxfId="746" priority="850">
      <formula>IF(RIGHT(TEXT(Y368,"0.#"),1)=".",TRUE,FALSE)</formula>
    </cfRule>
  </conditionalFormatting>
  <conditionalFormatting sqref="AL631:AO660">
    <cfRule type="expression" dxfId="745" priority="845">
      <formula>IF(AND(AL631&gt;=0, RIGHT(TEXT(AL631,"0.#"),1)&lt;&gt;"."),TRUE,FALSE)</formula>
    </cfRule>
    <cfRule type="expression" dxfId="744" priority="846">
      <formula>IF(AND(AL631&gt;=0, RIGHT(TEXT(AL631,"0.#"),1)="."),TRUE,FALSE)</formula>
    </cfRule>
    <cfRule type="expression" dxfId="743" priority="847">
      <formula>IF(AND(AL631&lt;0, RIGHT(TEXT(AL631,"0.#"),1)&lt;&gt;"."),TRUE,FALSE)</formula>
    </cfRule>
    <cfRule type="expression" dxfId="742" priority="848">
      <formula>IF(AND(AL631&lt;0, RIGHT(TEXT(AL631,"0.#"),1)="."),TRUE,FALSE)</formula>
    </cfRule>
  </conditionalFormatting>
  <conditionalFormatting sqref="Y631:Y660">
    <cfRule type="expression" dxfId="741" priority="843">
      <formula>IF(RIGHT(TEXT(Y631,"0.#"),1)=".",FALSE,TRUE)</formula>
    </cfRule>
    <cfRule type="expression" dxfId="740" priority="844">
      <formula>IF(RIGHT(TEXT(Y631,"0.#"),1)=".",TRUE,FALSE)</formula>
    </cfRule>
  </conditionalFormatting>
  <conditionalFormatting sqref="AL366:AO367">
    <cfRule type="expression" dxfId="739" priority="839">
      <formula>IF(AND(AL366&gt;=0, RIGHT(TEXT(AL366,"0.#"),1)&lt;&gt;"."),TRUE,FALSE)</formula>
    </cfRule>
    <cfRule type="expression" dxfId="738" priority="840">
      <formula>IF(AND(AL366&gt;=0, RIGHT(TEXT(AL366,"0.#"),1)="."),TRUE,FALSE)</formula>
    </cfRule>
    <cfRule type="expression" dxfId="737" priority="841">
      <formula>IF(AND(AL366&lt;0, RIGHT(TEXT(AL366,"0.#"),1)&lt;&gt;"."),TRUE,FALSE)</formula>
    </cfRule>
    <cfRule type="expression" dxfId="736" priority="842">
      <formula>IF(AND(AL366&lt;0, RIGHT(TEXT(AL366,"0.#"),1)="."),TRUE,FALSE)</formula>
    </cfRule>
  </conditionalFormatting>
  <conditionalFormatting sqref="Y366:Y367">
    <cfRule type="expression" dxfId="735" priority="837">
      <formula>IF(RIGHT(TEXT(Y366,"0.#"),1)=".",FALSE,TRUE)</formula>
    </cfRule>
    <cfRule type="expression" dxfId="734" priority="838">
      <formula>IF(RIGHT(TEXT(Y366,"0.#"),1)=".",TRUE,FALSE)</formula>
    </cfRule>
  </conditionalFormatting>
  <conditionalFormatting sqref="Y407:Y428">
    <cfRule type="expression" dxfId="733" priority="775">
      <formula>IF(RIGHT(TEXT(Y407,"0.#"),1)=".",FALSE,TRUE)</formula>
    </cfRule>
    <cfRule type="expression" dxfId="732" priority="776">
      <formula>IF(RIGHT(TEXT(Y407,"0.#"),1)=".",TRUE,FALSE)</formula>
    </cfRule>
  </conditionalFormatting>
  <conditionalFormatting sqref="Y399:Y400">
    <cfRule type="expression" dxfId="731" priority="769">
      <formula>IF(RIGHT(TEXT(Y399,"0.#"),1)=".",FALSE,TRUE)</formula>
    </cfRule>
    <cfRule type="expression" dxfId="730" priority="770">
      <formula>IF(RIGHT(TEXT(Y399,"0.#"),1)=".",TRUE,FALSE)</formula>
    </cfRule>
  </conditionalFormatting>
  <conditionalFormatting sqref="Y434:Y461">
    <cfRule type="expression" dxfId="729" priority="763">
      <formula>IF(RIGHT(TEXT(Y434,"0.#"),1)=".",FALSE,TRUE)</formula>
    </cfRule>
    <cfRule type="expression" dxfId="728" priority="764">
      <formula>IF(RIGHT(TEXT(Y434,"0.#"),1)=".",TRUE,FALSE)</formula>
    </cfRule>
  </conditionalFormatting>
  <conditionalFormatting sqref="Y432:Y433">
    <cfRule type="expression" dxfId="727" priority="757">
      <formula>IF(RIGHT(TEXT(Y432,"0.#"),1)=".",FALSE,TRUE)</formula>
    </cfRule>
    <cfRule type="expression" dxfId="726" priority="758">
      <formula>IF(RIGHT(TEXT(Y432,"0.#"),1)=".",TRUE,FALSE)</formula>
    </cfRule>
  </conditionalFormatting>
  <conditionalFormatting sqref="Y467:Y494">
    <cfRule type="expression" dxfId="725" priority="751">
      <formula>IF(RIGHT(TEXT(Y467,"0.#"),1)=".",FALSE,TRUE)</formula>
    </cfRule>
    <cfRule type="expression" dxfId="724" priority="752">
      <formula>IF(RIGHT(TEXT(Y467,"0.#"),1)=".",TRUE,FALSE)</formula>
    </cfRule>
  </conditionalFormatting>
  <conditionalFormatting sqref="Y465:Y466">
    <cfRule type="expression" dxfId="723" priority="745">
      <formula>IF(RIGHT(TEXT(Y465,"0.#"),1)=".",FALSE,TRUE)</formula>
    </cfRule>
    <cfRule type="expression" dxfId="722" priority="746">
      <formula>IF(RIGHT(TEXT(Y465,"0.#"),1)=".",TRUE,FALSE)</formula>
    </cfRule>
  </conditionalFormatting>
  <conditionalFormatting sqref="Y500:Y527">
    <cfRule type="expression" dxfId="721" priority="739">
      <formula>IF(RIGHT(TEXT(Y500,"0.#"),1)=".",FALSE,TRUE)</formula>
    </cfRule>
    <cfRule type="expression" dxfId="720" priority="740">
      <formula>IF(RIGHT(TEXT(Y500,"0.#"),1)=".",TRUE,FALSE)</formula>
    </cfRule>
  </conditionalFormatting>
  <conditionalFormatting sqref="Y498:Y499">
    <cfRule type="expression" dxfId="719" priority="733">
      <formula>IF(RIGHT(TEXT(Y498,"0.#"),1)=".",FALSE,TRUE)</formula>
    </cfRule>
    <cfRule type="expression" dxfId="718" priority="734">
      <formula>IF(RIGHT(TEXT(Y498,"0.#"),1)=".",TRUE,FALSE)</formula>
    </cfRule>
  </conditionalFormatting>
  <conditionalFormatting sqref="Y533:Y560">
    <cfRule type="expression" dxfId="717" priority="727">
      <formula>IF(RIGHT(TEXT(Y533,"0.#"),1)=".",FALSE,TRUE)</formula>
    </cfRule>
    <cfRule type="expression" dxfId="716" priority="728">
      <formula>IF(RIGHT(TEXT(Y533,"0.#"),1)=".",TRUE,FALSE)</formula>
    </cfRule>
  </conditionalFormatting>
  <conditionalFormatting sqref="W23">
    <cfRule type="expression" dxfId="715" priority="835">
      <formula>IF(RIGHT(TEXT(W23,"0.#"),1)=".",FALSE,TRUE)</formula>
    </cfRule>
    <cfRule type="expression" dxfId="714" priority="836">
      <formula>IF(RIGHT(TEXT(W23,"0.#"),1)=".",TRUE,FALSE)</formula>
    </cfRule>
  </conditionalFormatting>
  <conditionalFormatting sqref="W24:W27">
    <cfRule type="expression" dxfId="713" priority="833">
      <formula>IF(RIGHT(TEXT(W24,"0.#"),1)=".",FALSE,TRUE)</formula>
    </cfRule>
    <cfRule type="expression" dxfId="712" priority="834">
      <formula>IF(RIGHT(TEXT(W24,"0.#"),1)=".",TRUE,FALSE)</formula>
    </cfRule>
  </conditionalFormatting>
  <conditionalFormatting sqref="W28">
    <cfRule type="expression" dxfId="711" priority="831">
      <formula>IF(RIGHT(TEXT(W28,"0.#"),1)=".",FALSE,TRUE)</formula>
    </cfRule>
    <cfRule type="expression" dxfId="710" priority="832">
      <formula>IF(RIGHT(TEXT(W28,"0.#"),1)=".",TRUE,FALSE)</formula>
    </cfRule>
  </conditionalFormatting>
  <conditionalFormatting sqref="P23">
    <cfRule type="expression" dxfId="709" priority="829">
      <formula>IF(RIGHT(TEXT(P23,"0.#"),1)=".",FALSE,TRUE)</formula>
    </cfRule>
    <cfRule type="expression" dxfId="708" priority="830">
      <formula>IF(RIGHT(TEXT(P23,"0.#"),1)=".",TRUE,FALSE)</formula>
    </cfRule>
  </conditionalFormatting>
  <conditionalFormatting sqref="P24:P27">
    <cfRule type="expression" dxfId="707" priority="827">
      <formula>IF(RIGHT(TEXT(P24,"0.#"),1)=".",FALSE,TRUE)</formula>
    </cfRule>
    <cfRule type="expression" dxfId="706" priority="828">
      <formula>IF(RIGHT(TEXT(P24,"0.#"),1)=".",TRUE,FALSE)</formula>
    </cfRule>
  </conditionalFormatting>
  <conditionalFormatting sqref="P28">
    <cfRule type="expression" dxfId="705" priority="825">
      <formula>IF(RIGHT(TEXT(P28,"0.#"),1)=".",FALSE,TRUE)</formula>
    </cfRule>
    <cfRule type="expression" dxfId="704" priority="826">
      <formula>IF(RIGHT(TEXT(P28,"0.#"),1)=".",TRUE,FALSE)</formula>
    </cfRule>
  </conditionalFormatting>
  <conditionalFormatting sqref="AE202">
    <cfRule type="expression" dxfId="703" priority="823">
      <formula>IF(RIGHT(TEXT(AE202,"0.#"),1)=".",FALSE,TRUE)</formula>
    </cfRule>
    <cfRule type="expression" dxfId="702" priority="824">
      <formula>IF(RIGHT(TEXT(AE202,"0.#"),1)=".",TRUE,FALSE)</formula>
    </cfRule>
  </conditionalFormatting>
  <conditionalFormatting sqref="AE203">
    <cfRule type="expression" dxfId="701" priority="821">
      <formula>IF(RIGHT(TEXT(AE203,"0.#"),1)=".",FALSE,TRUE)</formula>
    </cfRule>
    <cfRule type="expression" dxfId="700" priority="822">
      <formula>IF(RIGHT(TEXT(AE203,"0.#"),1)=".",TRUE,FALSE)</formula>
    </cfRule>
  </conditionalFormatting>
  <conditionalFormatting sqref="AE204">
    <cfRule type="expression" dxfId="699" priority="819">
      <formula>IF(RIGHT(TEXT(AE204,"0.#"),1)=".",FALSE,TRUE)</formula>
    </cfRule>
    <cfRule type="expression" dxfId="698" priority="820">
      <formula>IF(RIGHT(TEXT(AE204,"0.#"),1)=".",TRUE,FALSE)</formula>
    </cfRule>
  </conditionalFormatting>
  <conditionalFormatting sqref="AI204">
    <cfRule type="expression" dxfId="697" priority="817">
      <formula>IF(RIGHT(TEXT(AI204,"0.#"),1)=".",FALSE,TRUE)</formula>
    </cfRule>
    <cfRule type="expression" dxfId="696" priority="818">
      <formula>IF(RIGHT(TEXT(AI204,"0.#"),1)=".",TRUE,FALSE)</formula>
    </cfRule>
  </conditionalFormatting>
  <conditionalFormatting sqref="AI203">
    <cfRule type="expression" dxfId="695" priority="815">
      <formula>IF(RIGHT(TEXT(AI203,"0.#"),1)=".",FALSE,TRUE)</formula>
    </cfRule>
    <cfRule type="expression" dxfId="694" priority="816">
      <formula>IF(RIGHT(TEXT(AI203,"0.#"),1)=".",TRUE,FALSE)</formula>
    </cfRule>
  </conditionalFormatting>
  <conditionalFormatting sqref="AI202">
    <cfRule type="expression" dxfId="693" priority="813">
      <formula>IF(RIGHT(TEXT(AI202,"0.#"),1)=".",FALSE,TRUE)</formula>
    </cfRule>
    <cfRule type="expression" dxfId="692" priority="814">
      <formula>IF(RIGHT(TEXT(AI202,"0.#"),1)=".",TRUE,FALSE)</formula>
    </cfRule>
  </conditionalFormatting>
  <conditionalFormatting sqref="AM202">
    <cfRule type="expression" dxfId="691" priority="811">
      <formula>IF(RIGHT(TEXT(AM202,"0.#"),1)=".",FALSE,TRUE)</formula>
    </cfRule>
    <cfRule type="expression" dxfId="690" priority="812">
      <formula>IF(RIGHT(TEXT(AM202,"0.#"),1)=".",TRUE,FALSE)</formula>
    </cfRule>
  </conditionalFormatting>
  <conditionalFormatting sqref="AM203">
    <cfRule type="expression" dxfId="689" priority="809">
      <formula>IF(RIGHT(TEXT(AM203,"0.#"),1)=".",FALSE,TRUE)</formula>
    </cfRule>
    <cfRule type="expression" dxfId="688" priority="810">
      <formula>IF(RIGHT(TEXT(AM203,"0.#"),1)=".",TRUE,FALSE)</formula>
    </cfRule>
  </conditionalFormatting>
  <conditionalFormatting sqref="AM204">
    <cfRule type="expression" dxfId="687" priority="807">
      <formula>IF(RIGHT(TEXT(AM204,"0.#"),1)=".",FALSE,TRUE)</formula>
    </cfRule>
    <cfRule type="expression" dxfId="686" priority="808">
      <formula>IF(RIGHT(TEXT(AM204,"0.#"),1)=".",TRUE,FALSE)</formula>
    </cfRule>
  </conditionalFormatting>
  <conditionalFormatting sqref="AQ202:AQ204">
    <cfRule type="expression" dxfId="685" priority="805">
      <formula>IF(RIGHT(TEXT(AQ202,"0.#"),1)=".",FALSE,TRUE)</formula>
    </cfRule>
    <cfRule type="expression" dxfId="684" priority="806">
      <formula>IF(RIGHT(TEXT(AQ202,"0.#"),1)=".",TRUE,FALSE)</formula>
    </cfRule>
  </conditionalFormatting>
  <conditionalFormatting sqref="AU202:AU204">
    <cfRule type="expression" dxfId="683" priority="803">
      <formula>IF(RIGHT(TEXT(AU202,"0.#"),1)=".",FALSE,TRUE)</formula>
    </cfRule>
    <cfRule type="expression" dxfId="682" priority="804">
      <formula>IF(RIGHT(TEXT(AU202,"0.#"),1)=".",TRUE,FALSE)</formula>
    </cfRule>
  </conditionalFormatting>
  <conditionalFormatting sqref="AE205">
    <cfRule type="expression" dxfId="681" priority="801">
      <formula>IF(RIGHT(TEXT(AE205,"0.#"),1)=".",FALSE,TRUE)</formula>
    </cfRule>
    <cfRule type="expression" dxfId="680" priority="802">
      <formula>IF(RIGHT(TEXT(AE205,"0.#"),1)=".",TRUE,FALSE)</formula>
    </cfRule>
  </conditionalFormatting>
  <conditionalFormatting sqref="AE206">
    <cfRule type="expression" dxfId="679" priority="799">
      <formula>IF(RIGHT(TEXT(AE206,"0.#"),1)=".",FALSE,TRUE)</formula>
    </cfRule>
    <cfRule type="expression" dxfId="678" priority="800">
      <formula>IF(RIGHT(TEXT(AE206,"0.#"),1)=".",TRUE,FALSE)</formula>
    </cfRule>
  </conditionalFormatting>
  <conditionalFormatting sqref="AE207">
    <cfRule type="expression" dxfId="677" priority="797">
      <formula>IF(RIGHT(TEXT(AE207,"0.#"),1)=".",FALSE,TRUE)</formula>
    </cfRule>
    <cfRule type="expression" dxfId="676" priority="798">
      <formula>IF(RIGHT(TEXT(AE207,"0.#"),1)=".",TRUE,FALSE)</formula>
    </cfRule>
  </conditionalFormatting>
  <conditionalFormatting sqref="AI207">
    <cfRule type="expression" dxfId="675" priority="795">
      <formula>IF(RIGHT(TEXT(AI207,"0.#"),1)=".",FALSE,TRUE)</formula>
    </cfRule>
    <cfRule type="expression" dxfId="674" priority="796">
      <formula>IF(RIGHT(TEXT(AI207,"0.#"),1)=".",TRUE,FALSE)</formula>
    </cfRule>
  </conditionalFormatting>
  <conditionalFormatting sqref="AI206">
    <cfRule type="expression" dxfId="673" priority="793">
      <formula>IF(RIGHT(TEXT(AI206,"0.#"),1)=".",FALSE,TRUE)</formula>
    </cfRule>
    <cfRule type="expression" dxfId="672" priority="794">
      <formula>IF(RIGHT(TEXT(AI206,"0.#"),1)=".",TRUE,FALSE)</formula>
    </cfRule>
  </conditionalFormatting>
  <conditionalFormatting sqref="AI205">
    <cfRule type="expression" dxfId="671" priority="791">
      <formula>IF(RIGHT(TEXT(AI205,"0.#"),1)=".",FALSE,TRUE)</formula>
    </cfRule>
    <cfRule type="expression" dxfId="670" priority="792">
      <formula>IF(RIGHT(TEXT(AI205,"0.#"),1)=".",TRUE,FALSE)</formula>
    </cfRule>
  </conditionalFormatting>
  <conditionalFormatting sqref="AM205">
    <cfRule type="expression" dxfId="669" priority="789">
      <formula>IF(RIGHT(TEXT(AM205,"0.#"),1)=".",FALSE,TRUE)</formula>
    </cfRule>
    <cfRule type="expression" dxfId="668" priority="790">
      <formula>IF(RIGHT(TEXT(AM205,"0.#"),1)=".",TRUE,FALSE)</formula>
    </cfRule>
  </conditionalFormatting>
  <conditionalFormatting sqref="AM206">
    <cfRule type="expression" dxfId="667" priority="787">
      <formula>IF(RIGHT(TEXT(AM206,"0.#"),1)=".",FALSE,TRUE)</formula>
    </cfRule>
    <cfRule type="expression" dxfId="666" priority="788">
      <formula>IF(RIGHT(TEXT(AM206,"0.#"),1)=".",TRUE,FALSE)</formula>
    </cfRule>
  </conditionalFormatting>
  <conditionalFormatting sqref="AM207">
    <cfRule type="expression" dxfId="665" priority="785">
      <formula>IF(RIGHT(TEXT(AM207,"0.#"),1)=".",FALSE,TRUE)</formula>
    </cfRule>
    <cfRule type="expression" dxfId="664" priority="786">
      <formula>IF(RIGHT(TEXT(AM207,"0.#"),1)=".",TRUE,FALSE)</formula>
    </cfRule>
  </conditionalFormatting>
  <conditionalFormatting sqref="AQ205:AQ207">
    <cfRule type="expression" dxfId="663" priority="783">
      <formula>IF(RIGHT(TEXT(AQ205,"0.#"),1)=".",FALSE,TRUE)</formula>
    </cfRule>
    <cfRule type="expression" dxfId="662" priority="784">
      <formula>IF(RIGHT(TEXT(AQ205,"0.#"),1)=".",TRUE,FALSE)</formula>
    </cfRule>
  </conditionalFormatting>
  <conditionalFormatting sqref="AU205:AU207">
    <cfRule type="expression" dxfId="661" priority="781">
      <formula>IF(RIGHT(TEXT(AU205,"0.#"),1)=".",FALSE,TRUE)</formula>
    </cfRule>
    <cfRule type="expression" dxfId="660" priority="782">
      <formula>IF(RIGHT(TEXT(AU205,"0.#"),1)=".",TRUE,FALSE)</formula>
    </cfRule>
  </conditionalFormatting>
  <conditionalFormatting sqref="AL402:AO428">
    <cfRule type="expression" dxfId="659" priority="777">
      <formula>IF(AND(AL402&gt;=0, RIGHT(TEXT(AL402,"0.#"),1)&lt;&gt;"."),TRUE,FALSE)</formula>
    </cfRule>
    <cfRule type="expression" dxfId="658" priority="778">
      <formula>IF(AND(AL402&gt;=0, RIGHT(TEXT(AL402,"0.#"),1)="."),TRUE,FALSE)</formula>
    </cfRule>
    <cfRule type="expression" dxfId="657" priority="779">
      <formula>IF(AND(AL402&lt;0, RIGHT(TEXT(AL402,"0.#"),1)&lt;&gt;"."),TRUE,FALSE)</formula>
    </cfRule>
    <cfRule type="expression" dxfId="656" priority="780">
      <formula>IF(AND(AL402&lt;0, RIGHT(TEXT(AL402,"0.#"),1)="."),TRUE,FALSE)</formula>
    </cfRule>
  </conditionalFormatting>
  <conditionalFormatting sqref="AL399:AO400">
    <cfRule type="expression" dxfId="655" priority="771">
      <formula>IF(AND(AL399&gt;=0, RIGHT(TEXT(AL399,"0.#"),1)&lt;&gt;"."),TRUE,FALSE)</formula>
    </cfRule>
    <cfRule type="expression" dxfId="654" priority="772">
      <formula>IF(AND(AL399&gt;=0, RIGHT(TEXT(AL399,"0.#"),1)="."),TRUE,FALSE)</formula>
    </cfRule>
    <cfRule type="expression" dxfId="653" priority="773">
      <formula>IF(AND(AL399&lt;0, RIGHT(TEXT(AL399,"0.#"),1)&lt;&gt;"."),TRUE,FALSE)</formula>
    </cfRule>
    <cfRule type="expression" dxfId="652" priority="774">
      <formula>IF(AND(AL399&lt;0, RIGHT(TEXT(AL399,"0.#"),1)="."),TRUE,FALSE)</formula>
    </cfRule>
  </conditionalFormatting>
  <conditionalFormatting sqref="AL434:AO461">
    <cfRule type="expression" dxfId="651" priority="765">
      <formula>IF(AND(AL434&gt;=0, RIGHT(TEXT(AL434,"0.#"),1)&lt;&gt;"."),TRUE,FALSE)</formula>
    </cfRule>
    <cfRule type="expression" dxfId="650" priority="766">
      <formula>IF(AND(AL434&gt;=0, RIGHT(TEXT(AL434,"0.#"),1)="."),TRUE,FALSE)</formula>
    </cfRule>
    <cfRule type="expression" dxfId="649" priority="767">
      <formula>IF(AND(AL434&lt;0, RIGHT(TEXT(AL434,"0.#"),1)&lt;&gt;"."),TRUE,FALSE)</formula>
    </cfRule>
    <cfRule type="expression" dxfId="648" priority="768">
      <formula>IF(AND(AL434&lt;0, RIGHT(TEXT(AL434,"0.#"),1)="."),TRUE,FALSE)</formula>
    </cfRule>
  </conditionalFormatting>
  <conditionalFormatting sqref="AL432:AO433">
    <cfRule type="expression" dxfId="647" priority="759">
      <formula>IF(AND(AL432&gt;=0, RIGHT(TEXT(AL432,"0.#"),1)&lt;&gt;"."),TRUE,FALSE)</formula>
    </cfRule>
    <cfRule type="expression" dxfId="646" priority="760">
      <formula>IF(AND(AL432&gt;=0, RIGHT(TEXT(AL432,"0.#"),1)="."),TRUE,FALSE)</formula>
    </cfRule>
    <cfRule type="expression" dxfId="645" priority="761">
      <formula>IF(AND(AL432&lt;0, RIGHT(TEXT(AL432,"0.#"),1)&lt;&gt;"."),TRUE,FALSE)</formula>
    </cfRule>
    <cfRule type="expression" dxfId="644" priority="762">
      <formula>IF(AND(AL432&lt;0, RIGHT(TEXT(AL432,"0.#"),1)="."),TRUE,FALSE)</formula>
    </cfRule>
  </conditionalFormatting>
  <conditionalFormatting sqref="AL467:AO494">
    <cfRule type="expression" dxfId="643" priority="753">
      <formula>IF(AND(AL467&gt;=0, RIGHT(TEXT(AL467,"0.#"),1)&lt;&gt;"."),TRUE,FALSE)</formula>
    </cfRule>
    <cfRule type="expression" dxfId="642" priority="754">
      <formula>IF(AND(AL467&gt;=0, RIGHT(TEXT(AL467,"0.#"),1)="."),TRUE,FALSE)</formula>
    </cfRule>
    <cfRule type="expression" dxfId="641" priority="755">
      <formula>IF(AND(AL467&lt;0, RIGHT(TEXT(AL467,"0.#"),1)&lt;&gt;"."),TRUE,FALSE)</formula>
    </cfRule>
    <cfRule type="expression" dxfId="640" priority="756">
      <formula>IF(AND(AL467&lt;0, RIGHT(TEXT(AL467,"0.#"),1)="."),TRUE,FALSE)</formula>
    </cfRule>
  </conditionalFormatting>
  <conditionalFormatting sqref="AL465:AO466">
    <cfRule type="expression" dxfId="639" priority="747">
      <formula>IF(AND(AL465&gt;=0, RIGHT(TEXT(AL465,"0.#"),1)&lt;&gt;"."),TRUE,FALSE)</formula>
    </cfRule>
    <cfRule type="expression" dxfId="638" priority="748">
      <formula>IF(AND(AL465&gt;=0, RIGHT(TEXT(AL465,"0.#"),1)="."),TRUE,FALSE)</formula>
    </cfRule>
    <cfRule type="expression" dxfId="637" priority="749">
      <formula>IF(AND(AL465&lt;0, RIGHT(TEXT(AL465,"0.#"),1)&lt;&gt;"."),TRUE,FALSE)</formula>
    </cfRule>
    <cfRule type="expression" dxfId="636" priority="750">
      <formula>IF(AND(AL465&lt;0, RIGHT(TEXT(AL465,"0.#"),1)="."),TRUE,FALSE)</formula>
    </cfRule>
  </conditionalFormatting>
  <conditionalFormatting sqref="AL500:AO527">
    <cfRule type="expression" dxfId="635" priority="741">
      <formula>IF(AND(AL500&gt;=0, RIGHT(TEXT(AL500,"0.#"),1)&lt;&gt;"."),TRUE,FALSE)</formula>
    </cfRule>
    <cfRule type="expression" dxfId="634" priority="742">
      <formula>IF(AND(AL500&gt;=0, RIGHT(TEXT(AL500,"0.#"),1)="."),TRUE,FALSE)</formula>
    </cfRule>
    <cfRule type="expression" dxfId="633" priority="743">
      <formula>IF(AND(AL500&lt;0, RIGHT(TEXT(AL500,"0.#"),1)&lt;&gt;"."),TRUE,FALSE)</formula>
    </cfRule>
    <cfRule type="expression" dxfId="632" priority="744">
      <formula>IF(AND(AL500&lt;0, RIGHT(TEXT(AL500,"0.#"),1)="."),TRUE,FALSE)</formula>
    </cfRule>
  </conditionalFormatting>
  <conditionalFormatting sqref="AL498:AO499">
    <cfRule type="expression" dxfId="631" priority="735">
      <formula>IF(AND(AL498&gt;=0, RIGHT(TEXT(AL498,"0.#"),1)&lt;&gt;"."),TRUE,FALSE)</formula>
    </cfRule>
    <cfRule type="expression" dxfId="630" priority="736">
      <formula>IF(AND(AL498&gt;=0, RIGHT(TEXT(AL498,"0.#"),1)="."),TRUE,FALSE)</formula>
    </cfRule>
    <cfRule type="expression" dxfId="629" priority="737">
      <formula>IF(AND(AL498&lt;0, RIGHT(TEXT(AL498,"0.#"),1)&lt;&gt;"."),TRUE,FALSE)</formula>
    </cfRule>
    <cfRule type="expression" dxfId="628" priority="738">
      <formula>IF(AND(AL498&lt;0, RIGHT(TEXT(AL498,"0.#"),1)="."),TRUE,FALSE)</formula>
    </cfRule>
  </conditionalFormatting>
  <conditionalFormatting sqref="AL533:AO560">
    <cfRule type="expression" dxfId="627" priority="729">
      <formula>IF(AND(AL533&gt;=0, RIGHT(TEXT(AL533,"0.#"),1)&lt;&gt;"."),TRUE,FALSE)</formula>
    </cfRule>
    <cfRule type="expression" dxfId="626" priority="730">
      <formula>IF(AND(AL533&gt;=0, RIGHT(TEXT(AL533,"0.#"),1)="."),TRUE,FALSE)</formula>
    </cfRule>
    <cfRule type="expression" dxfId="625" priority="731">
      <formula>IF(AND(AL533&lt;0, RIGHT(TEXT(AL533,"0.#"),1)&lt;&gt;"."),TRUE,FALSE)</formula>
    </cfRule>
    <cfRule type="expression" dxfId="624" priority="732">
      <formula>IF(AND(AL533&lt;0, RIGHT(TEXT(AL533,"0.#"),1)="."),TRUE,FALSE)</formula>
    </cfRule>
  </conditionalFormatting>
  <conditionalFormatting sqref="AL531:AO532">
    <cfRule type="expression" dxfId="623" priority="723">
      <formula>IF(AND(AL531&gt;=0, RIGHT(TEXT(AL531,"0.#"),1)&lt;&gt;"."),TRUE,FALSE)</formula>
    </cfRule>
    <cfRule type="expression" dxfId="622" priority="724">
      <formula>IF(AND(AL531&gt;=0, RIGHT(TEXT(AL531,"0.#"),1)="."),TRUE,FALSE)</formula>
    </cfRule>
    <cfRule type="expression" dxfId="621" priority="725">
      <formula>IF(AND(AL531&lt;0, RIGHT(TEXT(AL531,"0.#"),1)&lt;&gt;"."),TRUE,FALSE)</formula>
    </cfRule>
    <cfRule type="expression" dxfId="620" priority="726">
      <formula>IF(AND(AL531&lt;0, RIGHT(TEXT(AL531,"0.#"),1)="."),TRUE,FALSE)</formula>
    </cfRule>
  </conditionalFormatting>
  <conditionalFormatting sqref="Y531:Y532">
    <cfRule type="expression" dxfId="619" priority="721">
      <formula>IF(RIGHT(TEXT(Y531,"0.#"),1)=".",FALSE,TRUE)</formula>
    </cfRule>
    <cfRule type="expression" dxfId="618" priority="722">
      <formula>IF(RIGHT(TEXT(Y531,"0.#"),1)=".",TRUE,FALSE)</formula>
    </cfRule>
  </conditionalFormatting>
  <conditionalFormatting sqref="AL566:AO593">
    <cfRule type="expression" dxfId="617" priority="717">
      <formula>IF(AND(AL566&gt;=0, RIGHT(TEXT(AL566,"0.#"),1)&lt;&gt;"."),TRUE,FALSE)</formula>
    </cfRule>
    <cfRule type="expression" dxfId="616" priority="718">
      <formula>IF(AND(AL566&gt;=0, RIGHT(TEXT(AL566,"0.#"),1)="."),TRUE,FALSE)</formula>
    </cfRule>
    <cfRule type="expression" dxfId="615" priority="719">
      <formula>IF(AND(AL566&lt;0, RIGHT(TEXT(AL566,"0.#"),1)&lt;&gt;"."),TRUE,FALSE)</formula>
    </cfRule>
    <cfRule type="expression" dxfId="614" priority="720">
      <formula>IF(AND(AL566&lt;0, RIGHT(TEXT(AL566,"0.#"),1)="."),TRUE,FALSE)</formula>
    </cfRule>
  </conditionalFormatting>
  <conditionalFormatting sqref="Y566:Y593">
    <cfRule type="expression" dxfId="613" priority="715">
      <formula>IF(RIGHT(TEXT(Y566,"0.#"),1)=".",FALSE,TRUE)</formula>
    </cfRule>
    <cfRule type="expression" dxfId="612" priority="716">
      <formula>IF(RIGHT(TEXT(Y566,"0.#"),1)=".",TRUE,FALSE)</formula>
    </cfRule>
  </conditionalFormatting>
  <conditionalFormatting sqref="AL564:AO565">
    <cfRule type="expression" dxfId="611" priority="711">
      <formula>IF(AND(AL564&gt;=0, RIGHT(TEXT(AL564,"0.#"),1)&lt;&gt;"."),TRUE,FALSE)</formula>
    </cfRule>
    <cfRule type="expression" dxfId="610" priority="712">
      <formula>IF(AND(AL564&gt;=0, RIGHT(TEXT(AL564,"0.#"),1)="."),TRUE,FALSE)</formula>
    </cfRule>
    <cfRule type="expression" dxfId="609" priority="713">
      <formula>IF(AND(AL564&lt;0, RIGHT(TEXT(AL564,"0.#"),1)&lt;&gt;"."),TRUE,FALSE)</formula>
    </cfRule>
    <cfRule type="expression" dxfId="608" priority="714">
      <formula>IF(AND(AL564&lt;0, RIGHT(TEXT(AL564,"0.#"),1)="."),TRUE,FALSE)</formula>
    </cfRule>
  </conditionalFormatting>
  <conditionalFormatting sqref="Y564:Y565">
    <cfRule type="expression" dxfId="607" priority="709">
      <formula>IF(RIGHT(TEXT(Y564,"0.#"),1)=".",FALSE,TRUE)</formula>
    </cfRule>
    <cfRule type="expression" dxfId="606" priority="710">
      <formula>IF(RIGHT(TEXT(Y564,"0.#"),1)=".",TRUE,FALSE)</formula>
    </cfRule>
  </conditionalFormatting>
  <conditionalFormatting sqref="AL599:AO626">
    <cfRule type="expression" dxfId="605" priority="705">
      <formula>IF(AND(AL599&gt;=0, RIGHT(TEXT(AL599,"0.#"),1)&lt;&gt;"."),TRUE,FALSE)</formula>
    </cfRule>
    <cfRule type="expression" dxfId="604" priority="706">
      <formula>IF(AND(AL599&gt;=0, RIGHT(TEXT(AL599,"0.#"),1)="."),TRUE,FALSE)</formula>
    </cfRule>
    <cfRule type="expression" dxfId="603" priority="707">
      <formula>IF(AND(AL599&lt;0, RIGHT(TEXT(AL599,"0.#"),1)&lt;&gt;"."),TRUE,FALSE)</formula>
    </cfRule>
    <cfRule type="expression" dxfId="602" priority="708">
      <formula>IF(AND(AL599&lt;0, RIGHT(TEXT(AL599,"0.#"),1)="."),TRUE,FALSE)</formula>
    </cfRule>
  </conditionalFormatting>
  <conditionalFormatting sqref="Y599:Y626">
    <cfRule type="expression" dxfId="601" priority="703">
      <formula>IF(RIGHT(TEXT(Y599,"0.#"),1)=".",FALSE,TRUE)</formula>
    </cfRule>
    <cfRule type="expression" dxfId="600" priority="704">
      <formula>IF(RIGHT(TEXT(Y599,"0.#"),1)=".",TRUE,FALSE)</formula>
    </cfRule>
  </conditionalFormatting>
  <conditionalFormatting sqref="AL597:AO598">
    <cfRule type="expression" dxfId="599" priority="699">
      <formula>IF(AND(AL597&gt;=0, RIGHT(TEXT(AL597,"0.#"),1)&lt;&gt;"."),TRUE,FALSE)</formula>
    </cfRule>
    <cfRule type="expression" dxfId="598" priority="700">
      <formula>IF(AND(AL597&gt;=0, RIGHT(TEXT(AL597,"0.#"),1)="."),TRUE,FALSE)</formula>
    </cfRule>
    <cfRule type="expression" dxfId="597" priority="701">
      <formula>IF(AND(AL597&lt;0, RIGHT(TEXT(AL597,"0.#"),1)&lt;&gt;"."),TRUE,FALSE)</formula>
    </cfRule>
    <cfRule type="expression" dxfId="596" priority="702">
      <formula>IF(AND(AL597&lt;0, RIGHT(TEXT(AL597,"0.#"),1)="."),TRUE,FALSE)</formula>
    </cfRule>
  </conditionalFormatting>
  <conditionalFormatting sqref="Y597:Y598">
    <cfRule type="expression" dxfId="595" priority="697">
      <formula>IF(RIGHT(TEXT(Y597,"0.#"),1)=".",FALSE,TRUE)</formula>
    </cfRule>
    <cfRule type="expression" dxfId="594" priority="698">
      <formula>IF(RIGHT(TEXT(Y597,"0.#"),1)=".",TRUE,FALSE)</formula>
    </cfRule>
  </conditionalFormatting>
  <conditionalFormatting sqref="AU33">
    <cfRule type="expression" dxfId="593" priority="693">
      <formula>IF(RIGHT(TEXT(AU33,"0.#"),1)=".",FALSE,TRUE)</formula>
    </cfRule>
    <cfRule type="expression" dxfId="592" priority="694">
      <formula>IF(RIGHT(TEXT(AU33,"0.#"),1)=".",TRUE,FALSE)</formula>
    </cfRule>
  </conditionalFormatting>
  <conditionalFormatting sqref="AU32">
    <cfRule type="expression" dxfId="591" priority="695">
      <formula>IF(RIGHT(TEXT(AU32,"0.#"),1)=".",FALSE,TRUE)</formula>
    </cfRule>
    <cfRule type="expression" dxfId="590" priority="696">
      <formula>IF(RIGHT(TEXT(AU32,"0.#"),1)=".",TRUE,FALSE)</formula>
    </cfRule>
  </conditionalFormatting>
  <conditionalFormatting sqref="P29:AC29">
    <cfRule type="expression" dxfId="589" priority="691">
      <formula>IF(RIGHT(TEXT(P29,"0.#"),1)=".",FALSE,TRUE)</formula>
    </cfRule>
    <cfRule type="expression" dxfId="588" priority="692">
      <formula>IF(RIGHT(TEXT(P29,"0.#"),1)=".",TRUE,FALSE)</formula>
    </cfRule>
  </conditionalFormatting>
  <conditionalFormatting sqref="AM41">
    <cfRule type="expression" dxfId="587" priority="673">
      <formula>IF(RIGHT(TEXT(AM41,"0.#"),1)=".",FALSE,TRUE)</formula>
    </cfRule>
    <cfRule type="expression" dxfId="586" priority="674">
      <formula>IF(RIGHT(TEXT(AM41,"0.#"),1)=".",TRUE,FALSE)</formula>
    </cfRule>
  </conditionalFormatting>
  <conditionalFormatting sqref="AM40">
    <cfRule type="expression" dxfId="585" priority="675">
      <formula>IF(RIGHT(TEXT(AM40,"0.#"),1)=".",FALSE,TRUE)</formula>
    </cfRule>
    <cfRule type="expression" dxfId="584" priority="676">
      <formula>IF(RIGHT(TEXT(AM40,"0.#"),1)=".",TRUE,FALSE)</formula>
    </cfRule>
  </conditionalFormatting>
  <conditionalFormatting sqref="AE39">
    <cfRule type="expression" dxfId="583" priority="689">
      <formula>IF(RIGHT(TEXT(AE39,"0.#"),1)=".",FALSE,TRUE)</formula>
    </cfRule>
    <cfRule type="expression" dxfId="582" priority="690">
      <formula>IF(RIGHT(TEXT(AE39,"0.#"),1)=".",TRUE,FALSE)</formula>
    </cfRule>
  </conditionalFormatting>
  <conditionalFormatting sqref="AQ39:AQ41">
    <cfRule type="expression" dxfId="581" priority="671">
      <formula>IF(RIGHT(TEXT(AQ39,"0.#"),1)=".",FALSE,TRUE)</formula>
    </cfRule>
    <cfRule type="expression" dxfId="580" priority="672">
      <formula>IF(RIGHT(TEXT(AQ39,"0.#"),1)=".",TRUE,FALSE)</formula>
    </cfRule>
  </conditionalFormatting>
  <conditionalFormatting sqref="AU39:AU41">
    <cfRule type="expression" dxfId="579" priority="669">
      <formula>IF(RIGHT(TEXT(AU39,"0.#"),1)=".",FALSE,TRUE)</formula>
    </cfRule>
    <cfRule type="expression" dxfId="578" priority="670">
      <formula>IF(RIGHT(TEXT(AU39,"0.#"),1)=".",TRUE,FALSE)</formula>
    </cfRule>
  </conditionalFormatting>
  <conditionalFormatting sqref="AI41">
    <cfRule type="expression" dxfId="577" priority="683">
      <formula>IF(RIGHT(TEXT(AI41,"0.#"),1)=".",FALSE,TRUE)</formula>
    </cfRule>
    <cfRule type="expression" dxfId="576" priority="684">
      <formula>IF(RIGHT(TEXT(AI41,"0.#"),1)=".",TRUE,FALSE)</formula>
    </cfRule>
  </conditionalFormatting>
  <conditionalFormatting sqref="AE40">
    <cfRule type="expression" dxfId="575" priority="687">
      <formula>IF(RIGHT(TEXT(AE40,"0.#"),1)=".",FALSE,TRUE)</formula>
    </cfRule>
    <cfRule type="expression" dxfId="574" priority="688">
      <formula>IF(RIGHT(TEXT(AE40,"0.#"),1)=".",TRUE,FALSE)</formula>
    </cfRule>
  </conditionalFormatting>
  <conditionalFormatting sqref="AE41">
    <cfRule type="expression" dxfId="573" priority="685">
      <formula>IF(RIGHT(TEXT(AE41,"0.#"),1)=".",FALSE,TRUE)</formula>
    </cfRule>
    <cfRule type="expression" dxfId="572" priority="686">
      <formula>IF(RIGHT(TEXT(AE41,"0.#"),1)=".",TRUE,FALSE)</formula>
    </cfRule>
  </conditionalFormatting>
  <conditionalFormatting sqref="AM39">
    <cfRule type="expression" dxfId="571" priority="677">
      <formula>IF(RIGHT(TEXT(AM39,"0.#"),1)=".",FALSE,TRUE)</formula>
    </cfRule>
    <cfRule type="expression" dxfId="570" priority="678">
      <formula>IF(RIGHT(TEXT(AM39,"0.#"),1)=".",TRUE,FALSE)</formula>
    </cfRule>
  </conditionalFormatting>
  <conditionalFormatting sqref="AI39">
    <cfRule type="expression" dxfId="569" priority="679">
      <formula>IF(RIGHT(TEXT(AI39,"0.#"),1)=".",FALSE,TRUE)</formula>
    </cfRule>
    <cfRule type="expression" dxfId="568" priority="680">
      <formula>IF(RIGHT(TEXT(AI39,"0.#"),1)=".",TRUE,FALSE)</formula>
    </cfRule>
  </conditionalFormatting>
  <conditionalFormatting sqref="AI40">
    <cfRule type="expression" dxfId="567" priority="681">
      <formula>IF(RIGHT(TEXT(AI40,"0.#"),1)=".",FALSE,TRUE)</formula>
    </cfRule>
    <cfRule type="expression" dxfId="566" priority="682">
      <formula>IF(RIGHT(TEXT(AI40,"0.#"),1)=".",TRUE,FALSE)</formula>
    </cfRule>
  </conditionalFormatting>
  <conditionalFormatting sqref="AM69">
    <cfRule type="expression" dxfId="565" priority="641">
      <formula>IF(RIGHT(TEXT(AM69,"0.#"),1)=".",FALSE,TRUE)</formula>
    </cfRule>
    <cfRule type="expression" dxfId="564" priority="642">
      <formula>IF(RIGHT(TEXT(AM69,"0.#"),1)=".",TRUE,FALSE)</formula>
    </cfRule>
  </conditionalFormatting>
  <conditionalFormatting sqref="AE70 AM70">
    <cfRule type="expression" dxfId="563" priority="639">
      <formula>IF(RIGHT(TEXT(AE70,"0.#"),1)=".",FALSE,TRUE)</formula>
    </cfRule>
    <cfRule type="expression" dxfId="562" priority="640">
      <formula>IF(RIGHT(TEXT(AE70,"0.#"),1)=".",TRUE,FALSE)</formula>
    </cfRule>
  </conditionalFormatting>
  <conditionalFormatting sqref="AI70">
    <cfRule type="expression" dxfId="561" priority="637">
      <formula>IF(RIGHT(TEXT(AI70,"0.#"),1)=".",FALSE,TRUE)</formula>
    </cfRule>
    <cfRule type="expression" dxfId="560" priority="638">
      <formula>IF(RIGHT(TEXT(AI70,"0.#"),1)=".",TRUE,FALSE)</formula>
    </cfRule>
  </conditionalFormatting>
  <conditionalFormatting sqref="AQ70">
    <cfRule type="expression" dxfId="559" priority="635">
      <formula>IF(RIGHT(TEXT(AQ70,"0.#"),1)=".",FALSE,TRUE)</formula>
    </cfRule>
    <cfRule type="expression" dxfId="558" priority="636">
      <formula>IF(RIGHT(TEXT(AQ70,"0.#"),1)=".",TRUE,FALSE)</formula>
    </cfRule>
  </conditionalFormatting>
  <conditionalFormatting sqref="AE69 AQ69">
    <cfRule type="expression" dxfId="557" priority="645">
      <formula>IF(RIGHT(TEXT(AE69,"0.#"),1)=".",FALSE,TRUE)</formula>
    </cfRule>
    <cfRule type="expression" dxfId="556" priority="646">
      <formula>IF(RIGHT(TEXT(AE69,"0.#"),1)=".",TRUE,FALSE)</formula>
    </cfRule>
  </conditionalFormatting>
  <conditionalFormatting sqref="AI69">
    <cfRule type="expression" dxfId="555" priority="643">
      <formula>IF(RIGHT(TEXT(AI69,"0.#"),1)=".",FALSE,TRUE)</formula>
    </cfRule>
    <cfRule type="expression" dxfId="554" priority="644">
      <formula>IF(RIGHT(TEXT(AI69,"0.#"),1)=".",TRUE,FALSE)</formula>
    </cfRule>
  </conditionalFormatting>
  <conditionalFormatting sqref="AE66 AQ66">
    <cfRule type="expression" dxfId="553" priority="633">
      <formula>IF(RIGHT(TEXT(AE66,"0.#"),1)=".",FALSE,TRUE)</formula>
    </cfRule>
    <cfRule type="expression" dxfId="552" priority="634">
      <formula>IF(RIGHT(TEXT(AE66,"0.#"),1)=".",TRUE,FALSE)</formula>
    </cfRule>
  </conditionalFormatting>
  <conditionalFormatting sqref="AI66">
    <cfRule type="expression" dxfId="551" priority="631">
      <formula>IF(RIGHT(TEXT(AI66,"0.#"),1)=".",FALSE,TRUE)</formula>
    </cfRule>
    <cfRule type="expression" dxfId="550" priority="632">
      <formula>IF(RIGHT(TEXT(AI66,"0.#"),1)=".",TRUE,FALSE)</formula>
    </cfRule>
  </conditionalFormatting>
  <conditionalFormatting sqref="AM66">
    <cfRule type="expression" dxfId="549" priority="629">
      <formula>IF(RIGHT(TEXT(AM66,"0.#"),1)=".",FALSE,TRUE)</formula>
    </cfRule>
    <cfRule type="expression" dxfId="548" priority="630">
      <formula>IF(RIGHT(TEXT(AM66,"0.#"),1)=".",TRUE,FALSE)</formula>
    </cfRule>
  </conditionalFormatting>
  <conditionalFormatting sqref="AE67">
    <cfRule type="expression" dxfId="547" priority="627">
      <formula>IF(RIGHT(TEXT(AE67,"0.#"),1)=".",FALSE,TRUE)</formula>
    </cfRule>
    <cfRule type="expression" dxfId="546" priority="628">
      <formula>IF(RIGHT(TEXT(AE67,"0.#"),1)=".",TRUE,FALSE)</formula>
    </cfRule>
  </conditionalFormatting>
  <conditionalFormatting sqref="AI67">
    <cfRule type="expression" dxfId="545" priority="625">
      <formula>IF(RIGHT(TEXT(AI67,"0.#"),1)=".",FALSE,TRUE)</formula>
    </cfRule>
    <cfRule type="expression" dxfId="544" priority="626">
      <formula>IF(RIGHT(TEXT(AI67,"0.#"),1)=".",TRUE,FALSE)</formula>
    </cfRule>
  </conditionalFormatting>
  <conditionalFormatting sqref="AM67">
    <cfRule type="expression" dxfId="543" priority="623">
      <formula>IF(RIGHT(TEXT(AM67,"0.#"),1)=".",FALSE,TRUE)</formula>
    </cfRule>
    <cfRule type="expression" dxfId="542" priority="624">
      <formula>IF(RIGHT(TEXT(AM67,"0.#"),1)=".",TRUE,FALSE)</formula>
    </cfRule>
  </conditionalFormatting>
  <conditionalFormatting sqref="AQ67">
    <cfRule type="expression" dxfId="541" priority="621">
      <formula>IF(RIGHT(TEXT(AQ67,"0.#"),1)=".",FALSE,TRUE)</formula>
    </cfRule>
    <cfRule type="expression" dxfId="540" priority="622">
      <formula>IF(RIGHT(TEXT(AQ67,"0.#"),1)=".",TRUE,FALSE)</formula>
    </cfRule>
  </conditionalFormatting>
  <conditionalFormatting sqref="AU66">
    <cfRule type="expression" dxfId="539" priority="619">
      <formula>IF(RIGHT(TEXT(AU66,"0.#"),1)=".",FALSE,TRUE)</formula>
    </cfRule>
    <cfRule type="expression" dxfId="538" priority="620">
      <formula>IF(RIGHT(TEXT(AU66,"0.#"),1)=".",TRUE,FALSE)</formula>
    </cfRule>
  </conditionalFormatting>
  <conditionalFormatting sqref="AU67">
    <cfRule type="expression" dxfId="537" priority="617">
      <formula>IF(RIGHT(TEXT(AU67,"0.#"),1)=".",FALSE,TRUE)</formula>
    </cfRule>
    <cfRule type="expression" dxfId="536" priority="618">
      <formula>IF(RIGHT(TEXT(AU67,"0.#"),1)=".",TRUE,FALSE)</formula>
    </cfRule>
  </conditionalFormatting>
  <conditionalFormatting sqref="AE100 AQ100">
    <cfRule type="expression" dxfId="535" priority="579">
      <formula>IF(RIGHT(TEXT(AE100,"0.#"),1)=".",FALSE,TRUE)</formula>
    </cfRule>
    <cfRule type="expression" dxfId="534" priority="580">
      <formula>IF(RIGHT(TEXT(AE100,"0.#"),1)=".",TRUE,FALSE)</formula>
    </cfRule>
  </conditionalFormatting>
  <conditionalFormatting sqref="AI100">
    <cfRule type="expression" dxfId="533" priority="577">
      <formula>IF(RIGHT(TEXT(AI100,"0.#"),1)=".",FALSE,TRUE)</formula>
    </cfRule>
    <cfRule type="expression" dxfId="532" priority="578">
      <formula>IF(RIGHT(TEXT(AI100,"0.#"),1)=".",TRUE,FALSE)</formula>
    </cfRule>
  </conditionalFormatting>
  <conditionalFormatting sqref="AM100">
    <cfRule type="expression" dxfId="531" priority="575">
      <formula>IF(RIGHT(TEXT(AM100,"0.#"),1)=".",FALSE,TRUE)</formula>
    </cfRule>
    <cfRule type="expression" dxfId="530" priority="576">
      <formula>IF(RIGHT(TEXT(AM100,"0.#"),1)=".",TRUE,FALSE)</formula>
    </cfRule>
  </conditionalFormatting>
  <conditionalFormatting sqref="AE101">
    <cfRule type="expression" dxfId="529" priority="573">
      <formula>IF(RIGHT(TEXT(AE101,"0.#"),1)=".",FALSE,TRUE)</formula>
    </cfRule>
    <cfRule type="expression" dxfId="528" priority="574">
      <formula>IF(RIGHT(TEXT(AE101,"0.#"),1)=".",TRUE,FALSE)</formula>
    </cfRule>
  </conditionalFormatting>
  <conditionalFormatting sqref="AI101">
    <cfRule type="expression" dxfId="527" priority="571">
      <formula>IF(RIGHT(TEXT(AI101,"0.#"),1)=".",FALSE,TRUE)</formula>
    </cfRule>
    <cfRule type="expression" dxfId="526" priority="572">
      <formula>IF(RIGHT(TEXT(AI101,"0.#"),1)=".",TRUE,FALSE)</formula>
    </cfRule>
  </conditionalFormatting>
  <conditionalFormatting sqref="AM101">
    <cfRule type="expression" dxfId="525" priority="569">
      <formula>IF(RIGHT(TEXT(AM101,"0.#"),1)=".",FALSE,TRUE)</formula>
    </cfRule>
    <cfRule type="expression" dxfId="524" priority="570">
      <formula>IF(RIGHT(TEXT(AM101,"0.#"),1)=".",TRUE,FALSE)</formula>
    </cfRule>
  </conditionalFormatting>
  <conditionalFormatting sqref="AQ101">
    <cfRule type="expression" dxfId="523" priority="567">
      <formula>IF(RIGHT(TEXT(AQ101,"0.#"),1)=".",FALSE,TRUE)</formula>
    </cfRule>
    <cfRule type="expression" dxfId="522" priority="568">
      <formula>IF(RIGHT(TEXT(AQ101,"0.#"),1)=".",TRUE,FALSE)</formula>
    </cfRule>
  </conditionalFormatting>
  <conditionalFormatting sqref="AU100">
    <cfRule type="expression" dxfId="521" priority="565">
      <formula>IF(RIGHT(TEXT(AU100,"0.#"),1)=".",FALSE,TRUE)</formula>
    </cfRule>
    <cfRule type="expression" dxfId="520" priority="566">
      <formula>IF(RIGHT(TEXT(AU100,"0.#"),1)=".",TRUE,FALSE)</formula>
    </cfRule>
  </conditionalFormatting>
  <conditionalFormatting sqref="AU101">
    <cfRule type="expression" dxfId="519" priority="563">
      <formula>IF(RIGHT(TEXT(AU101,"0.#"),1)=".",FALSE,TRUE)</formula>
    </cfRule>
    <cfRule type="expression" dxfId="518" priority="564">
      <formula>IF(RIGHT(TEXT(AU101,"0.#"),1)=".",TRUE,FALSE)</formula>
    </cfRule>
  </conditionalFormatting>
  <conditionalFormatting sqref="AM35">
    <cfRule type="expression" dxfId="517" priority="557">
      <formula>IF(RIGHT(TEXT(AM35,"0.#"),1)=".",FALSE,TRUE)</formula>
    </cfRule>
    <cfRule type="expression" dxfId="516" priority="558">
      <formula>IF(RIGHT(TEXT(AM35,"0.#"),1)=".",TRUE,FALSE)</formula>
    </cfRule>
  </conditionalFormatting>
  <conditionalFormatting sqref="AE36 AM36">
    <cfRule type="expression" dxfId="515" priority="555">
      <formula>IF(RIGHT(TEXT(AE36,"0.#"),1)=".",FALSE,TRUE)</formula>
    </cfRule>
    <cfRule type="expression" dxfId="514" priority="556">
      <formula>IF(RIGHT(TEXT(AE36,"0.#"),1)=".",TRUE,FALSE)</formula>
    </cfRule>
  </conditionalFormatting>
  <conditionalFormatting sqref="AI36">
    <cfRule type="expression" dxfId="513" priority="553">
      <formula>IF(RIGHT(TEXT(AI36,"0.#"),1)=".",FALSE,TRUE)</formula>
    </cfRule>
    <cfRule type="expression" dxfId="512" priority="554">
      <formula>IF(RIGHT(TEXT(AI36,"0.#"),1)=".",TRUE,FALSE)</formula>
    </cfRule>
  </conditionalFormatting>
  <conditionalFormatting sqref="AQ36">
    <cfRule type="expression" dxfId="511" priority="551">
      <formula>IF(RIGHT(TEXT(AQ36,"0.#"),1)=".",FALSE,TRUE)</formula>
    </cfRule>
    <cfRule type="expression" dxfId="510" priority="552">
      <formula>IF(RIGHT(TEXT(AQ36,"0.#"),1)=".",TRUE,FALSE)</formula>
    </cfRule>
  </conditionalFormatting>
  <conditionalFormatting sqref="AE35 AQ35">
    <cfRule type="expression" dxfId="509" priority="561">
      <formula>IF(RIGHT(TEXT(AE35,"0.#"),1)=".",FALSE,TRUE)</formula>
    </cfRule>
    <cfRule type="expression" dxfId="508" priority="562">
      <formula>IF(RIGHT(TEXT(AE35,"0.#"),1)=".",TRUE,FALSE)</formula>
    </cfRule>
  </conditionalFormatting>
  <conditionalFormatting sqref="AI35">
    <cfRule type="expression" dxfId="507" priority="559">
      <formula>IF(RIGHT(TEXT(AI35,"0.#"),1)=".",FALSE,TRUE)</formula>
    </cfRule>
    <cfRule type="expression" dxfId="506" priority="560">
      <formula>IF(RIGHT(TEXT(AI35,"0.#"),1)=".",TRUE,FALSE)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Y401">
    <cfRule type="expression" dxfId="15" priority="11">
      <formula>IF(RIGHT(TEXT(Y401,"0.#"),1)=".",FALSE,TRUE)</formula>
    </cfRule>
    <cfRule type="expression" dxfId="14" priority="12">
      <formula>IF(RIGHT(TEXT(Y401,"0.#"),1)=".",TRUE,FALSE)</formula>
    </cfRule>
  </conditionalFormatting>
  <conditionalFormatting sqref="AL401:AO401">
    <cfRule type="expression" dxfId="13" priority="13">
      <formula>IF(AND(AL401&gt;=0, RIGHT(TEXT(AL401,"0.#"),1)&lt;&gt;"."),TRUE,FALSE)</formula>
    </cfRule>
    <cfRule type="expression" dxfId="12" priority="14">
      <formula>IF(AND(AL401&gt;=0, RIGHT(TEXT(AL401,"0.#"),1)="."),TRUE,FALSE)</formula>
    </cfRule>
    <cfRule type="expression" dxfId="11" priority="15">
      <formula>IF(AND(AL401&lt;0, RIGHT(TEXT(AL401,"0.#"),1)&lt;&gt;"."),TRUE,FALSE)</formula>
    </cfRule>
    <cfRule type="expression" dxfId="10" priority="16">
      <formula>IF(AND(AL401&lt;0, RIGHT(TEXT(AL401,"0.#"),1)="."),TRUE,FALSE)</formula>
    </cfRule>
  </conditionalFormatting>
  <conditionalFormatting sqref="Y402">
    <cfRule type="expression" dxfId="9" priority="9">
      <formula>IF(RIGHT(TEXT(Y402,"0.#"),1)=".",FALSE,TRUE)</formula>
    </cfRule>
    <cfRule type="expression" dxfId="8" priority="10">
      <formula>IF(RIGHT(TEXT(Y402,"0.#"),1)=".",TRUE,FALSE)</formula>
    </cfRule>
  </conditionalFormatting>
  <conditionalFormatting sqref="Y403">
    <cfRule type="expression" dxfId="7" priority="7">
      <formula>IF(RIGHT(TEXT(Y403,"0.#"),1)=".",FALSE,TRUE)</formula>
    </cfRule>
    <cfRule type="expression" dxfId="6" priority="8">
      <formula>IF(RIGHT(TEXT(Y403,"0.#"),1)=".",TRUE,FALSE)</formula>
    </cfRule>
  </conditionalFormatting>
  <conditionalFormatting sqref="Y404">
    <cfRule type="expression" dxfId="5" priority="5">
      <formula>IF(RIGHT(TEXT(Y404,"0.#"),1)=".",FALSE,TRUE)</formula>
    </cfRule>
    <cfRule type="expression" dxfId="4" priority="6">
      <formula>IF(RIGHT(TEXT(Y404,"0.#"),1)=".",TRUE,FALSE)</formula>
    </cfRule>
  </conditionalFormatting>
  <conditionalFormatting sqref="Y405">
    <cfRule type="expression" dxfId="3" priority="3">
      <formula>IF(RIGHT(TEXT(Y405,"0.#"),1)=".",FALSE,TRUE)</formula>
    </cfRule>
    <cfRule type="expression" dxfId="2" priority="4">
      <formula>IF(RIGHT(TEXT(Y405,"0.#"),1)=".",TRUE,FALSE)</formula>
    </cfRule>
  </conditionalFormatting>
  <conditionalFormatting sqref="Y406">
    <cfRule type="expression" dxfId="1" priority="1">
      <formula>IF(RIGHT(TEXT(Y406,"0.#"),1)=".",FALSE,TRUE)</formula>
    </cfRule>
    <cfRule type="expression" dxfId="0" priority="2">
      <formula>IF(RIGHT(TEXT(Y406,"0.#"),1)=".",TRUE,FALSE)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214" max="49" man="1"/>
    <brk id="248"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2">
      <c r="A2" s="14" t="s">
        <v>80</v>
      </c>
      <c r="B2" s="15" t="s">
        <v>635</v>
      </c>
      <c r="C2" s="13" t="str">
        <f>IF(B2="","",A2)</f>
        <v>医療分野の研究開発関連</v>
      </c>
      <c r="D2" s="13" t="str">
        <f>IF(C2="","",IF(D1&lt;&gt;"",CONCATENATE(D1,"、",C2),C2))</f>
        <v>医療分野の研究開発関連</v>
      </c>
      <c r="F2" s="12" t="s">
        <v>67</v>
      </c>
      <c r="G2" s="17" t="s">
        <v>635</v>
      </c>
      <c r="H2" s="13" t="str">
        <f>IF(G2="","",F2)</f>
        <v>一般会計</v>
      </c>
      <c r="I2" s="13" t="str">
        <f>IF(H2="","",IF(I1&lt;&gt;"",CONCATENATE(I1,"、",H2),H2))</f>
        <v>一般会計</v>
      </c>
      <c r="K2" s="14" t="s">
        <v>97</v>
      </c>
      <c r="L2" s="15"/>
      <c r="M2" s="13" t="str">
        <f>IF(L2="","",K2)</f>
        <v/>
      </c>
      <c r="N2" s="13" t="str">
        <f>IF(M2="","",IF(N1&lt;&gt;"",CONCATENATE(N1,"、",M2),M2))</f>
        <v/>
      </c>
      <c r="O2" s="13"/>
      <c r="P2" s="12" t="s">
        <v>69</v>
      </c>
      <c r="Q2" s="17" t="s">
        <v>635</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2">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635</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2">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2">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2">
      <c r="A6" s="14" t="s">
        <v>84</v>
      </c>
      <c r="B6" s="15" t="s">
        <v>635</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2">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2">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2">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2">
      <c r="A10" s="14" t="s">
        <v>223</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226</v>
      </c>
      <c r="L10" s="15"/>
      <c r="M10" s="13" t="str">
        <f t="shared" si="2"/>
        <v/>
      </c>
      <c r="N10" s="13" t="str">
        <f t="shared" si="6"/>
        <v>文教及び科学振興</v>
      </c>
      <c r="O10" s="13"/>
      <c r="P10" s="13" t="str">
        <f>S8</f>
        <v>直接実施</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2">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2">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2">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2">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601</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2022-05-31T04:02:18Z</cp:lastPrinted>
  <dcterms:created xsi:type="dcterms:W3CDTF">2012-03-13T00:50:25Z</dcterms:created>
  <dcterms:modified xsi:type="dcterms:W3CDTF">2022-08-25T07:04:13Z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