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
    </mc:Choice>
  </mc:AlternateContent>
  <xr:revisionPtr revIDLastSave="0" documentId="13_ncr:1_{5DA9AE8A-DE06-4164-BEC7-FD5D68B8C757}" xr6:coauthVersionLast="47" xr6:coauthVersionMax="47" xr10:uidLastSave="{00000000-0000-0000-0000-000000000000}"/>
  <bookViews>
    <workbookView xWindow="1065" yWindow="1050" windowWidth="15930" windowHeight="14085"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69" i="11"/>
  <c r="AY323" i="11"/>
  <c r="AY333" i="11"/>
  <c r="AY399" i="11"/>
  <c r="AY331" i="11"/>
  <c r="AY326" i="11"/>
  <c r="AY336" i="11"/>
  <c r="AY327" i="11"/>
  <c r="AY337" i="11"/>
  <c r="AY330" i="11"/>
  <c r="AY397" i="11"/>
  <c r="AY325" i="11"/>
  <c r="AY328" i="11"/>
  <c r="AY338" i="11"/>
  <c r="AY329" i="11"/>
  <c r="AY322" i="11"/>
  <c r="AY34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55" i="11"/>
  <c r="AY154" i="11"/>
  <c r="AY152" i="11"/>
  <c r="AY146" i="11"/>
  <c r="AY150" i="11" s="1"/>
  <c r="AY127" i="11"/>
  <c r="AY130" i="11" s="1"/>
  <c r="AY122" i="11"/>
  <c r="AY126" i="11" s="1"/>
  <c r="AY112" i="11"/>
  <c r="AY118" i="11" s="1"/>
  <c r="AY99" i="11"/>
  <c r="AY100" i="11" s="1"/>
  <c r="AY98" i="11"/>
  <c r="AY102" i="11"/>
  <c r="AY104" i="11" s="1"/>
  <c r="AY179" i="11" l="1"/>
  <c r="AY205" i="11"/>
  <c r="AY207" i="11"/>
  <c r="AY101" i="11"/>
  <c r="AY210" i="11"/>
  <c r="AY119" i="11"/>
  <c r="AY171" i="11"/>
  <c r="AY202" i="11"/>
  <c r="AY211" i="11"/>
  <c r="AY203" i="11"/>
  <c r="AY212" i="11"/>
  <c r="AY204" i="11"/>
  <c r="AY213" i="11"/>
  <c r="AY153" i="11"/>
  <c r="AY206" i="11"/>
  <c r="AY120" i="11"/>
  <c r="AY134" i="11"/>
  <c r="AY115" i="11"/>
  <c r="AY131" i="11"/>
  <c r="AY137" i="11"/>
  <c r="AY116" i="11"/>
  <c r="AY124" i="11"/>
  <c r="AY163" i="11"/>
  <c r="AY144" i="11"/>
  <c r="AY176" i="11"/>
  <c r="AY198" i="11"/>
  <c r="AY128" i="11"/>
  <c r="AY140" i="11"/>
  <c r="AY121" i="11"/>
  <c r="AY129" i="11"/>
  <c r="AY141" i="11"/>
  <c r="AY114" i="11"/>
  <c r="AY142" i="11"/>
  <c r="AY123" i="11"/>
  <c r="AY143" i="11"/>
  <c r="AY117" i="11"/>
  <c r="AY125" i="11"/>
  <c r="AY151" i="11"/>
  <c r="AY164" i="11"/>
  <c r="AY177" i="11"/>
  <c r="AY113" i="11"/>
  <c r="AY174"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2" i="11" l="1"/>
  <c r="AY63" i="11"/>
  <c r="AY83" i="11"/>
  <c r="AY55" i="11"/>
  <c r="AY49" i="11"/>
  <c r="AY84" i="11"/>
  <c r="AY85" i="11"/>
  <c r="AY91" i="11"/>
  <c r="AY96" i="11"/>
  <c r="AY94" i="11"/>
  <c r="AY80" i="11"/>
  <c r="AY81" i="11"/>
  <c r="AY89" i="11"/>
  <c r="AY97" i="11"/>
  <c r="AY79" i="11"/>
  <c r="AY82"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<sst xmlns="http://schemas.openxmlformats.org/spreadsheetml/2006/main" count="1444" uniqueCount="692">
  <si>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</si>
  <si>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</si>
  <si>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</si>
  <si>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</si>
  <si>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</si>
  <si>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</si>
  <si>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</si>
  <si>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</si>
  <si>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</si>
  <si>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</si>
  <si>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</si>
  <si>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</si>
  <si>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</si>
  <si>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</si>
  <si>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</si>
  <si>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</si>
  <si>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</si>
  <si>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</si>
  <si>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</si>
  <si>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</si>
  <si>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</si>
  <si>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</si>
  <si>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</si>
  <si>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</si>
  <si>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</si>
  <si>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</si>
  <si>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</si>
  <si>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</si>
  <si>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</si>
  <si>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</si>
  <si>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</si>
  <si>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</si>
  <si>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</si>
  <si>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</si>
  <si>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</si>
  <si>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</si>
  <si>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</si>
  <si>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</si>
  <si>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</si>
  <si>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</si>
  <si>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</si>
  <si>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</si>
  <si>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</si>
  <si>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</si>
  <si>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</si>
  <si>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</si>
  <si>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</si>
  <si>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</si>
  <si>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</si>
  <si>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</si>
  <si>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</si>
  <si>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</si>
  <si>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</si>
  <si>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</si>
  <si>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</si>
  <si>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</si>
  <si>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</si>
  <si>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</si>
  <si>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</si>
  <si>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</si>
  <si>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</si>
  <si>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</si>
  <si>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</si>
  <si>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</si>
  <si>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</si>
  <si>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</si>
  <si>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</si>
  <si>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</si>
  <si>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</si>
  <si>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</si>
  <si>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</si>
  <si>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</si>
  <si>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</si>
  <si>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</si>
  <si>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</si>
  <si>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</si>
  <si>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</si>
  <si>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</si>
  <si>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</si>
  <si>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</si>
  <si>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</si>
  <si>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</si>
  <si>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</si>
  <si>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</si>
  <si>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</si>
  <si>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</si>
  <si>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</si>
  <si>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</si>
  <si>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</si>
  <si>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</si>
  <si>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</si>
  <si>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</si>
  <si>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</si>
  <si>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</si>
  <si>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</si>
  <si>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</si>
  <si>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</si>
  <si>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</si>
  <si>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</si>
  <si>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</si>
  <si>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</si>
  <si>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</si>
  <si>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</si>
  <si>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</si>
  <si>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</si>
  <si>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</si>
  <si>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</si>
  <si>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</si>
  <si>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</si>
  <si>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</si>
  <si>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</si>
  <si>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</si>
  <si>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</si>
  <si>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</si>
  <si>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</si>
  <si>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</si>
  <si>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</si>
  <si>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</si>
  <si>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</si>
  <si>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</si>
  <si>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</si>
  <si>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</si>
  <si>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</si>
  <si>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</si>
  <si>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</si>
  <si>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</si>
  <si>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</si>
  <si>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</si>
  <si>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</si>
  <si>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</si>
  <si>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</si>
  <si>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</si>
  <si>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</si>
  <si>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</si>
  <si>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</si>
  <si>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</si>
  <si>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</si>
  <si>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</si>
  <si>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</si>
  <si>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</si>
  <si>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</si>
  <si>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</si>
  <si>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</si>
  <si>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</si>
  <si>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</si>
  <si>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</si>
  <si>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</si>
  <si>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</si>
  <si>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</si>
  <si>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</si>
  <si>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</si>
  <si>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</si>
  <si>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</si>
  <si>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</si>
  <si>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</si>
  <si>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</si>
  <si>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</si>
  <si>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</si>
  <si>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</si>
  <si>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</si>
  <si>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</si>
  <si>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</si>
  <si>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</si>
  <si>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</si>
  <si>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</si>
  <si>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</si>
  <si>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</si>
  <si>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</si>
  <si>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</si>
  <si>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</si>
  <si>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</si>
  <si>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</si>
  <si>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</si>
  <si>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</si>
  <si>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</si>
  <si>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</si>
  <si>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</si>
  <si>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</si>
  <si>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</si>
  <si>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</si>
  <si>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</si>
  <si>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</si>
  <si>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</si>
  <si>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</si>
  <si>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</si>
  <si>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</si>
  <si>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</si>
  <si>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</si>
  <si>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</si>
  <si>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</si>
  <si>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</si>
  <si>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</si>
  <si>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</si>
  <si>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</si>
  <si>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</si>
  <si>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</si>
  <si>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</si>
  <si>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</si>
  <si>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</si>
  <si>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</si>
  <si>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</si>
  <si>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</si>
  <si>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</si>
  <si>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</si>
  <si>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</si>
  <si>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</si>
  <si>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</si>
  <si>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</si>
  <si>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</si>
  <si>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</si>
  <si>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</si>
  <si>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</si>
  <si>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</si>
  <si>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</si>
  <si>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</si>
  <si>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</si>
  <si>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</si>
  <si>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</si>
  <si>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</si>
  <si>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</si>
  <si>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</si>
  <si>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</si>
  <si>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</si>
  <si>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</si>
  <si>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</si>
  <si>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</si>
  <si>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</si>
  <si>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</si>
  <si>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</si>
  <si>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</si>
  <si>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</si>
  <si>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</si>
  <si>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</si>
  <si>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</si>
  <si>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</si>
  <si>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</si>
  <si>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</si>
  <si>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</si>
  <si>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</si>
  <si>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</si>
  <si>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</si>
  <si>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</si>
  <si>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</si>
  <si>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</si>
  <si>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</si>
  <si>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</si>
  <si>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</si>
  <si>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</si>
  <si>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</si>
  <si>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</si>
  <si>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</si>
  <si>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</si>
  <si>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</si>
  <si>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</si>
  <si>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</si>
  <si>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</si>
  <si>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</si>
  <si>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</si>
  <si>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</si>
  <si>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</si>
  <si>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</si>
  <si>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</si>
  <si>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</si>
  <si>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</si>
  <si>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</si>
  <si>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</si>
  <si>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</si>
  <si>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</si>
  <si>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</si>
  <si>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</si>
  <si>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</si>
  <si>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</si>
  <si>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</si>
  <si>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</si>
  <si>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</si>
  <si>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</si>
  <si>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</si>
  <si>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</si>
  <si>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</si>
  <si>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</si>
  <si>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</si>
  <si>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</si>
  <si>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</si>
  <si>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</si>
  <si>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</si>
  <si>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</si>
  <si>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</si>
  <si>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</si>
  <si>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</si>
  <si>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</si>
  <si>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</si>
  <si>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</si>
  <si>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</si>
  <si>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</si>
  <si>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</si>
  <si>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</si>
  <si>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</si>
  <si>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</si>
  <si>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</si>
  <si>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</si>
  <si>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</si>
  <si>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</si>
  <si>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</si>
  <si>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</si>
  <si>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</si>
  <si>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</si>
  <si>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</si>
  <si>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</si>
  <si>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</si>
  <si>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</si>
  <si>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</si>
  <si>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</si>
  <si>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</si>
  <si>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</si>
  <si>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</si>
  <si>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</si>
  <si>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</si>
  <si>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</si>
  <si>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</si>
  <si>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</si>
  <si>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</si>
  <si>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</si>
  <si>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</si>
  <si>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</si>
  <si>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</si>
  <si>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</si>
  <si>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</si>
  <si>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</si>
  <si>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</si>
  <si>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</si>
  <si>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</si>
  <si>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</si>
  <si>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</si>
  <si>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</si>
  <si>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</si>
  <si>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</si>
  <si>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</si>
  <si>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</si>
  <si>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</si>
  <si>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</si>
  <si>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</si>
  <si>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</si>
  <si>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</si>
  <si>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</si>
  <si>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</si>
  <si>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</si>
  <si>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</si>
  <si>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</si>
  <si>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</si>
  <si>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</si>
  <si>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</si>
  <si>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</si>
  <si>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</si>
  <si>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</si>
  <si>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</si>
  <si>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</si>
  <si>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</si>
  <si>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</si>
  <si>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</si>
  <si>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</si>
  <si>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</si>
  <si>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</si>
  <si>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</si>
  <si>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</si>
  <si>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</si>
  <si>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</si>
  <si>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</si>
  <si>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</si>
  <si>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</si>
  <si>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</si>
  <si>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</si>
  <si>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</si>
  <si>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</si>
  <si>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</si>
  <si>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</si>
  <si>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</si>
  <si>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</si>
  <si>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</si>
  <si>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</si>
  <si>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</si>
  <si>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</si>
  <si>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</si>
  <si>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</si>
  <si>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</si>
  <si>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</si>
  <si>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</si>
  <si>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</si>
  <si>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</si>
  <si>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</si>
  <si>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</si>
  <si>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</si>
  <si>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</si>
  <si>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</si>
  <si>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</si>
  <si>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</si>
  <si>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</si>
  <si>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</si>
  <si>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</si>
  <si>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</si>
  <si>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</si>
  <si>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</si>
  <si>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</si>
  <si>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</si>
  <si>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</si>
  <si>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</si>
  <si>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</si>
  <si>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</si>
  <si>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</si>
  <si>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</si>
  <si>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</si>
  <si>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</si>
  <si>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</si>
  <si>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</si>
  <si>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</si>
  <si>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</si>
  <si>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</si>
  <si>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</si>
  <si>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</si>
  <si>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</si>
  <si>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</si>
  <si>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</si>
  <si>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</si>
  <si>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</si>
  <si>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</si>
  <si>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</si>
  <si>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</si>
  <si>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</si>
  <si>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</si>
  <si>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</si>
  <si>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</si>
  <si>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</si>
  <si>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</si>
  <si>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</si>
  <si>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</si>
  <si>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</si>
  <si>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</si>
  <si>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</si>
  <si>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</si>
  <si>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</si>
  <si>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</si>
  <si>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</si>
  <si>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</si>
  <si>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</si>
  <si>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</si>
  <si>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</si>
  <si>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</si>
  <si>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</si>
  <si>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</si>
  <si>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</si>
  <si>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</si>
  <si>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</si>
  <si>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</si>
  <si>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</si>
  <si>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</si>
  <si>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</si>
  <si>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</si>
  <si>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</si>
  <si>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</si>
  <si>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</si>
  <si>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</si>
  <si>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</si>
  <si>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</si>
  <si>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</si>
  <si>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</si>
  <si>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</si>
  <si>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</si>
  <si>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</si>
  <si>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</si>
  <si>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</si>
  <si>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</si>
  <si>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</si>
  <si>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</si>
  <si>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</si>
  <si>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</si>
  <si>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</si>
  <si>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</si>
  <si>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</si>
  <si>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</si>
  <si>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</si>
  <si>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</si>
  <si>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</si>
  <si>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</si>
  <si>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</si>
  <si>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</si>
  <si>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</si>
  <si>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</si>
  <si>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</si>
  <si>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</si>
  <si>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</si>
  <si>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</si>
  <si>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</si>
  <si>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</si>
  <si>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</si>
  <si>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</si>
  <si>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</si>
  <si>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</si>
  <si>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</si>
  <si>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</si>
  <si>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</si>
  <si>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</si>
  <si>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</si>
  <si>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</si>
  <si>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</si>
  <si>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</si>
  <si>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</si>
  <si>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</si>
  <si>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</si>
  <si>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</si>
  <si>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</si>
  <si>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</si>
  <si>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</si>
  <si>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</si>
  <si>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</si>
  <si>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</si>
  <si>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</si>
  <si>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</si>
  <si>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</si>
  <si>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</si>
  <si>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</si>
  <si>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</si>
  <si>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</si>
  <si>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</si>
  <si>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</si>
  <si>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</si>
  <si>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</si>
  <si>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</si>
  <si>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</si>
  <si>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</si>
  <si>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</si>
  <si>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</si>
  <si>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</si>
  <si>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</si>
  <si>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</si>
  <si>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</si>
  <si>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</si>
  <si>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</si>
  <si>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</si>
  <si>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</si>
  <si>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</si>
  <si>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</si>
  <si>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</si>
  <si>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</si>
  <si>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</si>
  <si>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</si>
  <si>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</si>
  <si>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</si>
  <si>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</si>
  <si>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</si>
  <si>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</si>
  <si>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</si>
  <si>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</si>
  <si>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</si>
  <si>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</si>
  <si>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</si>
  <si>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</si>
  <si>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</si>
  <si>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</si>
  <si>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</si>
  <si>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</si>
  <si>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</si>
  <si>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</si>
  <si>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</si>
  <si>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</si>
  <si>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</si>
  <si>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</si>
  <si>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</si>
  <si>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</si>
  <si>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</si>
  <si>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</si>
  <si>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</si>
  <si>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</si>
  <si>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</si>
  <si>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</si>
  <si>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</si>
  <si>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</si>
  <si>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</si>
  <si>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</si>
  <si>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</si>
  <si>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</si>
  <si>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</si>
  <si>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</si>
  <si>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</si>
  <si>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</si>
  <si>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</si>
  <si>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</si>
  <si>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</si>
  <si>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</si>
  <si>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</si>
  <si>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</si>
  <si>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</si>
  <si>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</si>
  <si>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</si>
  <si>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</si>
  <si>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</si>
  <si>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</si>
  <si>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</si>
  <si>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</si>
  <si>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</si>
  <si>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</si>
  <si>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</si>
  <si>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</si>
  <si>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</si>
  <si>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</si>
  <si>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</si>
  <si>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</si>
  <si>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</si>
  <si>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</si>
  <si>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</si>
  <si>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戸山庁舎関係経費</t>
  </si>
  <si>
    <t>国立感染症研究所</t>
  </si>
  <si>
    <t>藤谷　正</t>
  </si>
  <si>
    <t>平成4年度</t>
  </si>
  <si>
    <t>終了予定なし</t>
  </si>
  <si>
    <t>総務部会計課</t>
  </si>
  <si>
    <t>-</t>
  </si>
  <si>
    <t>国立感染症研究所戸山庁舎の施設設備を適切な状態に維持管理する。</t>
  </si>
  <si>
    <t>国立感染症研究所戸山庁舎の施設設備を適切な状態に維持管理するための保守・点検等の業務委託及び光熱水料。</t>
  </si>
  <si>
    <t>試験研究費</t>
  </si>
  <si>
    <t>目標値として3.5点以上の獲得を目指す。</t>
  </si>
  <si>
    <t>毎年行っている研究課題評価の総合点を間接指標として用いる。</t>
  </si>
  <si>
    <t>点</t>
  </si>
  <si>
    <t>国立感染症研究所研究開発課題評価報告書</t>
  </si>
  <si>
    <t>戸山庁舎の受変電設備の定期点検</t>
  </si>
  <si>
    <t>回</t>
  </si>
  <si>
    <t>Ｘ執行額／Ｙ受変電設備の定期点検</t>
    <phoneticPr fontId="5"/>
  </si>
  <si>
    <t>百万円</t>
  </si>
  <si>
    <t>　Ｘ/Ｙ</t>
    <phoneticPr fontId="5"/>
  </si>
  <si>
    <t>363百万円
/1回</t>
  </si>
  <si>
    <t>／　</t>
    <phoneticPr fontId="5"/>
  </si>
  <si>
    <t>国立感染症研究所施設管理事務経費</t>
  </si>
  <si>
    <t>ハンセン病研究センター経費</t>
  </si>
  <si>
    <t>国立感染症研究所共同利用型高額研究機器整備費</t>
  </si>
  <si>
    <t>566</t>
  </si>
  <si>
    <t>503</t>
  </si>
  <si>
    <t>885</t>
  </si>
  <si>
    <t>895</t>
  </si>
  <si>
    <t>864</t>
  </si>
  <si>
    <t>867</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</si>
  <si>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</si>
  <si>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</si>
  <si>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</si>
  <si>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</si>
  <si>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</si>
  <si>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</si>
  <si>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</si>
  <si>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施設設備改修業務等の調達の一部について１者応札となった。引き続き、入札説明会に参加したが応札しなかった者等へのヒアリングを行う等、競争性の確保に係る取り組みを継続したい。</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</si>
  <si>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</si>
  <si>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</si>
  <si>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</si>
  <si>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</si>
  <si>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</si>
  <si>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phoneticPr fontId="5"/>
  </si>
  <si>
    <t>有</t>
  </si>
  <si>
    <t>‐</t>
  </si>
  <si>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</si>
  <si>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</si>
  <si>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385百万円
/１回</t>
    <phoneticPr fontId="5"/>
  </si>
  <si>
    <t>https://www.mhlw.go.jp/wp/seisaku/hyouka/dl/r03_jizenbunseki/XIII-1-1.pdf</t>
    <phoneticPr fontId="5"/>
  </si>
  <si>
    <t>7頁</t>
    <rPh sb="1" eb="2">
      <t>ページ</t>
    </rPh>
    <phoneticPr fontId="5"/>
  </si>
  <si>
    <t>-</t>
    <phoneticPr fontId="5"/>
  </si>
  <si>
    <t>385百万円
/1回</t>
    <rPh sb="3" eb="6">
      <t>ヒャクマンエン</t>
    </rPh>
    <rPh sb="9" eb="10">
      <t>カイ</t>
    </rPh>
    <phoneticPr fontId="5"/>
  </si>
  <si>
    <t>東京都水道局</t>
    <phoneticPr fontId="5"/>
  </si>
  <si>
    <t>電力供給</t>
    <rPh sb="0" eb="4">
      <t>デンリョクキョウキュウ</t>
    </rPh>
    <phoneticPr fontId="5"/>
  </si>
  <si>
    <t>水道供給（長期継続契約）</t>
    <rPh sb="0" eb="4">
      <t>スイドウキョウキュウ</t>
    </rPh>
    <rPh sb="5" eb="7">
      <t>チョウキ</t>
    </rPh>
    <rPh sb="7" eb="9">
      <t>ケイゾク</t>
    </rPh>
    <rPh sb="9" eb="11">
      <t>ケイヤク</t>
    </rPh>
    <phoneticPr fontId="5"/>
  </si>
  <si>
    <t>東京ビジネスサービス株式会社</t>
    <phoneticPr fontId="5"/>
  </si>
  <si>
    <t>庁舎維持管理業務</t>
    <rPh sb="0" eb="2">
      <t>チョウシャ</t>
    </rPh>
    <rPh sb="2" eb="6">
      <t>イジカンリ</t>
    </rPh>
    <rPh sb="6" eb="8">
      <t>ギョウム</t>
    </rPh>
    <phoneticPr fontId="5"/>
  </si>
  <si>
    <t>橋本産業株式会社</t>
    <phoneticPr fontId="5"/>
  </si>
  <si>
    <t>アズビル株式会社</t>
    <phoneticPr fontId="5"/>
  </si>
  <si>
    <t>ニッタエアソリューションズ株式会社</t>
    <phoneticPr fontId="5"/>
  </si>
  <si>
    <t>株式会社　和心</t>
    <phoneticPr fontId="5"/>
  </si>
  <si>
    <t>ビソー工業株式会社</t>
    <phoneticPr fontId="5"/>
  </si>
  <si>
    <t>株式会社日立プラントサービス</t>
    <phoneticPr fontId="5"/>
  </si>
  <si>
    <t>A.東京ビジネスサービス株式会社</t>
    <phoneticPr fontId="5"/>
  </si>
  <si>
    <t>B.ゼロワットパワー</t>
    <phoneticPr fontId="5"/>
  </si>
  <si>
    <t>雑役務費</t>
    <rPh sb="0" eb="4">
      <t>ザツエキムヒ</t>
    </rPh>
    <phoneticPr fontId="5"/>
  </si>
  <si>
    <t>庁舎維持管理業務</t>
    <rPh sb="0" eb="6">
      <t>チョウシャイジカンリ</t>
    </rPh>
    <rPh sb="6" eb="8">
      <t>ギョウム</t>
    </rPh>
    <phoneticPr fontId="5"/>
  </si>
  <si>
    <t>光熱水料</t>
    <rPh sb="0" eb="2">
      <t>コウネツ</t>
    </rPh>
    <rPh sb="2" eb="4">
      <t>スイリョウ</t>
    </rPh>
    <phoneticPr fontId="5"/>
  </si>
  <si>
    <t>国立感染症研究所・戸山庁舎の受変電設備の定期点検を行う。</t>
    <rPh sb="0" eb="8">
      <t>コクリツカンセンショウケンキュウジョ</t>
    </rPh>
    <rPh sb="9" eb="13">
      <t>トヤマチョウシャ</t>
    </rPh>
    <rPh sb="14" eb="19">
      <t>ジュヘンデンセツビ</t>
    </rPh>
    <rPh sb="20" eb="24">
      <t>テイキテンケン</t>
    </rPh>
    <rPh sb="25" eb="26">
      <t>オコナ</t>
    </rPh>
    <phoneticPr fontId="5"/>
  </si>
  <si>
    <t>定期点検によって大型特殊実験施設の適切な運用を図る。</t>
    <rPh sb="0" eb="4">
      <t>テイキテンケン</t>
    </rPh>
    <rPh sb="23" eb="24">
      <t>ハカ</t>
    </rPh>
    <phoneticPr fontId="5"/>
  </si>
  <si>
    <t>-</t>
    <phoneticPr fontId="5"/>
  </si>
  <si>
    <t>経年劣化に伴う設備修繕及び点検等の発生が増加しているが、引き続きコスト削減に努めているため、妥当である。</t>
    <phoneticPr fontId="5"/>
  </si>
  <si>
    <t>戸山庁舎管理業務（令和3年度議決分）</t>
    <rPh sb="0" eb="4">
      <t>トヤマチョウシャ</t>
    </rPh>
    <rPh sb="4" eb="6">
      <t>カンリ</t>
    </rPh>
    <rPh sb="6" eb="8">
      <t>ギョウム</t>
    </rPh>
    <rPh sb="9" eb="11">
      <t>レイワ</t>
    </rPh>
    <rPh sb="12" eb="14">
      <t>ネンド</t>
    </rPh>
    <rPh sb="14" eb="17">
      <t>ギケツブン</t>
    </rPh>
    <phoneticPr fontId="5"/>
  </si>
  <si>
    <t>A</t>
  </si>
  <si>
    <t>戸山庁舎管理業務</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</si>
  <si>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</si>
  <si>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</si>
  <si>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</si>
  <si>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</si>
  <si>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門倉テクノ株式会社</t>
    <rPh sb="5" eb="7">
      <t>カブシキ</t>
    </rPh>
    <rPh sb="7" eb="9">
      <t>カイシャ</t>
    </rPh>
    <phoneticPr fontId="5"/>
  </si>
  <si>
    <t>衆浩建設株式会社</t>
    <rPh sb="4" eb="8">
      <t>カブシキガイシャ</t>
    </rPh>
    <phoneticPr fontId="5"/>
  </si>
  <si>
    <t>サクラ精機株式会社</t>
    <phoneticPr fontId="5"/>
  </si>
  <si>
    <t>ゼロワットパワー株式会社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</si>
</sst>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125506</xdr:colOff>
      <xdr:row>270</xdr:row>
      <xdr:rowOff>17929</xdr:rowOff>
    </xdr:from>
    <xdr:to>
      <xdr:col>35</xdr:col>
      <xdr:colOff>162255</xdr:colOff>
      <xdr:row>273</xdr:row>
      <xdr:rowOff>177281</xdr:rowOff>
    </xdr:to>
    <xdr:sp macro="" textlink="">
      <xdr:nvSpPr>
        <xdr:cNvPr id="2" name="正方形/長方形 1">
          <a:extLst>
            <a:ext uri="{FF2B5EF4-FFF2-40B4-BE49-F238E27FC236}">
              <a16:creationId xmlns:a16="http://schemas.microsoft.com/office/drawing/2014/main" id="{3C68A0B9-665E-4FDA-A6FD-E98815C20997}"/>
            </a:ext>
          </a:extLst>
        </xdr:cNvPr>
        <xdr:cNvSpPr/>
      </xdr:nvSpPr>
      <xdr:spPr>
        <a:xfrm>
          <a:off x="3711388" y="38117929"/>
          <a:ext cx="2726161" cy="12261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384.6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35858</xdr:colOff>
      <xdr:row>278</xdr:row>
      <xdr:rowOff>35859</xdr:rowOff>
    </xdr:from>
    <xdr:to>
      <xdr:col>25</xdr:col>
      <xdr:colOff>177505</xdr:colOff>
      <xdr:row>282</xdr:row>
      <xdr:rowOff>144816</xdr:rowOff>
    </xdr:to>
    <xdr:sp macro="" textlink="">
      <xdr:nvSpPr>
        <xdr:cNvPr id="3" name="正方形/長方形 2">
          <a:extLst>
            <a:ext uri="{FF2B5EF4-FFF2-40B4-BE49-F238E27FC236}">
              <a16:creationId xmlns:a16="http://schemas.microsoft.com/office/drawing/2014/main" id="{414550E5-F465-42E4-8431-09796E1563AD}"/>
            </a:ext>
          </a:extLst>
        </xdr:cNvPr>
        <xdr:cNvSpPr/>
      </xdr:nvSpPr>
      <xdr:spPr>
        <a:xfrm>
          <a:off x="2366682" y="40986635"/>
          <a:ext cx="2293176" cy="15343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64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319.8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143435</xdr:colOff>
      <xdr:row>278</xdr:row>
      <xdr:rowOff>8965</xdr:rowOff>
    </xdr:from>
    <xdr:to>
      <xdr:col>45</xdr:col>
      <xdr:colOff>113398</xdr:colOff>
      <xdr:row>282</xdr:row>
      <xdr:rowOff>96412</xdr:rowOff>
    </xdr:to>
    <xdr:sp macro="" textlink="">
      <xdr:nvSpPr>
        <xdr:cNvPr id="4" name="正方形/長方形 3">
          <a:extLst>
            <a:ext uri="{FF2B5EF4-FFF2-40B4-BE49-F238E27FC236}">
              <a16:creationId xmlns:a16="http://schemas.microsoft.com/office/drawing/2014/main" id="{6891D80B-8D3A-456F-9A74-8D2C432D6795}"/>
            </a:ext>
          </a:extLst>
        </xdr:cNvPr>
        <xdr:cNvSpPr/>
      </xdr:nvSpPr>
      <xdr:spPr>
        <a:xfrm>
          <a:off x="5342964" y="40959741"/>
          <a:ext cx="2838669" cy="15128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ゼロワットパワー</a:t>
          </a:r>
          <a:r>
            <a:rPr kumimoji="0" lang="ja-JP" altLang="en-US" sz="1100" b="0" i="0" u="none" strike="noStrike" kern="0" cap="none" spc="0" normalizeH="0" baseline="0" noProof="0">
              <a:ln>
                <a:noFill/>
              </a:ln>
              <a:solidFill>
                <a:prstClr val="black"/>
              </a:solidFill>
              <a:effectLst/>
              <a:uLnTx/>
              <a:uFillTx/>
              <a:latin typeface="+mn-lt"/>
              <a:ea typeface="+mn-ea"/>
              <a:cs typeface="+mn-cs"/>
            </a:rPr>
            <a:t>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35858</xdr:colOff>
      <xdr:row>273</xdr:row>
      <xdr:rowOff>197223</xdr:rowOff>
    </xdr:from>
    <xdr:to>
      <xdr:col>28</xdr:col>
      <xdr:colOff>46420</xdr:colOff>
      <xdr:row>275</xdr:row>
      <xdr:rowOff>299089</xdr:rowOff>
    </xdr:to>
    <xdr:cxnSp macro="">
      <xdr:nvCxnSpPr>
        <xdr:cNvPr id="5" name="直線コネクタ 4">
          <a:extLst>
            <a:ext uri="{FF2B5EF4-FFF2-40B4-BE49-F238E27FC236}">
              <a16:creationId xmlns:a16="http://schemas.microsoft.com/office/drawing/2014/main" id="{CEA409BA-ADA2-4C44-856A-134FA3750B93}"/>
            </a:ext>
          </a:extLst>
        </xdr:cNvPr>
        <xdr:cNvCxnSpPr/>
      </xdr:nvCxnSpPr>
      <xdr:spPr>
        <a:xfrm>
          <a:off x="5056093" y="39364023"/>
          <a:ext cx="10562" cy="81904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62753</xdr:colOff>
      <xdr:row>275</xdr:row>
      <xdr:rowOff>304800</xdr:rowOff>
    </xdr:from>
    <xdr:to>
      <xdr:col>37</xdr:col>
      <xdr:colOff>102988</xdr:colOff>
      <xdr:row>275</xdr:row>
      <xdr:rowOff>317500</xdr:rowOff>
    </xdr:to>
    <xdr:cxnSp macro="">
      <xdr:nvCxnSpPr>
        <xdr:cNvPr id="6" name="直線コネクタ 5">
          <a:extLst>
            <a:ext uri="{FF2B5EF4-FFF2-40B4-BE49-F238E27FC236}">
              <a16:creationId xmlns:a16="http://schemas.microsoft.com/office/drawing/2014/main" id="{34254737-24C6-4481-9F50-4012F0E2537F}"/>
            </a:ext>
          </a:extLst>
        </xdr:cNvPr>
        <xdr:cNvCxnSpPr/>
      </xdr:nvCxnSpPr>
      <xdr:spPr>
        <a:xfrm flipH="1">
          <a:off x="3469341" y="40188776"/>
          <a:ext cx="3267529" cy="127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62753</xdr:colOff>
      <xdr:row>275</xdr:row>
      <xdr:rowOff>304800</xdr:rowOff>
    </xdr:from>
    <xdr:to>
      <xdr:col>19</xdr:col>
      <xdr:colOff>73315</xdr:colOff>
      <xdr:row>278</xdr:row>
      <xdr:rowOff>46157</xdr:rowOff>
    </xdr:to>
    <xdr:cxnSp macro="">
      <xdr:nvCxnSpPr>
        <xdr:cNvPr id="7" name="直線コネクタ 6">
          <a:extLst>
            <a:ext uri="{FF2B5EF4-FFF2-40B4-BE49-F238E27FC236}">
              <a16:creationId xmlns:a16="http://schemas.microsoft.com/office/drawing/2014/main" id="{AF60E8B0-75A5-445A-96D6-7D5B0CFD6680}"/>
            </a:ext>
          </a:extLst>
        </xdr:cNvPr>
        <xdr:cNvCxnSpPr/>
      </xdr:nvCxnSpPr>
      <xdr:spPr>
        <a:xfrm>
          <a:off x="3469341" y="40188776"/>
          <a:ext cx="10562" cy="8081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98612</xdr:colOff>
      <xdr:row>275</xdr:row>
      <xdr:rowOff>286870</xdr:rowOff>
    </xdr:from>
    <xdr:to>
      <xdr:col>37</xdr:col>
      <xdr:colOff>109174</xdr:colOff>
      <xdr:row>278</xdr:row>
      <xdr:rowOff>28227</xdr:rowOff>
    </xdr:to>
    <xdr:cxnSp macro="">
      <xdr:nvCxnSpPr>
        <xdr:cNvPr id="8" name="直線コネクタ 7">
          <a:extLst>
            <a:ext uri="{FF2B5EF4-FFF2-40B4-BE49-F238E27FC236}">
              <a16:creationId xmlns:a16="http://schemas.microsoft.com/office/drawing/2014/main" id="{5C5C6946-D5BF-4BB3-B852-E695FA542093}"/>
            </a:ext>
          </a:extLst>
        </xdr:cNvPr>
        <xdr:cNvCxnSpPr/>
      </xdr:nvCxnSpPr>
      <xdr:spPr>
        <a:xfrm>
          <a:off x="6732494" y="40170846"/>
          <a:ext cx="10562" cy="8081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35860</xdr:colOff>
      <xdr:row>276</xdr:row>
      <xdr:rowOff>233083</xdr:rowOff>
    </xdr:from>
    <xdr:to>
      <xdr:col>25</xdr:col>
      <xdr:colOff>9837</xdr:colOff>
      <xdr:row>277</xdr:row>
      <xdr:rowOff>175470</xdr:rowOff>
    </xdr:to>
    <xdr:sp macro="" textlink="">
      <xdr:nvSpPr>
        <xdr:cNvPr id="9" name="テキスト ボックス 8">
          <a:extLst>
            <a:ext uri="{FF2B5EF4-FFF2-40B4-BE49-F238E27FC236}">
              <a16:creationId xmlns:a16="http://schemas.microsoft.com/office/drawing/2014/main" id="{71475677-51F5-4233-B755-E4689AC8402B}"/>
            </a:ext>
          </a:extLst>
        </xdr:cNvPr>
        <xdr:cNvSpPr txBox="1"/>
      </xdr:nvSpPr>
      <xdr:spPr>
        <a:xfrm rot="10800000" flipV="1">
          <a:off x="2545978" y="40466683"/>
          <a:ext cx="1946212" cy="30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31</xdr:col>
      <xdr:colOff>125506</xdr:colOff>
      <xdr:row>276</xdr:row>
      <xdr:rowOff>233082</xdr:rowOff>
    </xdr:from>
    <xdr:to>
      <xdr:col>43</xdr:col>
      <xdr:colOff>12695</xdr:colOff>
      <xdr:row>277</xdr:row>
      <xdr:rowOff>175469</xdr:rowOff>
    </xdr:to>
    <xdr:sp macro="" textlink="">
      <xdr:nvSpPr>
        <xdr:cNvPr id="10" name="テキスト ボックス 9">
          <a:extLst>
            <a:ext uri="{FF2B5EF4-FFF2-40B4-BE49-F238E27FC236}">
              <a16:creationId xmlns:a16="http://schemas.microsoft.com/office/drawing/2014/main" id="{FE897E00-77EB-4A2F-AF80-B1B87F415651}"/>
            </a:ext>
          </a:extLst>
        </xdr:cNvPr>
        <xdr:cNvSpPr txBox="1"/>
      </xdr:nvSpPr>
      <xdr:spPr>
        <a:xfrm rot="10800000" flipV="1">
          <a:off x="5683624" y="40466682"/>
          <a:ext cx="2038718" cy="30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80" zoomScale="80" zoomScaleNormal="75" zoomScaleSheetLayoutView="80" zoomScalePageLayoutView="85" workbookViewId="0">
      <selection activeCell="C399" sqref="C399:I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639</v>
      </c>
      <c r="AK2" s="172"/>
      <c r="AL2" s="172"/>
      <c r="AM2" s="172"/>
      <c r="AN2" s="75" t="s">
        <v>284</v>
      </c>
      <c r="AO2" s="172">
        <v>21</v>
      </c>
      <c r="AP2" s="172"/>
      <c r="AQ2" s="172"/>
      <c r="AR2" s="76" t="s">
        <v>284</v>
      </c>
      <c r="AS2" s="173">
        <v>983</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363</v>
      </c>
      <c r="Q13" s="217"/>
      <c r="R13" s="217"/>
      <c r="S13" s="217"/>
      <c r="T13" s="217"/>
      <c r="U13" s="217"/>
      <c r="V13" s="218"/>
      <c r="W13" s="216">
        <v>363</v>
      </c>
      <c r="X13" s="217"/>
      <c r="Y13" s="217"/>
      <c r="Z13" s="217"/>
      <c r="AA13" s="217"/>
      <c r="AB13" s="217"/>
      <c r="AC13" s="218"/>
      <c r="AD13" s="216">
        <v>385</v>
      </c>
      <c r="AE13" s="217"/>
      <c r="AF13" s="217"/>
      <c r="AG13" s="217"/>
      <c r="AH13" s="217"/>
      <c r="AI13" s="217"/>
      <c r="AJ13" s="218"/>
      <c r="AK13" s="216">
        <v>385</v>
      </c>
      <c r="AL13" s="217"/>
      <c r="AM13" s="217"/>
      <c r="AN13" s="217"/>
      <c r="AO13" s="217"/>
      <c r="AP13" s="217"/>
      <c r="AQ13" s="218"/>
      <c r="AR13" s="228">
        <v>385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679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679</v>
      </c>
      <c r="AL15" s="217"/>
      <c r="AM15" s="217"/>
      <c r="AN15" s="217"/>
      <c r="AO15" s="217"/>
      <c r="AP15" s="217"/>
      <c r="AQ15" s="218"/>
      <c r="AR15" s="216" t="s">
        <v>686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679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679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363</v>
      </c>
      <c r="Q18" s="261"/>
      <c r="R18" s="261"/>
      <c r="S18" s="261"/>
      <c r="T18" s="261"/>
      <c r="U18" s="261"/>
      <c r="V18" s="262"/>
      <c r="W18" s="260">
        <f>SUM(W13:AC17)</f>
        <v>363</v>
      </c>
      <c r="X18" s="261"/>
      <c r="Y18" s="261"/>
      <c r="Z18" s="261"/>
      <c r="AA18" s="261"/>
      <c r="AB18" s="261"/>
      <c r="AC18" s="262"/>
      <c r="AD18" s="260">
        <f>SUM(AD13:AJ17)</f>
        <v>385</v>
      </c>
      <c r="AE18" s="261"/>
      <c r="AF18" s="261"/>
      <c r="AG18" s="261"/>
      <c r="AH18" s="261"/>
      <c r="AI18" s="261"/>
      <c r="AJ18" s="262"/>
      <c r="AK18" s="260">
        <f>SUM(AK13:AQ17)</f>
        <v>385</v>
      </c>
      <c r="AL18" s="261"/>
      <c r="AM18" s="261"/>
      <c r="AN18" s="261"/>
      <c r="AO18" s="261"/>
      <c r="AP18" s="261"/>
      <c r="AQ18" s="262"/>
      <c r="AR18" s="260">
        <f>SUM(AR13:AX17)</f>
        <v>385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363</v>
      </c>
      <c r="Q19" s="217"/>
      <c r="R19" s="217"/>
      <c r="S19" s="217"/>
      <c r="T19" s="217"/>
      <c r="U19" s="217"/>
      <c r="V19" s="218"/>
      <c r="W19" s="216">
        <v>362</v>
      </c>
      <c r="X19" s="217"/>
      <c r="Y19" s="217"/>
      <c r="Z19" s="217"/>
      <c r="AA19" s="217"/>
      <c r="AB19" s="217"/>
      <c r="AC19" s="218"/>
      <c r="AD19" s="216">
        <v>385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0.99724517906336085</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0.99724517906336085</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385</v>
      </c>
      <c r="Q23" s="229"/>
      <c r="R23" s="229"/>
      <c r="S23" s="229"/>
      <c r="T23" s="229"/>
      <c r="U23" s="229"/>
      <c r="V23" s="280"/>
      <c r="W23" s="228">
        <v>385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385</v>
      </c>
      <c r="Q29" s="331"/>
      <c r="R29" s="331"/>
      <c r="S29" s="331"/>
      <c r="T29" s="331"/>
      <c r="U29" s="331"/>
      <c r="V29" s="332"/>
      <c r="W29" s="333">
        <f>AR13</f>
        <v>385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678</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v>
      </c>
      <c r="AF32" s="371"/>
      <c r="AG32" s="371"/>
      <c r="AH32" s="371"/>
      <c r="AI32" s="371">
        <v>1</v>
      </c>
      <c r="AJ32" s="371"/>
      <c r="AK32" s="371"/>
      <c r="AL32" s="371"/>
      <c r="AM32" s="371">
        <v>1</v>
      </c>
      <c r="AN32" s="371"/>
      <c r="AO32" s="371"/>
      <c r="AP32" s="371"/>
      <c r="AQ32" s="398" t="s">
        <v>659</v>
      </c>
      <c r="AR32" s="371"/>
      <c r="AS32" s="371"/>
      <c r="AT32" s="371"/>
      <c r="AU32" s="389" t="s">
        <v>659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581</v>
      </c>
      <c r="Z35" s="420"/>
      <c r="AA35" s="421"/>
      <c r="AB35" s="422" t="s">
        <v>625</v>
      </c>
      <c r="AC35" s="423"/>
      <c r="AD35" s="424"/>
      <c r="AE35" s="398">
        <v>363</v>
      </c>
      <c r="AF35" s="398"/>
      <c r="AG35" s="398"/>
      <c r="AH35" s="398"/>
      <c r="AI35" s="398">
        <v>363</v>
      </c>
      <c r="AJ35" s="398"/>
      <c r="AK35" s="398"/>
      <c r="AL35" s="398"/>
      <c r="AM35" s="398">
        <v>385</v>
      </c>
      <c r="AN35" s="398"/>
      <c r="AO35" s="398"/>
      <c r="AP35" s="398"/>
      <c r="AQ35" s="389">
        <v>385</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626</v>
      </c>
      <c r="AC36" s="426"/>
      <c r="AD36" s="427"/>
      <c r="AE36" s="430" t="s">
        <v>627</v>
      </c>
      <c r="AF36" s="428"/>
      <c r="AG36" s="428"/>
      <c r="AH36" s="428"/>
      <c r="AI36" s="430" t="s">
        <v>627</v>
      </c>
      <c r="AJ36" s="428"/>
      <c r="AK36" s="428"/>
      <c r="AL36" s="428"/>
      <c r="AM36" s="430" t="s">
        <v>660</v>
      </c>
      <c r="AN36" s="428"/>
      <c r="AO36" s="428"/>
      <c r="AP36" s="428"/>
      <c r="AQ36" s="430" t="s">
        <v>656</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614</v>
      </c>
      <c r="AR38" s="433"/>
      <c r="AS38" s="434" t="s">
        <v>175</v>
      </c>
      <c r="AT38" s="435"/>
      <c r="AU38" s="436">
        <v>4</v>
      </c>
      <c r="AV38" s="436"/>
      <c r="AW38" s="324" t="s">
        <v>166</v>
      </c>
      <c r="AX38" s="329"/>
    </row>
    <row r="39" spans="1:51" ht="23.25" customHeight="1" x14ac:dyDescent="0.15">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4.4000000000000004</v>
      </c>
      <c r="AF39" s="372"/>
      <c r="AG39" s="372"/>
      <c r="AH39" s="372"/>
      <c r="AI39" s="389">
        <v>4.4000000000000004</v>
      </c>
      <c r="AJ39" s="372"/>
      <c r="AK39" s="372"/>
      <c r="AL39" s="372"/>
      <c r="AM39" s="389">
        <v>4.4000000000000004</v>
      </c>
      <c r="AN39" s="372"/>
      <c r="AO39" s="372"/>
      <c r="AP39" s="372"/>
      <c r="AQ39" s="391" t="s">
        <v>614</v>
      </c>
      <c r="AR39" s="392"/>
      <c r="AS39" s="392"/>
      <c r="AT39" s="393"/>
      <c r="AU39" s="372" t="s">
        <v>614</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89">
        <v>3.5</v>
      </c>
      <c r="AF40" s="372"/>
      <c r="AG40" s="372"/>
      <c r="AH40" s="372"/>
      <c r="AI40" s="389">
        <v>3.5</v>
      </c>
      <c r="AJ40" s="372"/>
      <c r="AK40" s="372"/>
      <c r="AL40" s="372"/>
      <c r="AM40" s="389">
        <v>3.5</v>
      </c>
      <c r="AN40" s="372"/>
      <c r="AO40" s="372"/>
      <c r="AP40" s="372"/>
      <c r="AQ40" s="391" t="s">
        <v>614</v>
      </c>
      <c r="AR40" s="392"/>
      <c r="AS40" s="392"/>
      <c r="AT40" s="393"/>
      <c r="AU40" s="372">
        <v>3.5</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126</v>
      </c>
      <c r="AF41" s="372"/>
      <c r="AG41" s="372"/>
      <c r="AH41" s="372"/>
      <c r="AI41" s="389">
        <v>126</v>
      </c>
      <c r="AJ41" s="372"/>
      <c r="AK41" s="372"/>
      <c r="AL41" s="372"/>
      <c r="AM41" s="389">
        <v>126</v>
      </c>
      <c r="AN41" s="372"/>
      <c r="AO41" s="372"/>
      <c r="AP41" s="372"/>
      <c r="AQ41" s="391" t="s">
        <v>614</v>
      </c>
      <c r="AR41" s="392"/>
      <c r="AS41" s="392"/>
      <c r="AT41" s="393"/>
      <c r="AU41" s="372" t="s">
        <v>614</v>
      </c>
      <c r="AV41" s="372"/>
      <c r="AW41" s="372"/>
      <c r="AX41" s="373"/>
    </row>
    <row r="42" spans="1:51" ht="31.9" customHeight="1" x14ac:dyDescent="0.15">
      <c r="A42" s="461" t="s">
        <v>260</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628</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640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641</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657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658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614</v>
      </c>
      <c r="K218" s="643"/>
      <c r="L218" s="643"/>
      <c r="M218" s="643"/>
      <c r="N218" s="643"/>
      <c r="O218" s="643"/>
      <c r="P218" s="643"/>
      <c r="Q218" s="643"/>
      <c r="R218" s="643"/>
      <c r="S218" s="643"/>
      <c r="T218" s="644"/>
      <c r="U218" s="617" t="s">
        <v>284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284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284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638</v>
      </c>
      <c r="AE223" s="707"/>
      <c r="AF223" s="707"/>
      <c r="AG223" s="708" t="s">
        <v>642</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638</v>
      </c>
      <c r="AE224" s="688"/>
      <c r="AF224" s="688"/>
      <c r="AG224" s="714" t="s">
        <v>643</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638</v>
      </c>
      <c r="AE225" s="721"/>
      <c r="AF225" s="721"/>
      <c r="AG225" s="678" t="s">
        <v>644</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638</v>
      </c>
      <c r="AE226" s="675"/>
      <c r="AF226" s="675"/>
      <c r="AG226" s="676" t="s">
        <v>645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652</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39"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652</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653</v>
      </c>
      <c r="AE229" s="740"/>
      <c r="AF229" s="740"/>
      <c r="AG229" s="741" t="s">
        <v>284</v>
      </c>
      <c r="AH229" s="742"/>
      <c r="AI229" s="742"/>
      <c r="AJ229" s="742"/>
      <c r="AK229" s="742"/>
      <c r="AL229" s="742"/>
      <c r="AM229" s="742"/>
      <c r="AN229" s="742"/>
      <c r="AO229" s="742"/>
      <c r="AP229" s="742"/>
      <c r="AQ229" s="742"/>
      <c r="AR229" s="742"/>
      <c r="AS229" s="742"/>
      <c r="AT229" s="742"/>
      <c r="AU229" s="742"/>
      <c r="AV229" s="742"/>
      <c r="AW229" s="742"/>
      <c r="AX229" s="743"/>
    </row>
    <row r="230" spans="1:50" ht="28.9"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638</v>
      </c>
      <c r="AE230" s="688"/>
      <c r="AF230" s="688"/>
      <c r="AG230" s="714" t="s">
        <v>680</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653</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638</v>
      </c>
      <c r="AE232" s="688"/>
      <c r="AF232" s="688"/>
      <c r="AG232" s="714" t="s">
        <v>646</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653</v>
      </c>
      <c r="AE233" s="721"/>
      <c r="AF233" s="721"/>
      <c r="AG233" s="736" t="s">
        <v>284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653</v>
      </c>
      <c r="AE234" s="688"/>
      <c r="AF234" s="689"/>
      <c r="AG234" s="714" t="s">
        <v>284</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638</v>
      </c>
      <c r="AE235" s="729"/>
      <c r="AF235" s="730"/>
      <c r="AG235" s="731" t="s">
        <v>647</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638</v>
      </c>
      <c r="AE236" s="740"/>
      <c r="AF236" s="750"/>
      <c r="AG236" s="741" t="s">
        <v>648</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653</v>
      </c>
      <c r="AE237" s="755"/>
      <c r="AF237" s="755"/>
      <c r="AG237" s="714" t="s">
        <v>284</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638</v>
      </c>
      <c r="AE238" s="688"/>
      <c r="AF238" s="688"/>
      <c r="AG238" s="714" t="s">
        <v>649</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638</v>
      </c>
      <c r="AE239" s="688"/>
      <c r="AF239" s="688"/>
      <c r="AG239" s="744" t="s">
        <v>650</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638</v>
      </c>
      <c r="AE240" s="675"/>
      <c r="AF240" s="767"/>
      <c r="AG240" s="676" t="s">
        <v>651</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v>2022</v>
      </c>
      <c r="D242" s="87"/>
      <c r="E242" s="88" t="s">
        <v>607</v>
      </c>
      <c r="F242" s="88"/>
      <c r="G242" s="88"/>
      <c r="H242" s="89">
        <v>21</v>
      </c>
      <c r="I242" s="89"/>
      <c r="J242" s="90">
        <v>981</v>
      </c>
      <c r="K242" s="90"/>
      <c r="L242" s="90"/>
      <c r="M242" s="89"/>
      <c r="N242" s="91"/>
      <c r="O242" s="92" t="s">
        <v>629</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15">
      <c r="A243" s="761"/>
      <c r="B243" s="762"/>
      <c r="C243" s="107">
        <v>2022</v>
      </c>
      <c r="D243" s="108"/>
      <c r="E243" s="88" t="s">
        <v>607</v>
      </c>
      <c r="F243" s="88"/>
      <c r="G243" s="88"/>
      <c r="H243" s="89">
        <v>21</v>
      </c>
      <c r="I243" s="89"/>
      <c r="J243" s="756">
        <v>985</v>
      </c>
      <c r="K243" s="756"/>
      <c r="L243" s="756"/>
      <c r="M243" s="757"/>
      <c r="N243" s="758"/>
      <c r="O243" s="95" t="s">
        <v>630</v>
      </c>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x14ac:dyDescent="0.15">
      <c r="A244" s="761"/>
      <c r="B244" s="762"/>
      <c r="C244" s="107">
        <v>2022</v>
      </c>
      <c r="D244" s="108"/>
      <c r="E244" s="88" t="s">
        <v>607</v>
      </c>
      <c r="F244" s="88"/>
      <c r="G244" s="88"/>
      <c r="H244" s="89">
        <v>21</v>
      </c>
      <c r="I244" s="89"/>
      <c r="J244" s="756">
        <v>984</v>
      </c>
      <c r="K244" s="756"/>
      <c r="L244" s="756"/>
      <c r="M244" s="757"/>
      <c r="N244" s="758"/>
      <c r="O244" s="95" t="s">
        <v>631</v>
      </c>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654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687</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632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633</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634</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634</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635</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636</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637</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636</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607</v>
      </c>
      <c r="F266" s="791"/>
      <c r="G266" s="791"/>
      <c r="H266" s="77" t="str">
        <f>IF(E266="","","-")</f>
        <v>-</v>
      </c>
      <c r="I266" s="791"/>
      <c r="J266" s="791"/>
      <c r="K266" s="77" t="str">
        <f>IF(I266="","","-")</f>
        <v/>
      </c>
      <c r="L266" s="106">
        <v>875</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607</v>
      </c>
      <c r="F267" s="791"/>
      <c r="G267" s="791"/>
      <c r="H267" s="77"/>
      <c r="I267" s="791"/>
      <c r="J267" s="791"/>
      <c r="K267" s="77"/>
      <c r="L267" s="106">
        <v>896</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v>2021</v>
      </c>
      <c r="F268" s="137"/>
      <c r="G268" s="791" t="s">
        <v>639</v>
      </c>
      <c r="H268" s="791"/>
      <c r="I268" s="791"/>
      <c r="J268" s="137">
        <v>20</v>
      </c>
      <c r="K268" s="137"/>
      <c r="L268" s="106">
        <v>981</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0.4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4.9" customHeight="1" x14ac:dyDescent="0.15">
      <c r="A308" s="797" t="s">
        <v>266</v>
      </c>
      <c r="B308" s="798"/>
      <c r="C308" s="798"/>
      <c r="D308" s="798"/>
      <c r="E308" s="798"/>
      <c r="F308" s="799"/>
      <c r="G308" s="803" t="s">
        <v>672</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673</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42"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35.450000000000003" customHeight="1" x14ac:dyDescent="0.15">
      <c r="A310" s="800"/>
      <c r="B310" s="801"/>
      <c r="C310" s="801"/>
      <c r="D310" s="801"/>
      <c r="E310" s="801"/>
      <c r="F310" s="802"/>
      <c r="G310" s="824" t="s">
        <v>674</v>
      </c>
      <c r="H310" s="825"/>
      <c r="I310" s="825"/>
      <c r="J310" s="825"/>
      <c r="K310" s="826"/>
      <c r="L310" s="827" t="s">
        <v>675</v>
      </c>
      <c r="M310" s="828"/>
      <c r="N310" s="828"/>
      <c r="O310" s="828"/>
      <c r="P310" s="828"/>
      <c r="Q310" s="828"/>
      <c r="R310" s="828"/>
      <c r="S310" s="828"/>
      <c r="T310" s="828"/>
      <c r="U310" s="828"/>
      <c r="V310" s="828"/>
      <c r="W310" s="828"/>
      <c r="X310" s="829"/>
      <c r="Y310" s="830">
        <v>138.6</v>
      </c>
      <c r="Z310" s="831"/>
      <c r="AA310" s="831"/>
      <c r="AB310" s="832"/>
      <c r="AC310" s="824" t="s">
        <v>676</v>
      </c>
      <c r="AD310" s="825"/>
      <c r="AE310" s="825"/>
      <c r="AF310" s="825"/>
      <c r="AG310" s="826"/>
      <c r="AH310" s="827" t="s">
        <v>662</v>
      </c>
      <c r="AI310" s="828"/>
      <c r="AJ310" s="828"/>
      <c r="AK310" s="828"/>
      <c r="AL310" s="828"/>
      <c r="AM310" s="828"/>
      <c r="AN310" s="828"/>
      <c r="AO310" s="828"/>
      <c r="AP310" s="828"/>
      <c r="AQ310" s="828"/>
      <c r="AR310" s="828"/>
      <c r="AS310" s="828"/>
      <c r="AT310" s="829"/>
      <c r="AU310" s="830">
        <v>50.5</v>
      </c>
      <c r="AV310" s="831"/>
      <c r="AW310" s="831"/>
      <c r="AX310" s="833"/>
    </row>
    <row r="311" spans="1:50" ht="22.15" hidden="1"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6"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8.1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138.6</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50.5</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15.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6"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0" t="s">
        <v>664</v>
      </c>
      <c r="D366" s="861"/>
      <c r="E366" s="861"/>
      <c r="F366" s="861"/>
      <c r="G366" s="861"/>
      <c r="H366" s="861"/>
      <c r="I366" s="861"/>
      <c r="J366" s="862">
        <v>6011101015161</v>
      </c>
      <c r="K366" s="863"/>
      <c r="L366" s="863"/>
      <c r="M366" s="863"/>
      <c r="N366" s="863"/>
      <c r="O366" s="863"/>
      <c r="P366" s="864" t="s">
        <v>681</v>
      </c>
      <c r="Q366" s="865"/>
      <c r="R366" s="865"/>
      <c r="S366" s="865"/>
      <c r="T366" s="865"/>
      <c r="U366" s="865"/>
      <c r="V366" s="865"/>
      <c r="W366" s="865"/>
      <c r="X366" s="865"/>
      <c r="Y366" s="866">
        <v>138.6</v>
      </c>
      <c r="Z366" s="867"/>
      <c r="AA366" s="867"/>
      <c r="AB366" s="868"/>
      <c r="AC366" s="869" t="s">
        <v>252</v>
      </c>
      <c r="AD366" s="870"/>
      <c r="AE366" s="870"/>
      <c r="AF366" s="870"/>
      <c r="AG366" s="870"/>
      <c r="AH366" s="853">
        <v>1</v>
      </c>
      <c r="AI366" s="854"/>
      <c r="AJ366" s="854"/>
      <c r="AK366" s="854"/>
      <c r="AL366" s="855">
        <v>90.6</v>
      </c>
      <c r="AM366" s="856"/>
      <c r="AN366" s="856"/>
      <c r="AO366" s="857"/>
      <c r="AP366" s="858" t="s">
        <v>284</v>
      </c>
      <c r="AQ366" s="858"/>
      <c r="AR366" s="858"/>
      <c r="AS366" s="858"/>
      <c r="AT366" s="858"/>
      <c r="AU366" s="858"/>
      <c r="AV366" s="858"/>
      <c r="AW366" s="858"/>
      <c r="AX366" s="858"/>
    </row>
    <row r="367" spans="1:51" ht="30" customHeight="1" x14ac:dyDescent="0.15">
      <c r="A367" s="859">
        <v>2</v>
      </c>
      <c r="B367" s="859">
        <v>1</v>
      </c>
      <c r="C367" s="860" t="s">
        <v>688</v>
      </c>
      <c r="D367" s="861"/>
      <c r="E367" s="861"/>
      <c r="F367" s="861"/>
      <c r="G367" s="861"/>
      <c r="H367" s="861"/>
      <c r="I367" s="861"/>
      <c r="J367" s="862">
        <v>9070001004654</v>
      </c>
      <c r="K367" s="863"/>
      <c r="L367" s="863"/>
      <c r="M367" s="863"/>
      <c r="N367" s="863"/>
      <c r="O367" s="863"/>
      <c r="P367" s="864" t="s">
        <v>665</v>
      </c>
      <c r="Q367" s="865"/>
      <c r="R367" s="865"/>
      <c r="S367" s="865"/>
      <c r="T367" s="865"/>
      <c r="U367" s="865"/>
      <c r="V367" s="865"/>
      <c r="W367" s="865"/>
      <c r="X367" s="865"/>
      <c r="Y367" s="866">
        <v>9.6</v>
      </c>
      <c r="Z367" s="867"/>
      <c r="AA367" s="867"/>
      <c r="AB367" s="868"/>
      <c r="AC367" s="869" t="s">
        <v>252</v>
      </c>
      <c r="AD367" s="870"/>
      <c r="AE367" s="870"/>
      <c r="AF367" s="870"/>
      <c r="AG367" s="870"/>
      <c r="AH367" s="853">
        <v>1</v>
      </c>
      <c r="AI367" s="854"/>
      <c r="AJ367" s="854"/>
      <c r="AK367" s="854"/>
      <c r="AL367" s="855">
        <v>96.7</v>
      </c>
      <c r="AM367" s="856"/>
      <c r="AN367" s="856"/>
      <c r="AO367" s="857"/>
      <c r="AP367" s="858" t="s">
        <v>284</v>
      </c>
      <c r="AQ367" s="858"/>
      <c r="AR367" s="858"/>
      <c r="AS367" s="858"/>
      <c r="AT367" s="858"/>
      <c r="AU367" s="858"/>
      <c r="AV367" s="858"/>
      <c r="AW367" s="858"/>
      <c r="AX367" s="858"/>
      <c r="AY367">
        <f>COUNTA($C$367)</f>
        <v>1</v>
      </c>
    </row>
    <row r="368" spans="1:51" ht="30" customHeight="1" x14ac:dyDescent="0.15">
      <c r="A368" s="859">
        <v>3</v>
      </c>
      <c r="B368" s="859">
        <v>1</v>
      </c>
      <c r="C368" s="860" t="s">
        <v>688</v>
      </c>
      <c r="D368" s="861"/>
      <c r="E368" s="861"/>
      <c r="F368" s="861"/>
      <c r="G368" s="861"/>
      <c r="H368" s="861"/>
      <c r="I368" s="861"/>
      <c r="J368" s="862">
        <v>9070001004654</v>
      </c>
      <c r="K368" s="863"/>
      <c r="L368" s="863"/>
      <c r="M368" s="863"/>
      <c r="N368" s="863"/>
      <c r="O368" s="863"/>
      <c r="P368" s="864" t="s">
        <v>665</v>
      </c>
      <c r="Q368" s="865"/>
      <c r="R368" s="865"/>
      <c r="S368" s="865"/>
      <c r="T368" s="865"/>
      <c r="U368" s="865"/>
      <c r="V368" s="865"/>
      <c r="W368" s="865"/>
      <c r="X368" s="865"/>
      <c r="Y368" s="866">
        <v>9.3000000000000007</v>
      </c>
      <c r="Z368" s="867"/>
      <c r="AA368" s="867"/>
      <c r="AB368" s="868"/>
      <c r="AC368" s="869" t="s">
        <v>252</v>
      </c>
      <c r="AD368" s="870"/>
      <c r="AE368" s="870"/>
      <c r="AF368" s="870"/>
      <c r="AG368" s="870"/>
      <c r="AH368" s="871">
        <v>1</v>
      </c>
      <c r="AI368" s="872"/>
      <c r="AJ368" s="872"/>
      <c r="AK368" s="872"/>
      <c r="AL368" s="855">
        <v>98.78</v>
      </c>
      <c r="AM368" s="856"/>
      <c r="AN368" s="856"/>
      <c r="AO368" s="857"/>
      <c r="AP368" s="858" t="s">
        <v>284</v>
      </c>
      <c r="AQ368" s="858"/>
      <c r="AR368" s="858"/>
      <c r="AS368" s="858"/>
      <c r="AT368" s="858"/>
      <c r="AU368" s="858"/>
      <c r="AV368" s="858"/>
      <c r="AW368" s="858"/>
      <c r="AX368" s="858"/>
      <c r="AY368">
        <f>COUNTA($C$368)</f>
        <v>1</v>
      </c>
    </row>
    <row r="369" spans="1:51" ht="30" customHeight="1" x14ac:dyDescent="0.15">
      <c r="A369" s="859">
        <v>4</v>
      </c>
      <c r="B369" s="859">
        <v>1</v>
      </c>
      <c r="C369" s="860" t="s">
        <v>666</v>
      </c>
      <c r="D369" s="861"/>
      <c r="E369" s="861"/>
      <c r="F369" s="861"/>
      <c r="G369" s="861"/>
      <c r="H369" s="861"/>
      <c r="I369" s="861"/>
      <c r="J369" s="862">
        <v>1030001060361</v>
      </c>
      <c r="K369" s="863"/>
      <c r="L369" s="863"/>
      <c r="M369" s="863"/>
      <c r="N369" s="863"/>
      <c r="O369" s="863"/>
      <c r="P369" s="864" t="s">
        <v>665</v>
      </c>
      <c r="Q369" s="865"/>
      <c r="R369" s="865"/>
      <c r="S369" s="865"/>
      <c r="T369" s="865"/>
      <c r="U369" s="865"/>
      <c r="V369" s="865"/>
      <c r="W369" s="865"/>
      <c r="X369" s="865"/>
      <c r="Y369" s="866">
        <v>9.9</v>
      </c>
      <c r="Z369" s="867"/>
      <c r="AA369" s="867"/>
      <c r="AB369" s="868"/>
      <c r="AC369" s="869" t="s">
        <v>252</v>
      </c>
      <c r="AD369" s="870"/>
      <c r="AE369" s="870"/>
      <c r="AF369" s="870"/>
      <c r="AG369" s="870"/>
      <c r="AH369" s="871">
        <v>1</v>
      </c>
      <c r="AI369" s="872"/>
      <c r="AJ369" s="872"/>
      <c r="AK369" s="872"/>
      <c r="AL369" s="855">
        <v>94.98</v>
      </c>
      <c r="AM369" s="856"/>
      <c r="AN369" s="856"/>
      <c r="AO369" s="857"/>
      <c r="AP369" s="858" t="s">
        <v>284</v>
      </c>
      <c r="AQ369" s="858"/>
      <c r="AR369" s="858"/>
      <c r="AS369" s="858"/>
      <c r="AT369" s="858"/>
      <c r="AU369" s="858"/>
      <c r="AV369" s="858"/>
      <c r="AW369" s="858"/>
      <c r="AX369" s="858"/>
      <c r="AY369">
        <f>COUNTA($C$369)</f>
        <v>1</v>
      </c>
    </row>
    <row r="370" spans="1:51" ht="30" customHeight="1" x14ac:dyDescent="0.15">
      <c r="A370" s="859">
        <v>5</v>
      </c>
      <c r="B370" s="859">
        <v>1</v>
      </c>
      <c r="C370" s="860" t="s">
        <v>666</v>
      </c>
      <c r="D370" s="861"/>
      <c r="E370" s="861"/>
      <c r="F370" s="861"/>
      <c r="G370" s="861"/>
      <c r="H370" s="861"/>
      <c r="I370" s="861"/>
      <c r="J370" s="862">
        <v>1030001060361</v>
      </c>
      <c r="K370" s="863"/>
      <c r="L370" s="863"/>
      <c r="M370" s="863"/>
      <c r="N370" s="863"/>
      <c r="O370" s="863"/>
      <c r="P370" s="864" t="s">
        <v>665</v>
      </c>
      <c r="Q370" s="865"/>
      <c r="R370" s="865"/>
      <c r="S370" s="865"/>
      <c r="T370" s="865"/>
      <c r="U370" s="865"/>
      <c r="V370" s="865"/>
      <c r="W370" s="865"/>
      <c r="X370" s="865"/>
      <c r="Y370" s="866">
        <v>3.5</v>
      </c>
      <c r="Z370" s="867"/>
      <c r="AA370" s="867"/>
      <c r="AB370" s="868"/>
      <c r="AC370" s="869" t="s">
        <v>252</v>
      </c>
      <c r="AD370" s="870"/>
      <c r="AE370" s="870"/>
      <c r="AF370" s="870"/>
      <c r="AG370" s="870"/>
      <c r="AH370" s="871">
        <v>1</v>
      </c>
      <c r="AI370" s="872"/>
      <c r="AJ370" s="872"/>
      <c r="AK370" s="872"/>
      <c r="AL370" s="855">
        <v>94.98</v>
      </c>
      <c r="AM370" s="856"/>
      <c r="AN370" s="856"/>
      <c r="AO370" s="857"/>
      <c r="AP370" s="858" t="s">
        <v>284</v>
      </c>
      <c r="AQ370" s="858"/>
      <c r="AR370" s="858"/>
      <c r="AS370" s="858"/>
      <c r="AT370" s="858"/>
      <c r="AU370" s="858"/>
      <c r="AV370" s="858"/>
      <c r="AW370" s="858"/>
      <c r="AX370" s="858"/>
      <c r="AY370">
        <f>COUNTA($C$370)</f>
        <v>1</v>
      </c>
    </row>
    <row r="371" spans="1:51" ht="30" customHeight="1" x14ac:dyDescent="0.15">
      <c r="A371" s="859">
        <v>6</v>
      </c>
      <c r="B371" s="859">
        <v>1</v>
      </c>
      <c r="C371" s="860" t="s">
        <v>667</v>
      </c>
      <c r="D371" s="861"/>
      <c r="E371" s="861"/>
      <c r="F371" s="861"/>
      <c r="G371" s="861"/>
      <c r="H371" s="861"/>
      <c r="I371" s="861"/>
      <c r="J371" s="862">
        <v>9010001096367</v>
      </c>
      <c r="K371" s="863"/>
      <c r="L371" s="863"/>
      <c r="M371" s="863"/>
      <c r="N371" s="863"/>
      <c r="O371" s="863"/>
      <c r="P371" s="864" t="s">
        <v>665</v>
      </c>
      <c r="Q371" s="865"/>
      <c r="R371" s="865"/>
      <c r="S371" s="865"/>
      <c r="T371" s="865"/>
      <c r="U371" s="865"/>
      <c r="V371" s="865"/>
      <c r="W371" s="865"/>
      <c r="X371" s="865"/>
      <c r="Y371" s="866">
        <v>9.8000000000000007</v>
      </c>
      <c r="Z371" s="867"/>
      <c r="AA371" s="867"/>
      <c r="AB371" s="868"/>
      <c r="AC371" s="869" t="s">
        <v>252</v>
      </c>
      <c r="AD371" s="870"/>
      <c r="AE371" s="870"/>
      <c r="AF371" s="870"/>
      <c r="AG371" s="870"/>
      <c r="AH371" s="871">
        <v>1</v>
      </c>
      <c r="AI371" s="872"/>
      <c r="AJ371" s="872"/>
      <c r="AK371" s="872"/>
      <c r="AL371" s="855">
        <v>99.37</v>
      </c>
      <c r="AM371" s="856"/>
      <c r="AN371" s="856"/>
      <c r="AO371" s="857"/>
      <c r="AP371" s="858" t="s">
        <v>284</v>
      </c>
      <c r="AQ371" s="858"/>
      <c r="AR371" s="858"/>
      <c r="AS371" s="858"/>
      <c r="AT371" s="858"/>
      <c r="AU371" s="858"/>
      <c r="AV371" s="858"/>
      <c r="AW371" s="858"/>
      <c r="AX371" s="858"/>
      <c r="AY371">
        <f>COUNTA($C$371)</f>
        <v>1</v>
      </c>
    </row>
    <row r="372" spans="1:51" ht="30" customHeight="1" x14ac:dyDescent="0.15">
      <c r="A372" s="859">
        <v>7</v>
      </c>
      <c r="B372" s="859">
        <v>1</v>
      </c>
      <c r="C372" s="860" t="s">
        <v>667</v>
      </c>
      <c r="D372" s="861"/>
      <c r="E372" s="861"/>
      <c r="F372" s="861"/>
      <c r="G372" s="861"/>
      <c r="H372" s="861"/>
      <c r="I372" s="861"/>
      <c r="J372" s="862">
        <v>9010001096367</v>
      </c>
      <c r="K372" s="863"/>
      <c r="L372" s="863"/>
      <c r="M372" s="863"/>
      <c r="N372" s="863"/>
      <c r="O372" s="863"/>
      <c r="P372" s="864" t="s">
        <v>665</v>
      </c>
      <c r="Q372" s="865"/>
      <c r="R372" s="865"/>
      <c r="S372" s="865"/>
      <c r="T372" s="865"/>
      <c r="U372" s="865"/>
      <c r="V372" s="865"/>
      <c r="W372" s="865"/>
      <c r="X372" s="865"/>
      <c r="Y372" s="866">
        <v>1</v>
      </c>
      <c r="Z372" s="867"/>
      <c r="AA372" s="867"/>
      <c r="AB372" s="868"/>
      <c r="AC372" s="869" t="s">
        <v>258</v>
      </c>
      <c r="AD372" s="870"/>
      <c r="AE372" s="870"/>
      <c r="AF372" s="870"/>
      <c r="AG372" s="870"/>
      <c r="AH372" s="871" t="s">
        <v>284</v>
      </c>
      <c r="AI372" s="872"/>
      <c r="AJ372" s="872"/>
      <c r="AK372" s="872"/>
      <c r="AL372" s="855" t="s">
        <v>284</v>
      </c>
      <c r="AM372" s="856"/>
      <c r="AN372" s="856"/>
      <c r="AO372" s="857"/>
      <c r="AP372" s="858" t="s">
        <v>284</v>
      </c>
      <c r="AQ372" s="858"/>
      <c r="AR372" s="858"/>
      <c r="AS372" s="858"/>
      <c r="AT372" s="858"/>
      <c r="AU372" s="858"/>
      <c r="AV372" s="858"/>
      <c r="AW372" s="858"/>
      <c r="AX372" s="858"/>
      <c r="AY372">
        <f>COUNTA($C$372)</f>
        <v>1</v>
      </c>
    </row>
    <row r="373" spans="1:51" ht="30" customHeight="1" x14ac:dyDescent="0.15">
      <c r="A373" s="859">
        <v>8</v>
      </c>
      <c r="B373" s="859">
        <v>1</v>
      </c>
      <c r="C373" s="860" t="s">
        <v>667</v>
      </c>
      <c r="D373" s="861"/>
      <c r="E373" s="861"/>
      <c r="F373" s="861"/>
      <c r="G373" s="861"/>
      <c r="H373" s="861"/>
      <c r="I373" s="861"/>
      <c r="J373" s="862">
        <v>9010001096367</v>
      </c>
      <c r="K373" s="863"/>
      <c r="L373" s="863"/>
      <c r="M373" s="863"/>
      <c r="N373" s="863"/>
      <c r="O373" s="863"/>
      <c r="P373" s="864" t="s">
        <v>665</v>
      </c>
      <c r="Q373" s="865"/>
      <c r="R373" s="865"/>
      <c r="S373" s="865"/>
      <c r="T373" s="865"/>
      <c r="U373" s="865"/>
      <c r="V373" s="865"/>
      <c r="W373" s="865"/>
      <c r="X373" s="865"/>
      <c r="Y373" s="866">
        <v>0.7</v>
      </c>
      <c r="Z373" s="867"/>
      <c r="AA373" s="867"/>
      <c r="AB373" s="868"/>
      <c r="AC373" s="869" t="s">
        <v>258</v>
      </c>
      <c r="AD373" s="870"/>
      <c r="AE373" s="870"/>
      <c r="AF373" s="870"/>
      <c r="AG373" s="870"/>
      <c r="AH373" s="871" t="s">
        <v>284</v>
      </c>
      <c r="AI373" s="872"/>
      <c r="AJ373" s="872"/>
      <c r="AK373" s="872"/>
      <c r="AL373" s="855" t="s">
        <v>284</v>
      </c>
      <c r="AM373" s="856"/>
      <c r="AN373" s="856"/>
      <c r="AO373" s="857"/>
      <c r="AP373" s="858" t="s">
        <v>284</v>
      </c>
      <c r="AQ373" s="858"/>
      <c r="AR373" s="858"/>
      <c r="AS373" s="858"/>
      <c r="AT373" s="858"/>
      <c r="AU373" s="858"/>
      <c r="AV373" s="858"/>
      <c r="AW373" s="858"/>
      <c r="AX373" s="858"/>
      <c r="AY373">
        <f>COUNTA($C$373)</f>
        <v>1</v>
      </c>
    </row>
    <row r="374" spans="1:51" ht="30" customHeight="1" x14ac:dyDescent="0.15">
      <c r="A374" s="859">
        <v>9</v>
      </c>
      <c r="B374" s="859">
        <v>1</v>
      </c>
      <c r="C374" s="860" t="s">
        <v>667</v>
      </c>
      <c r="D374" s="861"/>
      <c r="E374" s="861"/>
      <c r="F374" s="861"/>
      <c r="G374" s="861"/>
      <c r="H374" s="861"/>
      <c r="I374" s="861"/>
      <c r="J374" s="862">
        <v>9010001096367</v>
      </c>
      <c r="K374" s="863"/>
      <c r="L374" s="863"/>
      <c r="M374" s="863"/>
      <c r="N374" s="863"/>
      <c r="O374" s="863"/>
      <c r="P374" s="864" t="s">
        <v>665</v>
      </c>
      <c r="Q374" s="865"/>
      <c r="R374" s="865"/>
      <c r="S374" s="865"/>
      <c r="T374" s="865"/>
      <c r="U374" s="865"/>
      <c r="V374" s="865"/>
      <c r="W374" s="865"/>
      <c r="X374" s="865"/>
      <c r="Y374" s="866">
        <v>0.7</v>
      </c>
      <c r="Z374" s="867"/>
      <c r="AA374" s="867"/>
      <c r="AB374" s="868"/>
      <c r="AC374" s="869" t="s">
        <v>258</v>
      </c>
      <c r="AD374" s="870"/>
      <c r="AE374" s="870"/>
      <c r="AF374" s="870"/>
      <c r="AG374" s="870"/>
      <c r="AH374" s="871" t="s">
        <v>284</v>
      </c>
      <c r="AI374" s="872"/>
      <c r="AJ374" s="872"/>
      <c r="AK374" s="872"/>
      <c r="AL374" s="855" t="s">
        <v>284</v>
      </c>
      <c r="AM374" s="856"/>
      <c r="AN374" s="856"/>
      <c r="AO374" s="857"/>
      <c r="AP374" s="858" t="s">
        <v>284</v>
      </c>
      <c r="AQ374" s="858"/>
      <c r="AR374" s="858"/>
      <c r="AS374" s="858"/>
      <c r="AT374" s="858"/>
      <c r="AU374" s="858"/>
      <c r="AV374" s="858"/>
      <c r="AW374" s="858"/>
      <c r="AX374" s="858"/>
      <c r="AY374">
        <f>COUNTA($C$374)</f>
        <v>1</v>
      </c>
    </row>
    <row r="375" spans="1:51" ht="30" customHeight="1" x14ac:dyDescent="0.15">
      <c r="A375" s="859">
        <v>10</v>
      </c>
      <c r="B375" s="859">
        <v>1</v>
      </c>
      <c r="C375" s="860" t="s">
        <v>667</v>
      </c>
      <c r="D375" s="861"/>
      <c r="E375" s="861"/>
      <c r="F375" s="861"/>
      <c r="G375" s="861"/>
      <c r="H375" s="861"/>
      <c r="I375" s="861"/>
      <c r="J375" s="862">
        <v>9010001096367</v>
      </c>
      <c r="K375" s="863"/>
      <c r="L375" s="863"/>
      <c r="M375" s="863"/>
      <c r="N375" s="863"/>
      <c r="O375" s="863"/>
      <c r="P375" s="864" t="s">
        <v>665</v>
      </c>
      <c r="Q375" s="865"/>
      <c r="R375" s="865"/>
      <c r="S375" s="865"/>
      <c r="T375" s="865"/>
      <c r="U375" s="865"/>
      <c r="V375" s="865"/>
      <c r="W375" s="865"/>
      <c r="X375" s="865"/>
      <c r="Y375" s="866">
        <v>0.7</v>
      </c>
      <c r="Z375" s="867"/>
      <c r="AA375" s="867"/>
      <c r="AB375" s="868"/>
      <c r="AC375" s="869" t="s">
        <v>258</v>
      </c>
      <c r="AD375" s="870"/>
      <c r="AE375" s="870"/>
      <c r="AF375" s="870"/>
      <c r="AG375" s="870"/>
      <c r="AH375" s="871" t="s">
        <v>284</v>
      </c>
      <c r="AI375" s="872"/>
      <c r="AJ375" s="872"/>
      <c r="AK375" s="872"/>
      <c r="AL375" s="855" t="s">
        <v>284</v>
      </c>
      <c r="AM375" s="856"/>
      <c r="AN375" s="856"/>
      <c r="AO375" s="857"/>
      <c r="AP375" s="858" t="s">
        <v>284</v>
      </c>
      <c r="AQ375" s="858"/>
      <c r="AR375" s="858"/>
      <c r="AS375" s="858"/>
      <c r="AT375" s="858"/>
      <c r="AU375" s="858"/>
      <c r="AV375" s="858"/>
      <c r="AW375" s="858"/>
      <c r="AX375" s="858"/>
      <c r="AY375">
        <f>COUNTA($C$375)</f>
        <v>1</v>
      </c>
    </row>
    <row r="376" spans="1:51" ht="30" customHeight="1" x14ac:dyDescent="0.15">
      <c r="A376" s="859">
        <v>11</v>
      </c>
      <c r="B376" s="859">
        <v>1</v>
      </c>
      <c r="C376" s="860" t="s">
        <v>668</v>
      </c>
      <c r="D376" s="861"/>
      <c r="E376" s="861"/>
      <c r="F376" s="861"/>
      <c r="G376" s="861"/>
      <c r="H376" s="861"/>
      <c r="I376" s="861"/>
      <c r="J376" s="862">
        <v>9010001041323</v>
      </c>
      <c r="K376" s="863"/>
      <c r="L376" s="863"/>
      <c r="M376" s="863"/>
      <c r="N376" s="863"/>
      <c r="O376" s="863"/>
      <c r="P376" s="864" t="s">
        <v>665</v>
      </c>
      <c r="Q376" s="865"/>
      <c r="R376" s="865"/>
      <c r="S376" s="865"/>
      <c r="T376" s="865"/>
      <c r="U376" s="865"/>
      <c r="V376" s="865"/>
      <c r="W376" s="865"/>
      <c r="X376" s="865"/>
      <c r="Y376" s="866">
        <v>7.3</v>
      </c>
      <c r="Z376" s="867"/>
      <c r="AA376" s="867"/>
      <c r="AB376" s="868"/>
      <c r="AC376" s="869" t="s">
        <v>252</v>
      </c>
      <c r="AD376" s="870"/>
      <c r="AE376" s="870"/>
      <c r="AF376" s="870"/>
      <c r="AG376" s="870"/>
      <c r="AH376" s="871">
        <v>1</v>
      </c>
      <c r="AI376" s="872"/>
      <c r="AJ376" s="872"/>
      <c r="AK376" s="872"/>
      <c r="AL376" s="855">
        <v>81.78</v>
      </c>
      <c r="AM376" s="856"/>
      <c r="AN376" s="856"/>
      <c r="AO376" s="857"/>
      <c r="AP376" s="858" t="s">
        <v>284</v>
      </c>
      <c r="AQ376" s="858"/>
      <c r="AR376" s="858"/>
      <c r="AS376" s="858"/>
      <c r="AT376" s="858"/>
      <c r="AU376" s="858"/>
      <c r="AV376" s="858"/>
      <c r="AW376" s="858"/>
      <c r="AX376" s="858"/>
      <c r="AY376">
        <f>COUNTA($C$376)</f>
        <v>1</v>
      </c>
    </row>
    <row r="377" spans="1:51" ht="30" customHeight="1" x14ac:dyDescent="0.15">
      <c r="A377" s="859">
        <v>12</v>
      </c>
      <c r="B377" s="859">
        <v>1</v>
      </c>
      <c r="C377" s="860" t="s">
        <v>668</v>
      </c>
      <c r="D377" s="861"/>
      <c r="E377" s="861"/>
      <c r="F377" s="861"/>
      <c r="G377" s="861"/>
      <c r="H377" s="861"/>
      <c r="I377" s="861"/>
      <c r="J377" s="862">
        <v>9010001041323</v>
      </c>
      <c r="K377" s="863"/>
      <c r="L377" s="863"/>
      <c r="M377" s="863"/>
      <c r="N377" s="863"/>
      <c r="O377" s="863"/>
      <c r="P377" s="864" t="s">
        <v>665</v>
      </c>
      <c r="Q377" s="865"/>
      <c r="R377" s="865"/>
      <c r="S377" s="865"/>
      <c r="T377" s="865"/>
      <c r="U377" s="865"/>
      <c r="V377" s="865"/>
      <c r="W377" s="865"/>
      <c r="X377" s="865"/>
      <c r="Y377" s="866">
        <v>5</v>
      </c>
      <c r="Z377" s="867"/>
      <c r="AA377" s="867"/>
      <c r="AB377" s="868"/>
      <c r="AC377" s="869" t="s">
        <v>252</v>
      </c>
      <c r="AD377" s="870"/>
      <c r="AE377" s="870"/>
      <c r="AF377" s="870"/>
      <c r="AG377" s="870"/>
      <c r="AH377" s="871">
        <v>1</v>
      </c>
      <c r="AI377" s="872"/>
      <c r="AJ377" s="872"/>
      <c r="AK377" s="872"/>
      <c r="AL377" s="855">
        <v>94.41</v>
      </c>
      <c r="AM377" s="856"/>
      <c r="AN377" s="856"/>
      <c r="AO377" s="857"/>
      <c r="AP377" s="858" t="s">
        <v>284</v>
      </c>
      <c r="AQ377" s="858"/>
      <c r="AR377" s="858"/>
      <c r="AS377" s="858"/>
      <c r="AT377" s="858"/>
      <c r="AU377" s="858"/>
      <c r="AV377" s="858"/>
      <c r="AW377" s="858"/>
      <c r="AX377" s="858"/>
      <c r="AY377">
        <f>COUNTA($C$377)</f>
        <v>1</v>
      </c>
    </row>
    <row r="378" spans="1:51" ht="30" customHeight="1" x14ac:dyDescent="0.15">
      <c r="A378" s="859">
        <v>13</v>
      </c>
      <c r="B378" s="859">
        <v>1</v>
      </c>
      <c r="C378" s="860" t="s">
        <v>669</v>
      </c>
      <c r="D378" s="861"/>
      <c r="E378" s="861"/>
      <c r="F378" s="861"/>
      <c r="G378" s="861"/>
      <c r="H378" s="861"/>
      <c r="I378" s="861"/>
      <c r="J378" s="862">
        <v>2180001103897</v>
      </c>
      <c r="K378" s="863"/>
      <c r="L378" s="863"/>
      <c r="M378" s="863"/>
      <c r="N378" s="863"/>
      <c r="O378" s="863"/>
      <c r="P378" s="864" t="s">
        <v>665</v>
      </c>
      <c r="Q378" s="865"/>
      <c r="R378" s="865"/>
      <c r="S378" s="865"/>
      <c r="T378" s="865"/>
      <c r="U378" s="865"/>
      <c r="V378" s="865"/>
      <c r="W378" s="865"/>
      <c r="X378" s="865"/>
      <c r="Y378" s="866">
        <v>11.3</v>
      </c>
      <c r="Z378" s="867"/>
      <c r="AA378" s="867"/>
      <c r="AB378" s="868"/>
      <c r="AC378" s="869" t="s">
        <v>252</v>
      </c>
      <c r="AD378" s="870"/>
      <c r="AE378" s="870"/>
      <c r="AF378" s="870"/>
      <c r="AG378" s="870"/>
      <c r="AH378" s="871">
        <v>1</v>
      </c>
      <c r="AI378" s="872"/>
      <c r="AJ378" s="872"/>
      <c r="AK378" s="872"/>
      <c r="AL378" s="855">
        <v>86</v>
      </c>
      <c r="AM378" s="856"/>
      <c r="AN378" s="856"/>
      <c r="AO378" s="857"/>
      <c r="AP378" s="858" t="s">
        <v>284</v>
      </c>
      <c r="AQ378" s="858"/>
      <c r="AR378" s="858"/>
      <c r="AS378" s="858"/>
      <c r="AT378" s="858"/>
      <c r="AU378" s="858"/>
      <c r="AV378" s="858"/>
      <c r="AW378" s="858"/>
      <c r="AX378" s="858"/>
      <c r="AY378">
        <f>COUNTA($C$378)</f>
        <v>1</v>
      </c>
    </row>
    <row r="379" spans="1:51" ht="30" customHeight="1" x14ac:dyDescent="0.15">
      <c r="A379" s="859">
        <v>14</v>
      </c>
      <c r="B379" s="859">
        <v>1</v>
      </c>
      <c r="C379" s="860" t="s">
        <v>689</v>
      </c>
      <c r="D379" s="861"/>
      <c r="E379" s="861"/>
      <c r="F379" s="861"/>
      <c r="G379" s="861"/>
      <c r="H379" s="861"/>
      <c r="I379" s="861"/>
      <c r="J379" s="862">
        <v>8011201002504</v>
      </c>
      <c r="K379" s="863"/>
      <c r="L379" s="863"/>
      <c r="M379" s="863"/>
      <c r="N379" s="863"/>
      <c r="O379" s="863"/>
      <c r="P379" s="864" t="s">
        <v>665</v>
      </c>
      <c r="Q379" s="865"/>
      <c r="R379" s="865"/>
      <c r="S379" s="865"/>
      <c r="T379" s="865"/>
      <c r="U379" s="865"/>
      <c r="V379" s="865"/>
      <c r="W379" s="865"/>
      <c r="X379" s="865"/>
      <c r="Y379" s="866">
        <v>1.6</v>
      </c>
      <c r="Z379" s="867"/>
      <c r="AA379" s="867"/>
      <c r="AB379" s="868"/>
      <c r="AC379" s="869" t="s">
        <v>258</v>
      </c>
      <c r="AD379" s="870"/>
      <c r="AE379" s="870"/>
      <c r="AF379" s="870"/>
      <c r="AG379" s="870"/>
      <c r="AH379" s="871" t="s">
        <v>284</v>
      </c>
      <c r="AI379" s="872"/>
      <c r="AJ379" s="872"/>
      <c r="AK379" s="872"/>
      <c r="AL379" s="855" t="s">
        <v>284</v>
      </c>
      <c r="AM379" s="856"/>
      <c r="AN379" s="856"/>
      <c r="AO379" s="857"/>
      <c r="AP379" s="858" t="s">
        <v>284</v>
      </c>
      <c r="AQ379" s="858"/>
      <c r="AR379" s="858"/>
      <c r="AS379" s="858"/>
      <c r="AT379" s="858"/>
      <c r="AU379" s="858"/>
      <c r="AV379" s="858"/>
      <c r="AW379" s="858"/>
      <c r="AX379" s="858"/>
      <c r="AY379">
        <f>COUNTA($C$379)</f>
        <v>1</v>
      </c>
    </row>
    <row r="380" spans="1:51" ht="30" customHeight="1" x14ac:dyDescent="0.15">
      <c r="A380" s="859">
        <v>15</v>
      </c>
      <c r="B380" s="859">
        <v>1</v>
      </c>
      <c r="C380" s="860" t="s">
        <v>689</v>
      </c>
      <c r="D380" s="861"/>
      <c r="E380" s="861"/>
      <c r="F380" s="861"/>
      <c r="G380" s="861"/>
      <c r="H380" s="861"/>
      <c r="I380" s="861"/>
      <c r="J380" s="862">
        <v>8011201002504</v>
      </c>
      <c r="K380" s="863"/>
      <c r="L380" s="863"/>
      <c r="M380" s="863"/>
      <c r="N380" s="863"/>
      <c r="O380" s="863"/>
      <c r="P380" s="864" t="s">
        <v>665</v>
      </c>
      <c r="Q380" s="865"/>
      <c r="R380" s="865"/>
      <c r="S380" s="865"/>
      <c r="T380" s="865"/>
      <c r="U380" s="865"/>
      <c r="V380" s="865"/>
      <c r="W380" s="865"/>
      <c r="X380" s="865"/>
      <c r="Y380" s="866">
        <v>1.5</v>
      </c>
      <c r="Z380" s="867"/>
      <c r="AA380" s="867"/>
      <c r="AB380" s="868"/>
      <c r="AC380" s="869" t="s">
        <v>258</v>
      </c>
      <c r="AD380" s="870"/>
      <c r="AE380" s="870"/>
      <c r="AF380" s="870"/>
      <c r="AG380" s="870"/>
      <c r="AH380" s="871" t="s">
        <v>284</v>
      </c>
      <c r="AI380" s="872"/>
      <c r="AJ380" s="872"/>
      <c r="AK380" s="872"/>
      <c r="AL380" s="855" t="s">
        <v>284</v>
      </c>
      <c r="AM380" s="856"/>
      <c r="AN380" s="856"/>
      <c r="AO380" s="857"/>
      <c r="AP380" s="858" t="s">
        <v>284</v>
      </c>
      <c r="AQ380" s="858"/>
      <c r="AR380" s="858"/>
      <c r="AS380" s="858"/>
      <c r="AT380" s="858"/>
      <c r="AU380" s="858"/>
      <c r="AV380" s="858"/>
      <c r="AW380" s="858"/>
      <c r="AX380" s="858"/>
      <c r="AY380">
        <f>COUNTA($C$380)</f>
        <v>1</v>
      </c>
    </row>
    <row r="381" spans="1:51" ht="30" customHeight="1" x14ac:dyDescent="0.15">
      <c r="A381" s="859">
        <v>16</v>
      </c>
      <c r="B381" s="859">
        <v>1</v>
      </c>
      <c r="C381" s="860" t="s">
        <v>689</v>
      </c>
      <c r="D381" s="861"/>
      <c r="E381" s="861"/>
      <c r="F381" s="861"/>
      <c r="G381" s="861"/>
      <c r="H381" s="861"/>
      <c r="I381" s="861"/>
      <c r="J381" s="862">
        <v>8011201002504</v>
      </c>
      <c r="K381" s="863"/>
      <c r="L381" s="863"/>
      <c r="M381" s="863"/>
      <c r="N381" s="863"/>
      <c r="O381" s="863"/>
      <c r="P381" s="864" t="s">
        <v>665</v>
      </c>
      <c r="Q381" s="865"/>
      <c r="R381" s="865"/>
      <c r="S381" s="865"/>
      <c r="T381" s="865"/>
      <c r="U381" s="865"/>
      <c r="V381" s="865"/>
      <c r="W381" s="865"/>
      <c r="X381" s="865"/>
      <c r="Y381" s="866">
        <v>1</v>
      </c>
      <c r="Z381" s="867"/>
      <c r="AA381" s="867"/>
      <c r="AB381" s="868"/>
      <c r="AC381" s="869" t="s">
        <v>258</v>
      </c>
      <c r="AD381" s="870"/>
      <c r="AE381" s="870"/>
      <c r="AF381" s="870"/>
      <c r="AG381" s="870"/>
      <c r="AH381" s="871" t="s">
        <v>284</v>
      </c>
      <c r="AI381" s="872"/>
      <c r="AJ381" s="872"/>
      <c r="AK381" s="872"/>
      <c r="AL381" s="855" t="s">
        <v>284</v>
      </c>
      <c r="AM381" s="856"/>
      <c r="AN381" s="856"/>
      <c r="AO381" s="857"/>
      <c r="AP381" s="858" t="s">
        <v>284</v>
      </c>
      <c r="AQ381" s="858"/>
      <c r="AR381" s="858"/>
      <c r="AS381" s="858"/>
      <c r="AT381" s="858"/>
      <c r="AU381" s="858"/>
      <c r="AV381" s="858"/>
      <c r="AW381" s="858"/>
      <c r="AX381" s="858"/>
      <c r="AY381">
        <f>COUNTA($C$381)</f>
        <v>1</v>
      </c>
    </row>
    <row r="382" spans="1:51" s="16" customFormat="1" ht="30" customHeight="1" x14ac:dyDescent="0.15">
      <c r="A382" s="859">
        <v>17</v>
      </c>
      <c r="B382" s="859">
        <v>1</v>
      </c>
      <c r="C382" s="860" t="s">
        <v>689</v>
      </c>
      <c r="D382" s="861"/>
      <c r="E382" s="861"/>
      <c r="F382" s="861"/>
      <c r="G382" s="861"/>
      <c r="H382" s="861"/>
      <c r="I382" s="861"/>
      <c r="J382" s="862">
        <v>8011201002504</v>
      </c>
      <c r="K382" s="863"/>
      <c r="L382" s="863"/>
      <c r="M382" s="863"/>
      <c r="N382" s="863"/>
      <c r="O382" s="863"/>
      <c r="P382" s="864" t="s">
        <v>665</v>
      </c>
      <c r="Q382" s="865"/>
      <c r="R382" s="865"/>
      <c r="S382" s="865"/>
      <c r="T382" s="865"/>
      <c r="U382" s="865"/>
      <c r="V382" s="865"/>
      <c r="W382" s="865"/>
      <c r="X382" s="865"/>
      <c r="Y382" s="866">
        <v>1</v>
      </c>
      <c r="Z382" s="867"/>
      <c r="AA382" s="867"/>
      <c r="AB382" s="868"/>
      <c r="AC382" s="869" t="s">
        <v>258</v>
      </c>
      <c r="AD382" s="870"/>
      <c r="AE382" s="870"/>
      <c r="AF382" s="870"/>
      <c r="AG382" s="870"/>
      <c r="AH382" s="871" t="s">
        <v>284</v>
      </c>
      <c r="AI382" s="872"/>
      <c r="AJ382" s="872"/>
      <c r="AK382" s="872"/>
      <c r="AL382" s="855" t="s">
        <v>284</v>
      </c>
      <c r="AM382" s="856"/>
      <c r="AN382" s="856"/>
      <c r="AO382" s="857"/>
      <c r="AP382" s="858" t="s">
        <v>284</v>
      </c>
      <c r="AQ382" s="858"/>
      <c r="AR382" s="858"/>
      <c r="AS382" s="858"/>
      <c r="AT382" s="858"/>
      <c r="AU382" s="858"/>
      <c r="AV382" s="858"/>
      <c r="AW382" s="858"/>
      <c r="AX382" s="858"/>
      <c r="AY382">
        <f>COUNTA($C$382)</f>
        <v>1</v>
      </c>
    </row>
    <row r="383" spans="1:51" ht="30" customHeight="1" x14ac:dyDescent="0.15">
      <c r="A383" s="859">
        <v>18</v>
      </c>
      <c r="B383" s="859">
        <v>1</v>
      </c>
      <c r="C383" s="860" t="s">
        <v>689</v>
      </c>
      <c r="D383" s="861"/>
      <c r="E383" s="861"/>
      <c r="F383" s="861"/>
      <c r="G383" s="861"/>
      <c r="H383" s="861"/>
      <c r="I383" s="861"/>
      <c r="J383" s="862">
        <v>8011201002504</v>
      </c>
      <c r="K383" s="863"/>
      <c r="L383" s="863"/>
      <c r="M383" s="863"/>
      <c r="N383" s="863"/>
      <c r="O383" s="863"/>
      <c r="P383" s="864" t="s">
        <v>665</v>
      </c>
      <c r="Q383" s="865"/>
      <c r="R383" s="865"/>
      <c r="S383" s="865"/>
      <c r="T383" s="865"/>
      <c r="U383" s="865"/>
      <c r="V383" s="865"/>
      <c r="W383" s="865"/>
      <c r="X383" s="865"/>
      <c r="Y383" s="866">
        <v>0.7</v>
      </c>
      <c r="Z383" s="867"/>
      <c r="AA383" s="867"/>
      <c r="AB383" s="868"/>
      <c r="AC383" s="869" t="s">
        <v>258</v>
      </c>
      <c r="AD383" s="870"/>
      <c r="AE383" s="870"/>
      <c r="AF383" s="870"/>
      <c r="AG383" s="870"/>
      <c r="AH383" s="871" t="s">
        <v>284</v>
      </c>
      <c r="AI383" s="872"/>
      <c r="AJ383" s="872"/>
      <c r="AK383" s="872"/>
      <c r="AL383" s="855" t="s">
        <v>284</v>
      </c>
      <c r="AM383" s="856"/>
      <c r="AN383" s="856"/>
      <c r="AO383" s="857"/>
      <c r="AP383" s="858" t="s">
        <v>284</v>
      </c>
      <c r="AQ383" s="858"/>
      <c r="AR383" s="858"/>
      <c r="AS383" s="858"/>
      <c r="AT383" s="858"/>
      <c r="AU383" s="858"/>
      <c r="AV383" s="858"/>
      <c r="AW383" s="858"/>
      <c r="AX383" s="858"/>
      <c r="AY383">
        <f>COUNTA($C$383)</f>
        <v>1</v>
      </c>
    </row>
    <row r="384" spans="1:51" ht="30" customHeight="1" x14ac:dyDescent="0.15">
      <c r="A384" s="859">
        <v>19</v>
      </c>
      <c r="B384" s="859">
        <v>1</v>
      </c>
      <c r="C384" s="860" t="s">
        <v>689</v>
      </c>
      <c r="D384" s="861"/>
      <c r="E384" s="861"/>
      <c r="F384" s="861"/>
      <c r="G384" s="861"/>
      <c r="H384" s="861"/>
      <c r="I384" s="861"/>
      <c r="J384" s="862">
        <v>8011201002504</v>
      </c>
      <c r="K384" s="863"/>
      <c r="L384" s="863"/>
      <c r="M384" s="863"/>
      <c r="N384" s="863"/>
      <c r="O384" s="863"/>
      <c r="P384" s="864" t="s">
        <v>665</v>
      </c>
      <c r="Q384" s="865"/>
      <c r="R384" s="865"/>
      <c r="S384" s="865"/>
      <c r="T384" s="865"/>
      <c r="U384" s="865"/>
      <c r="V384" s="865"/>
      <c r="W384" s="865"/>
      <c r="X384" s="865"/>
      <c r="Y384" s="866">
        <v>0.6</v>
      </c>
      <c r="Z384" s="867"/>
      <c r="AA384" s="867"/>
      <c r="AB384" s="868"/>
      <c r="AC384" s="869" t="s">
        <v>258</v>
      </c>
      <c r="AD384" s="870"/>
      <c r="AE384" s="870"/>
      <c r="AF384" s="870"/>
      <c r="AG384" s="870"/>
      <c r="AH384" s="871" t="s">
        <v>284</v>
      </c>
      <c r="AI384" s="872"/>
      <c r="AJ384" s="872"/>
      <c r="AK384" s="872"/>
      <c r="AL384" s="855" t="s">
        <v>284</v>
      </c>
      <c r="AM384" s="856"/>
      <c r="AN384" s="856"/>
      <c r="AO384" s="857"/>
      <c r="AP384" s="858" t="s">
        <v>284</v>
      </c>
      <c r="AQ384" s="858"/>
      <c r="AR384" s="858"/>
      <c r="AS384" s="858"/>
      <c r="AT384" s="858"/>
      <c r="AU384" s="858"/>
      <c r="AV384" s="858"/>
      <c r="AW384" s="858"/>
      <c r="AX384" s="858"/>
      <c r="AY384">
        <f>COUNTA($C$384)</f>
        <v>1</v>
      </c>
    </row>
    <row r="385" spans="1:51" ht="30" customHeight="1" x14ac:dyDescent="0.15">
      <c r="A385" s="859">
        <v>20</v>
      </c>
      <c r="B385" s="859">
        <v>1</v>
      </c>
      <c r="C385" s="860" t="s">
        <v>689</v>
      </c>
      <c r="D385" s="861"/>
      <c r="E385" s="861"/>
      <c r="F385" s="861"/>
      <c r="G385" s="861"/>
      <c r="H385" s="861"/>
      <c r="I385" s="861"/>
      <c r="J385" s="862">
        <v>8011201002504</v>
      </c>
      <c r="K385" s="863"/>
      <c r="L385" s="863"/>
      <c r="M385" s="863"/>
      <c r="N385" s="863"/>
      <c r="O385" s="863"/>
      <c r="P385" s="864" t="s">
        <v>665</v>
      </c>
      <c r="Q385" s="865"/>
      <c r="R385" s="865"/>
      <c r="S385" s="865"/>
      <c r="T385" s="865"/>
      <c r="U385" s="865"/>
      <c r="V385" s="865"/>
      <c r="W385" s="865"/>
      <c r="X385" s="865"/>
      <c r="Y385" s="866">
        <v>0.6</v>
      </c>
      <c r="Z385" s="867"/>
      <c r="AA385" s="867"/>
      <c r="AB385" s="868"/>
      <c r="AC385" s="869" t="s">
        <v>258</v>
      </c>
      <c r="AD385" s="870"/>
      <c r="AE385" s="870"/>
      <c r="AF385" s="870"/>
      <c r="AG385" s="870"/>
      <c r="AH385" s="871" t="s">
        <v>284</v>
      </c>
      <c r="AI385" s="872"/>
      <c r="AJ385" s="872"/>
      <c r="AK385" s="872"/>
      <c r="AL385" s="855" t="s">
        <v>284</v>
      </c>
      <c r="AM385" s="856"/>
      <c r="AN385" s="856"/>
      <c r="AO385" s="857"/>
      <c r="AP385" s="858" t="s">
        <v>284</v>
      </c>
      <c r="AQ385" s="858"/>
      <c r="AR385" s="858"/>
      <c r="AS385" s="858"/>
      <c r="AT385" s="858"/>
      <c r="AU385" s="858"/>
      <c r="AV385" s="858"/>
      <c r="AW385" s="858"/>
      <c r="AX385" s="858"/>
      <c r="AY385">
        <f>COUNTA($C$385)</f>
        <v>1</v>
      </c>
    </row>
    <row r="386" spans="1:51" ht="30" customHeight="1" x14ac:dyDescent="0.15">
      <c r="A386" s="859">
        <v>21</v>
      </c>
      <c r="B386" s="859">
        <v>1</v>
      </c>
      <c r="C386" s="860" t="s">
        <v>689</v>
      </c>
      <c r="D386" s="861"/>
      <c r="E386" s="861"/>
      <c r="F386" s="861"/>
      <c r="G386" s="861"/>
      <c r="H386" s="861"/>
      <c r="I386" s="861"/>
      <c r="J386" s="862">
        <v>8011201002504</v>
      </c>
      <c r="K386" s="863"/>
      <c r="L386" s="863"/>
      <c r="M386" s="863"/>
      <c r="N386" s="863"/>
      <c r="O386" s="863"/>
      <c r="P386" s="864" t="s">
        <v>665</v>
      </c>
      <c r="Q386" s="865"/>
      <c r="R386" s="865"/>
      <c r="S386" s="865"/>
      <c r="T386" s="865"/>
      <c r="U386" s="865"/>
      <c r="V386" s="865"/>
      <c r="W386" s="865"/>
      <c r="X386" s="865"/>
      <c r="Y386" s="866">
        <v>0.6</v>
      </c>
      <c r="Z386" s="867"/>
      <c r="AA386" s="867"/>
      <c r="AB386" s="868"/>
      <c r="AC386" s="869" t="s">
        <v>258</v>
      </c>
      <c r="AD386" s="870"/>
      <c r="AE386" s="870"/>
      <c r="AF386" s="870"/>
      <c r="AG386" s="870"/>
      <c r="AH386" s="871" t="s">
        <v>284</v>
      </c>
      <c r="AI386" s="872"/>
      <c r="AJ386" s="872"/>
      <c r="AK386" s="872"/>
      <c r="AL386" s="855" t="s">
        <v>284</v>
      </c>
      <c r="AM386" s="856"/>
      <c r="AN386" s="856"/>
      <c r="AO386" s="857"/>
      <c r="AP386" s="858" t="s">
        <v>284</v>
      </c>
      <c r="AQ386" s="858"/>
      <c r="AR386" s="858"/>
      <c r="AS386" s="858"/>
      <c r="AT386" s="858"/>
      <c r="AU386" s="858"/>
      <c r="AV386" s="858"/>
      <c r="AW386" s="858"/>
      <c r="AX386" s="858"/>
      <c r="AY386">
        <f>COUNTA($C$386)</f>
        <v>1</v>
      </c>
    </row>
    <row r="387" spans="1:51" ht="30" customHeight="1" x14ac:dyDescent="0.15">
      <c r="A387" s="859">
        <v>22</v>
      </c>
      <c r="B387" s="859">
        <v>1</v>
      </c>
      <c r="C387" s="860" t="s">
        <v>670</v>
      </c>
      <c r="D387" s="861"/>
      <c r="E387" s="861"/>
      <c r="F387" s="861"/>
      <c r="G387" s="861"/>
      <c r="H387" s="861"/>
      <c r="I387" s="861"/>
      <c r="J387" s="862">
        <v>2030001007106</v>
      </c>
      <c r="K387" s="863"/>
      <c r="L387" s="863"/>
      <c r="M387" s="863"/>
      <c r="N387" s="863"/>
      <c r="O387" s="863"/>
      <c r="P387" s="864" t="s">
        <v>665</v>
      </c>
      <c r="Q387" s="865"/>
      <c r="R387" s="865"/>
      <c r="S387" s="865"/>
      <c r="T387" s="865"/>
      <c r="U387" s="865"/>
      <c r="V387" s="865"/>
      <c r="W387" s="865"/>
      <c r="X387" s="865"/>
      <c r="Y387" s="866">
        <v>6.6</v>
      </c>
      <c r="Z387" s="867"/>
      <c r="AA387" s="867"/>
      <c r="AB387" s="868"/>
      <c r="AC387" s="869" t="s">
        <v>258</v>
      </c>
      <c r="AD387" s="870"/>
      <c r="AE387" s="870"/>
      <c r="AF387" s="870"/>
      <c r="AG387" s="870"/>
      <c r="AH387" s="871" t="s">
        <v>284</v>
      </c>
      <c r="AI387" s="872"/>
      <c r="AJ387" s="872"/>
      <c r="AK387" s="872"/>
      <c r="AL387" s="855" t="s">
        <v>284</v>
      </c>
      <c r="AM387" s="856"/>
      <c r="AN387" s="856"/>
      <c r="AO387" s="857"/>
      <c r="AP387" s="858" t="s">
        <v>284</v>
      </c>
      <c r="AQ387" s="858"/>
      <c r="AR387" s="858"/>
      <c r="AS387" s="858"/>
      <c r="AT387" s="858"/>
      <c r="AU387" s="858"/>
      <c r="AV387" s="858"/>
      <c r="AW387" s="858"/>
      <c r="AX387" s="858"/>
      <c r="AY387">
        <f>COUNTA($C$387)</f>
        <v>1</v>
      </c>
    </row>
    <row r="388" spans="1:51" ht="30" customHeight="1" x14ac:dyDescent="0.15">
      <c r="A388" s="859">
        <v>23</v>
      </c>
      <c r="B388" s="859">
        <v>1</v>
      </c>
      <c r="C388" s="860" t="s">
        <v>670</v>
      </c>
      <c r="D388" s="861"/>
      <c r="E388" s="861"/>
      <c r="F388" s="861"/>
      <c r="G388" s="861"/>
      <c r="H388" s="861"/>
      <c r="I388" s="861"/>
      <c r="J388" s="862">
        <v>2030001007106</v>
      </c>
      <c r="K388" s="863"/>
      <c r="L388" s="863"/>
      <c r="M388" s="863"/>
      <c r="N388" s="863"/>
      <c r="O388" s="863"/>
      <c r="P388" s="864" t="s">
        <v>665</v>
      </c>
      <c r="Q388" s="865"/>
      <c r="R388" s="865"/>
      <c r="S388" s="865"/>
      <c r="T388" s="865"/>
      <c r="U388" s="865"/>
      <c r="V388" s="865"/>
      <c r="W388" s="865"/>
      <c r="X388" s="865"/>
      <c r="Y388" s="866">
        <v>1</v>
      </c>
      <c r="Z388" s="867"/>
      <c r="AA388" s="867"/>
      <c r="AB388" s="868"/>
      <c r="AC388" s="869" t="s">
        <v>252</v>
      </c>
      <c r="AD388" s="870"/>
      <c r="AE388" s="870"/>
      <c r="AF388" s="870"/>
      <c r="AG388" s="870"/>
      <c r="AH388" s="871">
        <v>2</v>
      </c>
      <c r="AI388" s="872"/>
      <c r="AJ388" s="872"/>
      <c r="AK388" s="872"/>
      <c r="AL388" s="855">
        <v>96.77</v>
      </c>
      <c r="AM388" s="856"/>
      <c r="AN388" s="856"/>
      <c r="AO388" s="857"/>
      <c r="AP388" s="858" t="s">
        <v>284</v>
      </c>
      <c r="AQ388" s="858"/>
      <c r="AR388" s="858"/>
      <c r="AS388" s="858"/>
      <c r="AT388" s="858"/>
      <c r="AU388" s="858"/>
      <c r="AV388" s="858"/>
      <c r="AW388" s="858"/>
      <c r="AX388" s="858"/>
      <c r="AY388">
        <f>COUNTA($C$388)</f>
        <v>1</v>
      </c>
    </row>
    <row r="389" spans="1:51" ht="30" customHeight="1" x14ac:dyDescent="0.15">
      <c r="A389" s="859">
        <v>24</v>
      </c>
      <c r="B389" s="859">
        <v>1</v>
      </c>
      <c r="C389" s="860" t="s">
        <v>671</v>
      </c>
      <c r="D389" s="861"/>
      <c r="E389" s="861"/>
      <c r="F389" s="861"/>
      <c r="G389" s="861"/>
      <c r="H389" s="861"/>
      <c r="I389" s="861"/>
      <c r="J389" s="862">
        <v>5013301030602</v>
      </c>
      <c r="K389" s="863"/>
      <c r="L389" s="863"/>
      <c r="M389" s="863"/>
      <c r="N389" s="863"/>
      <c r="O389" s="863"/>
      <c r="P389" s="864" t="s">
        <v>665</v>
      </c>
      <c r="Q389" s="865"/>
      <c r="R389" s="865"/>
      <c r="S389" s="865"/>
      <c r="T389" s="865"/>
      <c r="U389" s="865"/>
      <c r="V389" s="865"/>
      <c r="W389" s="865"/>
      <c r="X389" s="865"/>
      <c r="Y389" s="866">
        <v>7.5</v>
      </c>
      <c r="Z389" s="867"/>
      <c r="AA389" s="867"/>
      <c r="AB389" s="868"/>
      <c r="AC389" s="869" t="s">
        <v>252</v>
      </c>
      <c r="AD389" s="870"/>
      <c r="AE389" s="870"/>
      <c r="AF389" s="870"/>
      <c r="AG389" s="870"/>
      <c r="AH389" s="871">
        <v>1</v>
      </c>
      <c r="AI389" s="872"/>
      <c r="AJ389" s="872"/>
      <c r="AK389" s="872"/>
      <c r="AL389" s="855">
        <v>95</v>
      </c>
      <c r="AM389" s="856"/>
      <c r="AN389" s="856"/>
      <c r="AO389" s="857"/>
      <c r="AP389" s="858" t="s">
        <v>284</v>
      </c>
      <c r="AQ389" s="858"/>
      <c r="AR389" s="858"/>
      <c r="AS389" s="858"/>
      <c r="AT389" s="858"/>
      <c r="AU389" s="858"/>
      <c r="AV389" s="858"/>
      <c r="AW389" s="858"/>
      <c r="AX389" s="858"/>
      <c r="AY389">
        <f>COUNTA($C$389)</f>
        <v>1</v>
      </c>
    </row>
    <row r="390" spans="1:51" ht="30" customHeight="1" x14ac:dyDescent="0.15">
      <c r="A390" s="859">
        <v>25</v>
      </c>
      <c r="B390" s="859">
        <v>1</v>
      </c>
      <c r="C390" s="860" t="s">
        <v>690</v>
      </c>
      <c r="D390" s="861"/>
      <c r="E390" s="861"/>
      <c r="F390" s="861"/>
      <c r="G390" s="861"/>
      <c r="H390" s="861"/>
      <c r="I390" s="861"/>
      <c r="J390" s="862">
        <v>1100001006191</v>
      </c>
      <c r="K390" s="863"/>
      <c r="L390" s="863"/>
      <c r="M390" s="863"/>
      <c r="N390" s="863"/>
      <c r="O390" s="863"/>
      <c r="P390" s="864" t="s">
        <v>665</v>
      </c>
      <c r="Q390" s="865"/>
      <c r="R390" s="865"/>
      <c r="S390" s="865"/>
      <c r="T390" s="865"/>
      <c r="U390" s="865"/>
      <c r="V390" s="865"/>
      <c r="W390" s="865"/>
      <c r="X390" s="865"/>
      <c r="Y390" s="866">
        <v>7</v>
      </c>
      <c r="Z390" s="867"/>
      <c r="AA390" s="867"/>
      <c r="AB390" s="868"/>
      <c r="AC390" s="869" t="s">
        <v>259</v>
      </c>
      <c r="AD390" s="870"/>
      <c r="AE390" s="870"/>
      <c r="AF390" s="870"/>
      <c r="AG390" s="870"/>
      <c r="AH390" s="871" t="s">
        <v>284</v>
      </c>
      <c r="AI390" s="872"/>
      <c r="AJ390" s="872"/>
      <c r="AK390" s="872"/>
      <c r="AL390" s="855">
        <v>100</v>
      </c>
      <c r="AM390" s="856"/>
      <c r="AN390" s="856"/>
      <c r="AO390" s="857"/>
      <c r="AP390" s="858" t="s">
        <v>284</v>
      </c>
      <c r="AQ390" s="858"/>
      <c r="AR390" s="858"/>
      <c r="AS390" s="858"/>
      <c r="AT390" s="858"/>
      <c r="AU390" s="858"/>
      <c r="AV390" s="858"/>
      <c r="AW390" s="858"/>
      <c r="AX390" s="858"/>
      <c r="AY390">
        <f>COUNTA($C$390)</f>
        <v>1</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691</v>
      </c>
      <c r="D399" s="861"/>
      <c r="E399" s="861"/>
      <c r="F399" s="861"/>
      <c r="G399" s="861"/>
      <c r="H399" s="861"/>
      <c r="I399" s="861"/>
      <c r="J399" s="862">
        <v>1040001089656</v>
      </c>
      <c r="K399" s="863"/>
      <c r="L399" s="863"/>
      <c r="M399" s="863"/>
      <c r="N399" s="863"/>
      <c r="O399" s="863"/>
      <c r="P399" s="864" t="s">
        <v>662</v>
      </c>
      <c r="Q399" s="865"/>
      <c r="R399" s="865"/>
      <c r="S399" s="865"/>
      <c r="T399" s="865"/>
      <c r="U399" s="865"/>
      <c r="V399" s="865"/>
      <c r="W399" s="865"/>
      <c r="X399" s="865"/>
      <c r="Y399" s="866">
        <v>50.5</v>
      </c>
      <c r="Z399" s="867"/>
      <c r="AA399" s="867"/>
      <c r="AB399" s="868"/>
      <c r="AC399" s="869" t="s">
        <v>252</v>
      </c>
      <c r="AD399" s="870"/>
      <c r="AE399" s="870"/>
      <c r="AF399" s="870"/>
      <c r="AG399" s="870"/>
      <c r="AH399" s="853">
        <v>2</v>
      </c>
      <c r="AI399" s="854"/>
      <c r="AJ399" s="854"/>
      <c r="AK399" s="854"/>
      <c r="AL399" s="855">
        <v>92.63</v>
      </c>
      <c r="AM399" s="856"/>
      <c r="AN399" s="856"/>
      <c r="AO399" s="857"/>
      <c r="AP399" s="858" t="s">
        <v>284</v>
      </c>
      <c r="AQ399" s="858"/>
      <c r="AR399" s="858"/>
      <c r="AS399" s="858"/>
      <c r="AT399" s="858"/>
      <c r="AU399" s="858"/>
      <c r="AV399" s="858"/>
      <c r="AW399" s="858"/>
      <c r="AX399" s="858"/>
      <c r="AY399">
        <f>$AY$396</f>
        <v>1</v>
      </c>
    </row>
    <row r="400" spans="1:51" ht="30" customHeight="1" x14ac:dyDescent="0.15">
      <c r="A400" s="859">
        <v>2</v>
      </c>
      <c r="B400" s="859">
        <v>1</v>
      </c>
      <c r="C400" s="860" t="s">
        <v>661</v>
      </c>
      <c r="D400" s="861"/>
      <c r="E400" s="861"/>
      <c r="F400" s="861"/>
      <c r="G400" s="861"/>
      <c r="H400" s="861"/>
      <c r="I400" s="861"/>
      <c r="J400" s="862">
        <v>8000020130001</v>
      </c>
      <c r="K400" s="863"/>
      <c r="L400" s="863"/>
      <c r="M400" s="863"/>
      <c r="N400" s="863"/>
      <c r="O400" s="863"/>
      <c r="P400" s="864" t="s">
        <v>663</v>
      </c>
      <c r="Q400" s="865"/>
      <c r="R400" s="865"/>
      <c r="S400" s="865"/>
      <c r="T400" s="865"/>
      <c r="U400" s="865"/>
      <c r="V400" s="865"/>
      <c r="W400" s="865"/>
      <c r="X400" s="865"/>
      <c r="Y400" s="866">
        <v>14.3</v>
      </c>
      <c r="Z400" s="867"/>
      <c r="AA400" s="867"/>
      <c r="AB400" s="868"/>
      <c r="AC400" s="869" t="s">
        <v>259</v>
      </c>
      <c r="AD400" s="870"/>
      <c r="AE400" s="870"/>
      <c r="AF400" s="870"/>
      <c r="AG400" s="870"/>
      <c r="AH400" s="853" t="s">
        <v>284</v>
      </c>
      <c r="AI400" s="854"/>
      <c r="AJ400" s="854"/>
      <c r="AK400" s="854"/>
      <c r="AL400" s="855">
        <v>100</v>
      </c>
      <c r="AM400" s="856"/>
      <c r="AN400" s="856"/>
      <c r="AO400" s="857"/>
      <c r="AP400" s="858" t="s">
        <v>284</v>
      </c>
      <c r="AQ400" s="858"/>
      <c r="AR400" s="858"/>
      <c r="AS400" s="858"/>
      <c r="AT400" s="858"/>
      <c r="AU400" s="858"/>
      <c r="AV400" s="858"/>
      <c r="AW400" s="858"/>
      <c r="AX400" s="858"/>
      <c r="AY400">
        <f>COUNTA($C$400)</f>
        <v>1</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52.5" customHeight="1" x14ac:dyDescent="0.15">
      <c r="A631" s="859">
        <v>1</v>
      </c>
      <c r="B631" s="859">
        <v>1</v>
      </c>
      <c r="C631" s="881" t="s">
        <v>682</v>
      </c>
      <c r="D631" s="881"/>
      <c r="E631" s="648" t="s">
        <v>664</v>
      </c>
      <c r="F631" s="882"/>
      <c r="G631" s="882"/>
      <c r="H631" s="882"/>
      <c r="I631" s="882"/>
      <c r="J631" s="862">
        <v>6011101015161</v>
      </c>
      <c r="K631" s="863"/>
      <c r="L631" s="863"/>
      <c r="M631" s="863"/>
      <c r="N631" s="863"/>
      <c r="O631" s="863"/>
      <c r="P631" s="864" t="s">
        <v>683</v>
      </c>
      <c r="Q631" s="865"/>
      <c r="R631" s="865"/>
      <c r="S631" s="865"/>
      <c r="T631" s="865"/>
      <c r="U631" s="865"/>
      <c r="V631" s="865"/>
      <c r="W631" s="865"/>
      <c r="X631" s="865"/>
      <c r="Y631" s="866">
        <v>415.8</v>
      </c>
      <c r="Z631" s="867"/>
      <c r="AA631" s="867"/>
      <c r="AB631" s="868"/>
      <c r="AC631" s="869" t="s">
        <v>252</v>
      </c>
      <c r="AD631" s="870"/>
      <c r="AE631" s="870"/>
      <c r="AF631" s="870"/>
      <c r="AG631" s="870"/>
      <c r="AH631" s="871">
        <v>1</v>
      </c>
      <c r="AI631" s="872"/>
      <c r="AJ631" s="872"/>
      <c r="AK631" s="872"/>
      <c r="AL631" s="855">
        <v>90.6</v>
      </c>
      <c r="AM631" s="856"/>
      <c r="AN631" s="856"/>
      <c r="AO631" s="857"/>
      <c r="AP631" s="858" t="s">
        <v>679</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8.25"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4" max="16383" man="1"/>
    <brk id="248"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t="s">
        <v>638</v>
      </c>
      <c r="C2" s="13" t="str">
        <f>IF(B2="","",A2)</f>
        <v>医療分野の研究開発関連</v>
      </c>
      <c r="D2" s="13" t="str">
        <f>IF(C2="","",IF(D1&lt;&gt;"",CONCATENATE(D1,"、",C2),C2))</f>
        <v>医療分野の研究開発関連</v>
      </c>
      <c r="F2" s="12" t="s">
        <v>67</v>
      </c>
      <c r="G2" s="17" t="s">
        <v>638</v>
      </c>
      <c r="H2" s="13" t="str">
        <f>IF(G2="","",F2)</f>
        <v>一般会計</v>
      </c>
      <c r="I2" s="13" t="str">
        <f>IF(H2="","",IF(I1&lt;&gt;"",CONCATENATE(I1,"、",H2),H2))</f>
        <v>一般会計</v>
      </c>
      <c r="K2" s="14" t="s">
        <v>97</v>
      </c>
      <c r="L2" s="15"/>
      <c r="M2" s="13" t="str">
        <f>IF(L2="","",K2)</f>
        <v/>
      </c>
      <c r="N2" s="13" t="str">
        <f>IF(M2="","",IF(N1&lt;&gt;"",CONCATENATE(N1,"、",M2),M2))</f>
        <v/>
      </c>
      <c r="O2" s="13"/>
      <c r="P2" s="12" t="s">
        <v>69</v>
      </c>
      <c r="Q2" s="17" t="s">
        <v>638</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638</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t="s">
        <v>638</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大城さやか</cp:lastModifiedBy>
  <cp:lastPrinted>2022-06-03T09:07:47Z</cp:lastPrinted>
  <dcterms:created xsi:type="dcterms:W3CDTF">2012-03-13T00:50:25Z</dcterms:created>
  <dcterms:modified xsi:type="dcterms:W3CDTF">2022-08-17T04:52:46Z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