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4年度作業\作業依頼メール\040831提出\"/>
    </mc:Choice>
  </mc:AlternateContent>
  <xr:revisionPtr revIDLastSave="0" documentId="13_ncr:1_{6C5637E5-D470-45BB-A803-CEABFFB7C321}"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0" i="11" l="1"/>
  <c r="AY399" i="11"/>
  <c r="AY331" i="11"/>
  <c r="AY326" i="11"/>
  <c r="AY336" i="11"/>
  <c r="AY341" i="11"/>
  <c r="AY325" i="11"/>
  <c r="AY337" i="11"/>
  <c r="AY329" i="11"/>
  <c r="AY322" i="11"/>
  <c r="AY324" i="11"/>
  <c r="AY333" i="11"/>
  <c r="AY327" i="11"/>
  <c r="AY328" i="11"/>
  <c r="AY338" i="11"/>
  <c r="AY69" i="11"/>
  <c r="AY397" i="11"/>
  <c r="AY340" i="11"/>
  <c r="AY323" i="11"/>
  <c r="AY66" i="11"/>
  <c r="AY75" i="11"/>
  <c r="AY73" i="11"/>
  <c r="AY77" i="11"/>
  <c r="AY74" i="11"/>
  <c r="AY72" i="11"/>
  <c r="AY335" i="11"/>
  <c r="AY214" i="11"/>
  <c r="AY213" i="11"/>
  <c r="AY210" i="11"/>
  <c r="AY209" i="11"/>
  <c r="AY208" i="11"/>
  <c r="AY212" i="11" s="1"/>
  <c r="AY200" i="11"/>
  <c r="AY207" i="11" s="1"/>
  <c r="AY195" i="11"/>
  <c r="AY196" i="11" s="1"/>
  <c r="AY190" i="11"/>
  <c r="AY192" i="11" s="1"/>
  <c r="AY180" i="11"/>
  <c r="AY187" i="11" s="1"/>
  <c r="AY173" i="11"/>
  <c r="AY177" i="11" s="1"/>
  <c r="AY170" i="11"/>
  <c r="AY172" i="11" s="1"/>
  <c r="AY167" i="11"/>
  <c r="AY169" i="11" s="1"/>
  <c r="AY136" i="11"/>
  <c r="AY137" i="11" s="1"/>
  <c r="AY133" i="11"/>
  <c r="AY135" i="11" s="1"/>
  <c r="AY132" i="11"/>
  <c r="AY139" i="11"/>
  <c r="AY145" i="11" s="1"/>
  <c r="AY166" i="11"/>
  <c r="AY161" i="11"/>
  <c r="AY162" i="11" s="1"/>
  <c r="AY156" i="11"/>
  <c r="AY158" i="11" s="1"/>
  <c r="AY146" i="11"/>
  <c r="AY150" i="11" s="1"/>
  <c r="AY131" i="11"/>
  <c r="AY127" i="11"/>
  <c r="AY130" i="11" s="1"/>
  <c r="AY122" i="11"/>
  <c r="AY125" i="11" s="1"/>
  <c r="AY112" i="11"/>
  <c r="AY117" i="11" s="1"/>
  <c r="AY99" i="11"/>
  <c r="AY101" i="11" s="1"/>
  <c r="AY98" i="11"/>
  <c r="AY102" i="11"/>
  <c r="AY104" i="11" s="1"/>
  <c r="AY201" i="11" l="1"/>
  <c r="AY121" i="11"/>
  <c r="AY202" i="11"/>
  <c r="AY211" i="11"/>
  <c r="AY203" i="11"/>
  <c r="AY141" i="11"/>
  <c r="AY204" i="11"/>
  <c r="AY116" i="11"/>
  <c r="AY144" i="11"/>
  <c r="AY206" i="11"/>
  <c r="AY143" i="11"/>
  <c r="AY205" i="11"/>
  <c r="AY155" i="11"/>
  <c r="AY118" i="11"/>
  <c r="AY142" i="11"/>
  <c r="AY100" i="11"/>
  <c r="AY113" i="11"/>
  <c r="AY134" i="11"/>
  <c r="AY128" i="11"/>
  <c r="AY114" i="11"/>
  <c r="AY129" i="11"/>
  <c r="AY115" i="11"/>
  <c r="AY140" i="11"/>
  <c r="AY174" i="11"/>
  <c r="AY123" i="11"/>
  <c r="AY138" i="11"/>
  <c r="AY178" i="11"/>
  <c r="AY163" i="11"/>
  <c r="AY198" i="11"/>
  <c r="AY126" i="11"/>
  <c r="AY119" i="11"/>
  <c r="AY153" i="11"/>
  <c r="AY171" i="11"/>
  <c r="AY179" i="11"/>
  <c r="AY193" i="11"/>
  <c r="AY175" i="11"/>
  <c r="AY176" i="11"/>
  <c r="AY152" i="11"/>
  <c r="AY120" i="11"/>
  <c r="AY154" i="11"/>
  <c r="AY124"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0" i="11" s="1"/>
  <c r="AY78" i="11"/>
  <c r="AY87" i="11" s="1"/>
  <c r="AY44" i="11"/>
  <c r="AY52" i="11" s="1"/>
  <c r="AY92" i="11" l="1"/>
  <c r="AY49" i="11"/>
  <c r="AY84" i="11"/>
  <c r="AY63" i="11"/>
  <c r="AY83" i="11"/>
  <c r="AY91" i="11"/>
  <c r="AY96" i="11"/>
  <c r="AY94" i="11"/>
  <c r="AY80" i="11"/>
  <c r="AY81" i="11"/>
  <c r="AY89" i="11"/>
  <c r="AY97" i="11"/>
  <c r="AY86" i="11"/>
  <c r="AY82"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<sst xmlns="http://schemas.openxmlformats.org/spreadsheetml/2006/main" count="1371" uniqueCount="685">
  <si>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</si>
  <si>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</si>
  <si>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</si>
  <si>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</si>
  <si>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</si>
  <si>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</si>
  <si>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</si>
  <si>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</si>
  <si>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</si>
  <si>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</si>
  <si>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</si>
  <si>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</si>
  <si>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</si>
  <si>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</si>
  <si>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</si>
  <si>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</si>
  <si>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</si>
  <si>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</si>
  <si>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</si>
  <si>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</si>
  <si>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</si>
  <si>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</si>
  <si>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</si>
  <si>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</si>
  <si>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</si>
  <si>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</si>
  <si>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</si>
  <si>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</si>
  <si>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</si>
  <si>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</si>
  <si>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</si>
  <si>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</si>
  <si>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</si>
  <si>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</si>
  <si>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</si>
  <si>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</si>
  <si>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</si>
  <si>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</si>
  <si>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</si>
  <si>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</si>
  <si>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</si>
  <si>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</si>
  <si>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</si>
  <si>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</si>
  <si>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</si>
  <si>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</si>
  <si>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</si>
  <si>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</si>
  <si>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</si>
  <si>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</si>
  <si>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</si>
  <si>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</si>
  <si>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</si>
  <si>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</si>
  <si>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</si>
  <si>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</si>
  <si>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</si>
  <si>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</si>
  <si>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</si>
  <si>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</si>
  <si>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</si>
  <si>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</si>
  <si>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</si>
  <si>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</si>
  <si>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</si>
  <si>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</si>
  <si>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</si>
  <si>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</si>
  <si>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</si>
  <si>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</si>
  <si>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</si>
  <si>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</si>
  <si>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</si>
  <si>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</si>
  <si>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</si>
  <si>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</si>
  <si>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</si>
  <si>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</si>
  <si>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</si>
  <si>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</si>
  <si>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</si>
  <si>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</si>
  <si>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</si>
  <si>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</si>
  <si>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</si>
  <si>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</si>
  <si>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</si>
  <si>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</si>
  <si>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</si>
  <si>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</si>
  <si>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</si>
  <si>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</si>
  <si>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</si>
  <si>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</si>
  <si>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</si>
  <si>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</si>
  <si>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</si>
  <si>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</si>
  <si>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</si>
  <si>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</si>
  <si>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</si>
  <si>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</si>
  <si>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</si>
  <si>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</si>
  <si>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</si>
  <si>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</si>
  <si>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</si>
  <si>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</si>
  <si>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</si>
  <si>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</si>
  <si>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</si>
  <si>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</si>
  <si>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</si>
  <si>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</si>
  <si>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</si>
  <si>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</si>
  <si>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</si>
  <si>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</si>
  <si>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</si>
  <si>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</si>
  <si>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</si>
  <si>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</si>
  <si>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</si>
  <si>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</si>
  <si>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</si>
  <si>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</si>
  <si>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</si>
  <si>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</si>
  <si>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</si>
  <si>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</si>
  <si>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</si>
  <si>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</si>
  <si>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</si>
  <si>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</si>
  <si>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</si>
  <si>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</si>
  <si>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</si>
  <si>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</si>
  <si>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</si>
  <si>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</si>
  <si>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</si>
  <si>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</si>
  <si>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</si>
  <si>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</si>
  <si>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</si>
  <si>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</si>
  <si>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</si>
  <si>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</si>
  <si>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</si>
  <si>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</si>
  <si>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</si>
  <si>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</si>
  <si>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</si>
  <si>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</si>
  <si>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</si>
  <si>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</si>
  <si>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</si>
  <si>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</si>
  <si>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</si>
  <si>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</si>
  <si>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</si>
  <si>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</si>
  <si>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</si>
  <si>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</si>
  <si>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</si>
  <si>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</si>
  <si>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</si>
  <si>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</si>
  <si>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</si>
  <si>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</si>
  <si>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</si>
  <si>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</si>
  <si>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</si>
  <si>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</si>
  <si>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</si>
  <si>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</si>
  <si>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</si>
  <si>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</si>
  <si>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</si>
  <si>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</si>
  <si>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</si>
  <si>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</si>
  <si>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</si>
  <si>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</si>
  <si>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</si>
  <si>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</si>
  <si>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</si>
  <si>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</si>
  <si>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</si>
  <si>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</si>
  <si>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</si>
  <si>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</si>
  <si>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</si>
  <si>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</si>
  <si>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</si>
  <si>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</si>
  <si>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</si>
  <si>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</si>
  <si>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</si>
  <si>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</si>
  <si>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</si>
  <si>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</si>
  <si>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</si>
  <si>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</si>
  <si>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</si>
  <si>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</si>
  <si>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</si>
  <si>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</si>
  <si>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</si>
  <si>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</si>
  <si>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</si>
  <si>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</si>
  <si>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</si>
  <si>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</si>
  <si>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</si>
  <si>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</si>
  <si>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</si>
  <si>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</si>
  <si>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</si>
  <si>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</si>
  <si>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</si>
  <si>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</si>
  <si>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</si>
  <si>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</si>
  <si>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</si>
  <si>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</si>
  <si>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</si>
  <si>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</si>
  <si>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</si>
  <si>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</si>
  <si>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</si>
  <si>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</si>
  <si>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</si>
  <si>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</si>
  <si>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</si>
  <si>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</si>
  <si>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</si>
  <si>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</si>
  <si>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</si>
  <si>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</si>
  <si>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</si>
  <si>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</si>
  <si>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</si>
  <si>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</si>
  <si>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</si>
  <si>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</si>
  <si>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</si>
  <si>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</si>
  <si>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</si>
  <si>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</si>
  <si>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</si>
  <si>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</si>
  <si>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</si>
  <si>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</si>
  <si>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</si>
  <si>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</si>
  <si>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</si>
  <si>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</si>
  <si>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</si>
  <si>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</si>
  <si>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</si>
  <si>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</si>
  <si>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</si>
  <si>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</si>
  <si>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</si>
  <si>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</si>
  <si>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</si>
  <si>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</si>
  <si>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</si>
  <si>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</si>
  <si>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</si>
  <si>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</si>
  <si>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</si>
  <si>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</si>
  <si>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</si>
  <si>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</si>
  <si>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</si>
  <si>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</si>
  <si>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</si>
  <si>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</si>
  <si>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</si>
  <si>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</si>
  <si>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</si>
  <si>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</si>
  <si>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</si>
  <si>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</si>
  <si>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</si>
  <si>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</si>
  <si>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</si>
  <si>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</si>
  <si>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</si>
  <si>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</si>
  <si>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</si>
  <si>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</si>
  <si>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</si>
  <si>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</si>
  <si>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</si>
  <si>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</si>
  <si>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</si>
  <si>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</si>
  <si>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</si>
  <si>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</si>
  <si>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</si>
  <si>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</si>
  <si>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</si>
  <si>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</si>
  <si>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</si>
  <si>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</si>
  <si>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</si>
  <si>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</si>
  <si>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</si>
  <si>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</si>
  <si>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</si>
  <si>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</si>
  <si>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</si>
  <si>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</si>
  <si>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</si>
  <si>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</si>
  <si>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</si>
  <si>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</si>
  <si>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</si>
  <si>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</si>
  <si>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</si>
  <si>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</si>
  <si>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</si>
  <si>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</si>
  <si>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</si>
  <si>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</si>
  <si>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</si>
  <si>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</si>
  <si>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</si>
  <si>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</si>
  <si>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</si>
  <si>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</si>
  <si>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</si>
  <si>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</si>
  <si>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</si>
  <si>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</si>
  <si>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</si>
  <si>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</si>
  <si>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</si>
  <si>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</si>
  <si>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</si>
  <si>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</si>
  <si>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</si>
  <si>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</si>
  <si>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</si>
  <si>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</si>
  <si>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</si>
  <si>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</si>
  <si>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</si>
  <si>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</si>
  <si>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</si>
  <si>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</si>
  <si>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</si>
  <si>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</si>
  <si>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</si>
  <si>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</si>
  <si>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</si>
  <si>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</si>
  <si>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</si>
  <si>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</si>
  <si>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</si>
  <si>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</si>
  <si>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</si>
  <si>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</si>
  <si>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</si>
  <si>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</si>
  <si>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</si>
  <si>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</si>
  <si>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</si>
  <si>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</si>
  <si>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</si>
  <si>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</si>
  <si>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</si>
  <si>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</si>
  <si>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</si>
  <si>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</si>
  <si>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</si>
  <si>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</si>
  <si>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</si>
  <si>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</si>
  <si>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</si>
  <si>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</si>
  <si>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</si>
  <si>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</si>
  <si>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</si>
  <si>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</si>
  <si>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</si>
  <si>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</si>
  <si>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</si>
  <si>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</si>
  <si>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</si>
  <si>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</si>
  <si>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</si>
  <si>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</si>
  <si>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</si>
  <si>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</si>
  <si>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</si>
  <si>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</si>
  <si>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</si>
  <si>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</si>
  <si>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</si>
  <si>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</si>
  <si>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</si>
  <si>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</si>
  <si>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</si>
  <si>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</si>
  <si>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</si>
  <si>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</si>
  <si>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</si>
  <si>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</si>
  <si>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</si>
  <si>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</si>
  <si>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</si>
  <si>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</si>
  <si>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</si>
  <si>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</si>
  <si>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</si>
  <si>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</si>
  <si>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</si>
  <si>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</si>
  <si>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</si>
  <si>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</si>
  <si>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</si>
  <si>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</si>
  <si>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</si>
  <si>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</si>
  <si>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</si>
  <si>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</si>
  <si>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</si>
  <si>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</si>
  <si>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</si>
  <si>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</si>
  <si>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</si>
  <si>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</si>
  <si>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</si>
  <si>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</si>
  <si>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</si>
  <si>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</si>
  <si>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</si>
  <si>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</si>
  <si>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</si>
  <si>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</si>
  <si>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</si>
  <si>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</si>
  <si>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</si>
  <si>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</si>
  <si>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</si>
  <si>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</si>
  <si>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</si>
  <si>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</si>
  <si>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</si>
  <si>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</si>
  <si>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</si>
  <si>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</si>
  <si>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</si>
  <si>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</si>
  <si>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</si>
  <si>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</si>
  <si>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</si>
  <si>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</si>
  <si>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</si>
  <si>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</si>
  <si>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</si>
  <si>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</si>
  <si>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</si>
  <si>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</si>
  <si>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</si>
  <si>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</si>
  <si>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</si>
  <si>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</si>
  <si>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</si>
  <si>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</si>
  <si>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</si>
  <si>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</si>
  <si>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</si>
  <si>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</si>
  <si>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</si>
  <si>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</si>
  <si>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</si>
  <si>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</si>
  <si>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</si>
  <si>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</si>
  <si>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</si>
  <si>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</si>
  <si>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</si>
  <si>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</si>
  <si>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</si>
  <si>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</si>
  <si>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</si>
  <si>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</si>
  <si>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</si>
  <si>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</si>
  <si>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</si>
  <si>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</si>
  <si>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</si>
  <si>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</si>
  <si>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</si>
  <si>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</si>
  <si>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</si>
  <si>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</si>
  <si>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</si>
  <si>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</si>
  <si>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</si>
  <si>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</si>
  <si>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</si>
  <si>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</si>
  <si>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</si>
  <si>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</si>
  <si>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</si>
  <si>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</si>
  <si>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</si>
  <si>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</si>
  <si>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</si>
  <si>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</si>
  <si>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</si>
  <si>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</si>
  <si>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</si>
  <si>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</si>
  <si>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</si>
  <si>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</si>
  <si>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</si>
  <si>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</si>
  <si>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</si>
  <si>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</si>
  <si>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</si>
  <si>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</si>
  <si>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</si>
  <si>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</si>
  <si>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</si>
  <si>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</si>
  <si>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</si>
  <si>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</si>
  <si>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</si>
  <si>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</si>
  <si>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</si>
  <si>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</si>
  <si>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</si>
  <si>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</si>
  <si>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</si>
  <si>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</si>
  <si>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</si>
  <si>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</si>
  <si>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</si>
  <si>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</si>
  <si>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</si>
  <si>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</si>
  <si>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</si>
  <si>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</si>
  <si>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</si>
  <si>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</si>
  <si>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</si>
  <si>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</si>
  <si>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</si>
  <si>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</si>
  <si>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</si>
  <si>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</si>
  <si>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</si>
  <si>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</si>
  <si>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</si>
  <si>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</si>
  <si>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</si>
  <si>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</si>
  <si>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</si>
  <si>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</si>
  <si>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</si>
  <si>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</si>
  <si>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</si>
  <si>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</si>
  <si>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</si>
  <si>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</si>
  <si>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</si>
  <si>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</si>
  <si>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</si>
  <si>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</si>
  <si>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</si>
  <si>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</si>
  <si>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</si>
  <si>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</si>
  <si>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</si>
  <si>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</si>
  <si>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</si>
  <si>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</si>
  <si>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</si>
  <si>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</si>
  <si>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</si>
  <si>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</si>
  <si>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</si>
  <si>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</si>
  <si>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</si>
  <si>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</si>
  <si>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</si>
  <si>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</si>
  <si>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</si>
  <si>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</si>
  <si>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</si>
  <si>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</si>
  <si>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</si>
  <si>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</si>
  <si>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</si>
  <si>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</si>
  <si>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</si>
  <si>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</si>
  <si>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</si>
  <si>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</si>
  <si>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</si>
  <si>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</si>
  <si>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</si>
  <si>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エイズ研究センター経費（ＨＩＶ検査経費）</t>
  </si>
  <si>
    <t>国立感染症研究所</t>
  </si>
  <si>
    <t>藤谷 正</t>
  </si>
  <si>
    <t>昭和63年度</t>
  </si>
  <si>
    <t>終了予定なし</t>
  </si>
  <si>
    <t>総務部会計課</t>
  </si>
  <si>
    <t>-</t>
  </si>
  <si>
    <t>HIV感染症の克服にはグローバルなレベルでの感染拡大抑制が必要である。そのために、HIV流行地域であるアジア・アフリカのHIVおよび関連感染症のコントロールに向け、これらの地域の検査技師・医療関係者・研究者を対象として技術講習を行い、アジア・アフリカの検査診断技術向上、サーベイランス体制強化に結び付ける。</t>
  </si>
  <si>
    <t>HIV流行地域であるアジア・アフリカの検査技師・医療関係者・研究者（5-10カ国、各国1-2名）を対象として、HIVおよび関連感染症の実験室検査診断技術およびサーベイランスに関する講習を行う。流行地域における検査診断およびサーベイランスを担当する人材育成に基づき、血清診断・ゲノム診断等の検査診断技術の導入・更新に結びつき、アジア・アフリカの検査診断技術向上、検査診断体制およびサーベイランス体制の強化への貢献が期待される。</t>
  </si>
  <si>
    <t>政府開発援助試験研究費</t>
  </si>
  <si>
    <t>一定数以上の国の参加者を対象とする技術講習を行う。</t>
  </si>
  <si>
    <t>技術講習を行った対象国数。（対象国数の実績/目標国数）</t>
  </si>
  <si>
    <t>国数</t>
  </si>
  <si>
    <t>講習実績報告書</t>
  </si>
  <si>
    <t>アフリカ・アジアの研究者・技術者を対象とするHIV検査診断技術講習</t>
  </si>
  <si>
    <t>人</t>
  </si>
  <si>
    <t>１技術講習当たりの経費／技術講習を行った対象国数※１技術講習当たりの経費（H26～:約8,000,000円）</t>
    <phoneticPr fontId="5"/>
  </si>
  <si>
    <t>百万円</t>
  </si>
  <si>
    <t>　Ｘ/Ｙ</t>
    <phoneticPr fontId="5"/>
  </si>
  <si>
    <t>8百万円/10ヶ国</t>
  </si>
  <si>
    <t>8百万円
/8ヶ国</t>
  </si>
  <si>
    <t>／　</t>
    <phoneticPr fontId="5"/>
  </si>
  <si>
    <t>エイズ予防対策事業委託費</t>
  </si>
  <si>
    <t>エイズ対策促進事業</t>
  </si>
  <si>
    <t>エイズ対策費</t>
  </si>
  <si>
    <t>エイズ発生動向調査経費</t>
  </si>
  <si>
    <t>565</t>
  </si>
  <si>
    <t>502</t>
  </si>
  <si>
    <t>884</t>
  </si>
  <si>
    <t>894</t>
  </si>
  <si>
    <t>863</t>
  </si>
  <si>
    <t>866</t>
  </si>
  <si>
    <t>○</t>
  </si>
  <si>
    <t>厚労</t>
  </si>
  <si>
    <t>施策大目標１　国立試験研究機関の適正かつ効果的な運営を確保すること</t>
    <phoneticPr fontId="5"/>
  </si>
  <si>
    <t>ⅩⅢ-1-1　国立感染症研究所など国立試験研究機関の適正かつ効果的な運営を確保すること</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</si>
  <si>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</si>
  <si>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</si>
  <si>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HIV感染拡大抑制は国際的最重要課題の一つ（MDGs6）。我が国は、2011年国連エイズハイレベル会合で採択された「HIV及びエイズに関する政治宣言－HIV及びエイズの撲滅に向けた取組の強化」に従い、三大感染症対策支援を重視する国際保健政策を示し、国際的なコミットメントを果たす決意を表明。2014年WHO-UNAIDSより打ち出されたカスケードケア（90-90-90戦略：感染者の診断率、診断者の治療率、治療者のコントロール率のいずれも90%以上を目指す戦略）推進に必要な診断検査体制の構築・普及に極めて重要な役割を担う事業であり、WPROからも重要視されている。29年度からは講習の対象をHIVおよび関連感染症に拡大してグローバルな感染症制御への貢献を進めている。</t>
    <phoneticPr fontId="5"/>
  </si>
  <si>
    <t>少額の随意契約であっても複数社から見積書を徴収し、最も安価な業者を選定する等、会計法に基づき適切に契約を行っている。</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</si>
  <si>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</si>
  <si>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</si>
  <si>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26年度より診断検査技術だけでなく、サーベイランス強化に向けた講習が求められ、そのため診断検査担当とサーベイランス担当の2名参加の国が増えたことから、参加者数は10名程度で以前より変わらないものの、一時期、参加国数が減ることになったが、29年度からは参加国数を指標とした目標も達成している。</t>
    <phoneticPr fontId="5"/>
  </si>
  <si>
    <t>年に１回技術講習会を実施している。</t>
    <phoneticPr fontId="5"/>
  </si>
  <si>
    <t>本事業はアジア・アフリカ地域の検査技師・医療関係者・研究者を対象として技術講習を行い、アジア・アフリカの検査診断技術向上、サーベイランス体制強化に結び付けるための事業である。エイズ予防対策事業委託費は、後天性免疫不全症候群に関する特定感染症予防指針を踏まえて厚生労働省として取り組んでいる事業であり、エイズ対策促進事業については、都道府県等におけるエイズ対策を支援するものである。また、エイズ対策費については、エイズに関する医療提供体制確保を目的としており、さらに、エイズ発生動向調査経費については、エイズ動向委員会の開催経費等であり適切な役割分担を行っている。</t>
    <phoneticPr fontId="5"/>
  </si>
  <si>
    <t>無</t>
  </si>
  <si>
    <t>‐</t>
  </si>
  <si>
    <t>試験検体・標準品等の管理システムや国際研修の配布テキスト等にかかる経費の節約等も進め、最適の対応を行っている。令和3年度においては、高いニーズのもと12カ国16名の予定であったが、新型コロナ禍をふまえた対応として10カ国の13人に対して技術講習を行った。受講者からは概ね高評価があり、WPROからも重要視されている。</t>
    <phoneticPr fontId="5"/>
  </si>
  <si>
    <t>国際研修の参加者からのフィードバックをもとに検討を勧めており、国際貢献に努めていきたい。26年度より診断検査技術だけでなく、サーベイランス強化に向けた講習が求められ、両者に対応した事業を展開したことにより、診断検査担当とサーベイランス担当の2名参加する国が増えたため、参加者数に大きな変動はないものの、一時参加国数がやや減少したが、29年度からは参加国数を指標とした目標も達成している。引き続きコストの削減に努めるとともに、29年度からは講習の対象をHIVおよび関連感染症に拡大してグローバルな感染症制御に資する内容を展開している。</t>
    <phoneticPr fontId="5"/>
  </si>
  <si>
    <t>-</t>
    <phoneticPr fontId="5"/>
  </si>
  <si>
    <t>https://www.mhlw.go.jp/wp/seisaku/hyouka/dl/r03_jizenbunseki/XIII-1-1.pdf</t>
    <phoneticPr fontId="5"/>
  </si>
  <si>
    <t>7頁</t>
    <rPh sb="1" eb="2">
      <t>ページ</t>
    </rPh>
    <phoneticPr fontId="5"/>
  </si>
  <si>
    <t>8百万円
/10ヵ国</t>
    <rPh sb="1" eb="4">
      <t>ヒャクマンエン</t>
    </rPh>
    <rPh sb="9" eb="10">
      <t>コク</t>
    </rPh>
    <phoneticPr fontId="5"/>
  </si>
  <si>
    <t>8百万円
/7ヵ国</t>
    <rPh sb="1" eb="4">
      <t>ヒャクマンエン</t>
    </rPh>
    <rPh sb="8" eb="9">
      <t>コク</t>
    </rPh>
    <phoneticPr fontId="5"/>
  </si>
  <si>
    <t>HIV流行地域であるアジア・アフリカの検査技師・医療関係者・研究者を対象として、HIVおよび関連感染症の実験室検査診断技術およびサーベイランスに関する講習を行う。</t>
    <phoneticPr fontId="5"/>
  </si>
  <si>
    <t>HIV検査診断技術講習を行う。</t>
    <rPh sb="3" eb="7">
      <t>ケンサシンダン</t>
    </rPh>
    <rPh sb="7" eb="9">
      <t>ギジュツ</t>
    </rPh>
    <rPh sb="9" eb="11">
      <t>コウシュウ</t>
    </rPh>
    <rPh sb="12" eb="13">
      <t>オコナ</t>
    </rPh>
    <phoneticPr fontId="5"/>
  </si>
  <si>
    <t>岩井化学薬品株式会社</t>
    <phoneticPr fontId="5"/>
  </si>
  <si>
    <t>非常勤職員A</t>
    <rPh sb="0" eb="5">
      <t>ヒジョウキンショクイン</t>
    </rPh>
    <phoneticPr fontId="5"/>
  </si>
  <si>
    <t>株式会社チヨダサイエンス</t>
  </si>
  <si>
    <t>非常勤職員B</t>
    <rPh sb="0" eb="5">
      <t>ヒジョウキンショクイン</t>
    </rPh>
    <phoneticPr fontId="5"/>
  </si>
  <si>
    <t>リコージャパン株式会社　首都圏事業本部</t>
  </si>
  <si>
    <t>コイケ酸商株式会社</t>
  </si>
  <si>
    <t>リコージャパン株式会社　立川北営業所</t>
  </si>
  <si>
    <t>日本酸水素株式会社</t>
  </si>
  <si>
    <t>備品購入</t>
    <rPh sb="0" eb="4">
      <t>ビヒンコウニュウ</t>
    </rPh>
    <phoneticPr fontId="5"/>
  </si>
  <si>
    <t>賃金</t>
    <rPh sb="0" eb="2">
      <t>チンギン</t>
    </rPh>
    <phoneticPr fontId="5"/>
  </si>
  <si>
    <t>複写機保守</t>
    <rPh sb="0" eb="3">
      <t>フクシャキ</t>
    </rPh>
    <rPh sb="3" eb="5">
      <t>ホシュ</t>
    </rPh>
    <phoneticPr fontId="5"/>
  </si>
  <si>
    <t>消耗品購入</t>
    <rPh sb="0" eb="5">
      <t>ショウモウヒンコウニュウ</t>
    </rPh>
    <phoneticPr fontId="5"/>
  </si>
  <si>
    <t>-</t>
    <phoneticPr fontId="5"/>
  </si>
  <si>
    <t>A.岩井化学薬品株式会社</t>
    <phoneticPr fontId="5"/>
  </si>
  <si>
    <t>備品費</t>
    <rPh sb="0" eb="3">
      <t>ビヒンヒ</t>
    </rPh>
    <phoneticPr fontId="5"/>
  </si>
  <si>
    <t>昨年度に比べ低下しており、引き続きコスト削減に努めているため、妥当である。</t>
    <phoneticPr fontId="5"/>
  </si>
  <si>
    <t>引き続き、必要な予算額を確保し、適正な執行に努めること。</t>
    <phoneticPr fontId="5"/>
  </si>
  <si>
    <t>点検対象外</t>
    <rPh sb="0" eb="5">
      <t>テンケンタイショウガイ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</si>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</sst>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152399</xdr:colOff>
      <xdr:row>270</xdr:row>
      <xdr:rowOff>21771</xdr:rowOff>
    </xdr:from>
    <xdr:to>
      <xdr:col>34</xdr:col>
      <xdr:colOff>72223</xdr:colOff>
      <xdr:row>273</xdr:row>
      <xdr:rowOff>185563</xdr:rowOff>
    </xdr:to>
    <xdr:sp macro="" textlink="">
      <xdr:nvSpPr>
        <xdr:cNvPr id="2" name="正方形/長方形 1">
          <a:extLst>
            <a:ext uri="{FF2B5EF4-FFF2-40B4-BE49-F238E27FC236}">
              <a16:creationId xmlns:a16="http://schemas.microsoft.com/office/drawing/2014/main" id="{E626A4E4-574E-40F3-ACBB-E7280EA71BB9}"/>
            </a:ext>
          </a:extLst>
        </xdr:cNvPr>
        <xdr:cNvSpPr/>
      </xdr:nvSpPr>
      <xdr:spPr>
        <a:xfrm>
          <a:off x="3668485" y="40581942"/>
          <a:ext cx="2695681" cy="123059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エイズ研究センター経費（</a:t>
          </a:r>
          <a:r>
            <a:rPr kumimoji="1" lang="en-US" altLang="ja-JP" sz="1100" b="0" i="0" u="none" strike="noStrike" kern="0" cap="none" spc="0" normalizeH="0" baseline="0" noProof="0">
              <a:ln>
                <a:noFill/>
              </a:ln>
              <a:solidFill>
                <a:prstClr val="black"/>
              </a:solidFill>
              <a:effectLst/>
              <a:uLnTx/>
              <a:uFillTx/>
              <a:latin typeface="+mn-lt"/>
              <a:ea typeface="+mn-ea"/>
              <a:cs typeface="+mn-cs"/>
            </a:rPr>
            <a:t>HIV</a:t>
          </a:r>
          <a:r>
            <a:rPr kumimoji="1" lang="ja-JP" altLang="en-US" sz="1100" b="0" i="0" u="none" strike="noStrike" kern="0" cap="none" spc="0" normalizeH="0" baseline="0" noProof="0">
              <a:ln>
                <a:noFill/>
              </a:ln>
              <a:solidFill>
                <a:prstClr val="black"/>
              </a:solidFill>
              <a:effectLst/>
              <a:uLnTx/>
              <a:uFillTx/>
              <a:latin typeface="+mn-lt"/>
              <a:ea typeface="+mn-ea"/>
              <a:cs typeface="+mn-cs"/>
            </a:rPr>
            <a:t>検査経費）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108858</xdr:colOff>
      <xdr:row>273</xdr:row>
      <xdr:rowOff>174171</xdr:rowOff>
    </xdr:from>
    <xdr:to>
      <xdr:col>26</xdr:col>
      <xdr:colOff>111800</xdr:colOff>
      <xdr:row>276</xdr:row>
      <xdr:rowOff>301472</xdr:rowOff>
    </xdr:to>
    <xdr:cxnSp macro="">
      <xdr:nvCxnSpPr>
        <xdr:cNvPr id="3" name="直線コネクタ 2">
          <a:extLst>
            <a:ext uri="{FF2B5EF4-FFF2-40B4-BE49-F238E27FC236}">
              <a16:creationId xmlns:a16="http://schemas.microsoft.com/office/drawing/2014/main" id="{F2E63B64-9459-48AD-954B-E0C90915E8E6}"/>
            </a:ext>
          </a:extLst>
        </xdr:cNvPr>
        <xdr:cNvCxnSpPr/>
      </xdr:nvCxnSpPr>
      <xdr:spPr>
        <a:xfrm>
          <a:off x="4920344" y="41801142"/>
          <a:ext cx="2942" cy="119410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168728</xdr:colOff>
      <xdr:row>276</xdr:row>
      <xdr:rowOff>302079</xdr:rowOff>
    </xdr:from>
    <xdr:to>
      <xdr:col>34</xdr:col>
      <xdr:colOff>38100</xdr:colOff>
      <xdr:row>281</xdr:row>
      <xdr:rowOff>45852</xdr:rowOff>
    </xdr:to>
    <xdr:sp macro="" textlink="">
      <xdr:nvSpPr>
        <xdr:cNvPr id="4" name="正方形/長方形 3">
          <a:extLst>
            <a:ext uri="{FF2B5EF4-FFF2-40B4-BE49-F238E27FC236}">
              <a16:creationId xmlns:a16="http://schemas.microsoft.com/office/drawing/2014/main" id="{C174CF9C-FDD2-4AE9-8E0E-D8CD51DCAFBC}"/>
            </a:ext>
          </a:extLst>
        </xdr:cNvPr>
        <xdr:cNvSpPr/>
      </xdr:nvSpPr>
      <xdr:spPr>
        <a:xfrm>
          <a:off x="4046764" y="41558936"/>
          <a:ext cx="2930979" cy="15127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岩井化学薬品株式会社 </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18</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研究用消耗品、備品購入等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54428</xdr:colOff>
      <xdr:row>274</xdr:row>
      <xdr:rowOff>304801</xdr:rowOff>
    </xdr:from>
    <xdr:to>
      <xdr:col>33</xdr:col>
      <xdr:colOff>93740</xdr:colOff>
      <xdr:row>275</xdr:row>
      <xdr:rowOff>244881</xdr:rowOff>
    </xdr:to>
    <xdr:sp macro="" textlink="">
      <xdr:nvSpPr>
        <xdr:cNvPr id="5" name="テキスト ボックス 4">
          <a:extLst>
            <a:ext uri="{FF2B5EF4-FFF2-40B4-BE49-F238E27FC236}">
              <a16:creationId xmlns:a16="http://schemas.microsoft.com/office/drawing/2014/main" id="{0B1989C8-83A6-424B-BA25-D8890B83DEF3}"/>
            </a:ext>
          </a:extLst>
        </xdr:cNvPr>
        <xdr:cNvSpPr txBox="1"/>
      </xdr:nvSpPr>
      <xdr:spPr>
        <a:xfrm rot="10800000" flipV="1">
          <a:off x="3940628" y="42291001"/>
          <a:ext cx="2259998" cy="299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105" zoomScaleNormal="75" zoomScaleSheetLayoutView="75" zoomScalePageLayoutView="85" workbookViewId="0">
      <selection activeCell="J246" sqref="J246:L24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2">
        <v>2022</v>
      </c>
      <c r="AE2" s="842"/>
      <c r="AF2" s="842"/>
      <c r="AG2" s="842"/>
      <c r="AH2" s="842"/>
      <c r="AI2" s="75" t="s">
        <v>285</v>
      </c>
      <c r="AJ2" s="842" t="s">
        <v>642</v>
      </c>
      <c r="AK2" s="842"/>
      <c r="AL2" s="842"/>
      <c r="AM2" s="842"/>
      <c r="AN2" s="75" t="s">
        <v>285</v>
      </c>
      <c r="AO2" s="842">
        <v>21</v>
      </c>
      <c r="AP2" s="842"/>
      <c r="AQ2" s="842"/>
      <c r="AR2" s="76" t="s">
        <v>285</v>
      </c>
      <c r="AS2" s="843">
        <v>982</v>
      </c>
      <c r="AT2" s="843"/>
      <c r="AU2" s="843"/>
      <c r="AV2" s="75" t="str">
        <f>IF(AW2="","","-")</f>
        <v/>
      </c>
      <c r="AW2" s="844"/>
      <c r="AX2" s="844"/>
    </row>
    <row r="3" spans="1:50" ht="21" customHeight="1" thickBot="1" x14ac:dyDescent="0.25">
      <c r="A3" s="845" t="s">
        <v>598</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59</v>
      </c>
      <c r="AJ3" s="847" t="s">
        <v>608</v>
      </c>
      <c r="AK3" s="847"/>
      <c r="AL3" s="847"/>
      <c r="AM3" s="847"/>
      <c r="AN3" s="847"/>
      <c r="AO3" s="847"/>
      <c r="AP3" s="847"/>
      <c r="AQ3" s="847"/>
      <c r="AR3" s="847"/>
      <c r="AS3" s="847"/>
      <c r="AT3" s="847"/>
      <c r="AU3" s="847"/>
      <c r="AV3" s="847"/>
      <c r="AW3" s="847"/>
      <c r="AX3" s="24" t="s">
        <v>60</v>
      </c>
    </row>
    <row r="4" spans="1:50" ht="24.75" customHeight="1" x14ac:dyDescent="0.2">
      <c r="A4" s="817" t="s">
        <v>23</v>
      </c>
      <c r="B4" s="818"/>
      <c r="C4" s="818"/>
      <c r="D4" s="818"/>
      <c r="E4" s="818"/>
      <c r="F4" s="818"/>
      <c r="G4" s="819" t="s">
        <v>609</v>
      </c>
      <c r="H4" s="820"/>
      <c r="I4" s="820"/>
      <c r="J4" s="820"/>
      <c r="K4" s="820"/>
      <c r="L4" s="820"/>
      <c r="M4" s="820"/>
      <c r="N4" s="820"/>
      <c r="O4" s="820"/>
      <c r="P4" s="820"/>
      <c r="Q4" s="820"/>
      <c r="R4" s="820"/>
      <c r="S4" s="820"/>
      <c r="T4" s="820"/>
      <c r="U4" s="820"/>
      <c r="V4" s="820"/>
      <c r="W4" s="820"/>
      <c r="X4" s="820"/>
      <c r="Y4" s="821" t="s">
        <v>1</v>
      </c>
      <c r="Z4" s="822"/>
      <c r="AA4" s="822"/>
      <c r="AB4" s="822"/>
      <c r="AC4" s="822"/>
      <c r="AD4" s="823"/>
      <c r="AE4" s="824" t="s">
        <v>610</v>
      </c>
      <c r="AF4" s="825"/>
      <c r="AG4" s="825"/>
      <c r="AH4" s="825"/>
      <c r="AI4" s="825"/>
      <c r="AJ4" s="825"/>
      <c r="AK4" s="825"/>
      <c r="AL4" s="825"/>
      <c r="AM4" s="825"/>
      <c r="AN4" s="825"/>
      <c r="AO4" s="825"/>
      <c r="AP4" s="826"/>
      <c r="AQ4" s="827" t="s">
        <v>2</v>
      </c>
      <c r="AR4" s="822"/>
      <c r="AS4" s="822"/>
      <c r="AT4" s="822"/>
      <c r="AU4" s="822"/>
      <c r="AV4" s="822"/>
      <c r="AW4" s="822"/>
      <c r="AX4" s="828"/>
    </row>
    <row r="5" spans="1:50" ht="30" customHeight="1" x14ac:dyDescent="0.2">
      <c r="A5" s="829" t="s">
        <v>62</v>
      </c>
      <c r="B5" s="830"/>
      <c r="C5" s="830"/>
      <c r="D5" s="830"/>
      <c r="E5" s="830"/>
      <c r="F5" s="831"/>
      <c r="G5" s="832" t="s">
        <v>612</v>
      </c>
      <c r="H5" s="833"/>
      <c r="I5" s="833"/>
      <c r="J5" s="833"/>
      <c r="K5" s="833"/>
      <c r="L5" s="833"/>
      <c r="M5" s="834" t="s">
        <v>61</v>
      </c>
      <c r="N5" s="835"/>
      <c r="O5" s="835"/>
      <c r="P5" s="835"/>
      <c r="Q5" s="835"/>
      <c r="R5" s="836"/>
      <c r="S5" s="837" t="s">
        <v>613</v>
      </c>
      <c r="T5" s="833"/>
      <c r="U5" s="833"/>
      <c r="V5" s="833"/>
      <c r="W5" s="833"/>
      <c r="X5" s="838"/>
      <c r="Y5" s="839" t="s">
        <v>3</v>
      </c>
      <c r="Z5" s="840"/>
      <c r="AA5" s="840"/>
      <c r="AB5" s="840"/>
      <c r="AC5" s="840"/>
      <c r="AD5" s="841"/>
      <c r="AE5" s="862" t="s">
        <v>614</v>
      </c>
      <c r="AF5" s="862"/>
      <c r="AG5" s="862"/>
      <c r="AH5" s="862"/>
      <c r="AI5" s="862"/>
      <c r="AJ5" s="862"/>
      <c r="AK5" s="862"/>
      <c r="AL5" s="862"/>
      <c r="AM5" s="862"/>
      <c r="AN5" s="862"/>
      <c r="AO5" s="862"/>
      <c r="AP5" s="863"/>
      <c r="AQ5" s="864" t="s">
        <v>611</v>
      </c>
      <c r="AR5" s="865"/>
      <c r="AS5" s="865"/>
      <c r="AT5" s="865"/>
      <c r="AU5" s="865"/>
      <c r="AV5" s="865"/>
      <c r="AW5" s="865"/>
      <c r="AX5" s="866"/>
    </row>
    <row r="6" spans="1:50" ht="39" customHeight="1" x14ac:dyDescent="0.2">
      <c r="A6" s="867" t="s">
        <v>4</v>
      </c>
      <c r="B6" s="868"/>
      <c r="C6" s="868"/>
      <c r="D6" s="868"/>
      <c r="E6" s="868"/>
      <c r="F6" s="86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2">
      <c r="A7" s="848" t="s">
        <v>20</v>
      </c>
      <c r="B7" s="849"/>
      <c r="C7" s="849"/>
      <c r="D7" s="849"/>
      <c r="E7" s="849"/>
      <c r="F7" s="850"/>
      <c r="G7" s="872" t="s">
        <v>615</v>
      </c>
      <c r="H7" s="873"/>
      <c r="I7" s="873"/>
      <c r="J7" s="873"/>
      <c r="K7" s="873"/>
      <c r="L7" s="873"/>
      <c r="M7" s="873"/>
      <c r="N7" s="873"/>
      <c r="O7" s="873"/>
      <c r="P7" s="873"/>
      <c r="Q7" s="873"/>
      <c r="R7" s="873"/>
      <c r="S7" s="873"/>
      <c r="T7" s="873"/>
      <c r="U7" s="873"/>
      <c r="V7" s="873"/>
      <c r="W7" s="873"/>
      <c r="X7" s="874"/>
      <c r="Y7" s="875" t="s">
        <v>270</v>
      </c>
      <c r="Z7" s="693"/>
      <c r="AA7" s="693"/>
      <c r="AB7" s="693"/>
      <c r="AC7" s="693"/>
      <c r="AD7" s="876"/>
      <c r="AE7" s="804" t="s">
        <v>615</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2">
      <c r="A8" s="848" t="s">
        <v>185</v>
      </c>
      <c r="B8" s="849"/>
      <c r="C8" s="849"/>
      <c r="D8" s="849"/>
      <c r="E8" s="849"/>
      <c r="F8" s="850"/>
      <c r="G8" s="851" t="str">
        <f>入力規則等!A27</f>
        <v>医療分野の研究開発関連、科学技術・イノベーション、男女共同参画</v>
      </c>
      <c r="H8" s="852"/>
      <c r="I8" s="852"/>
      <c r="J8" s="852"/>
      <c r="K8" s="852"/>
      <c r="L8" s="852"/>
      <c r="M8" s="852"/>
      <c r="N8" s="852"/>
      <c r="O8" s="852"/>
      <c r="P8" s="852"/>
      <c r="Q8" s="852"/>
      <c r="R8" s="852"/>
      <c r="S8" s="852"/>
      <c r="T8" s="852"/>
      <c r="U8" s="852"/>
      <c r="V8" s="852"/>
      <c r="W8" s="852"/>
      <c r="X8" s="853"/>
      <c r="Y8" s="854" t="s">
        <v>186</v>
      </c>
      <c r="Z8" s="855"/>
      <c r="AA8" s="855"/>
      <c r="AB8" s="855"/>
      <c r="AC8" s="855"/>
      <c r="AD8" s="856"/>
      <c r="AE8" s="857" t="str">
        <f>入力規則等!K13</f>
        <v>文教及び科学振興</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2">
      <c r="A9" s="777" t="s">
        <v>21</v>
      </c>
      <c r="B9" s="778"/>
      <c r="C9" s="778"/>
      <c r="D9" s="778"/>
      <c r="E9" s="778"/>
      <c r="F9" s="778"/>
      <c r="G9" s="859" t="s">
        <v>616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2">
      <c r="A10" s="765" t="s">
        <v>27</v>
      </c>
      <c r="B10" s="766"/>
      <c r="C10" s="766"/>
      <c r="D10" s="766"/>
      <c r="E10" s="766"/>
      <c r="F10" s="766"/>
      <c r="G10" s="767" t="s">
        <v>617</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2">
      <c r="A11" s="765" t="s">
        <v>5</v>
      </c>
      <c r="B11" s="766"/>
      <c r="C11" s="766"/>
      <c r="D11" s="766"/>
      <c r="E11" s="766"/>
      <c r="F11" s="770"/>
      <c r="G11" s="771" t="str">
        <f>入力規則等!P10</f>
        <v>直接実施</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2">
      <c r="A12" s="774" t="s">
        <v>22</v>
      </c>
      <c r="B12" s="775"/>
      <c r="C12" s="775"/>
      <c r="D12" s="775"/>
      <c r="E12" s="775"/>
      <c r="F12" s="776"/>
      <c r="G12" s="780"/>
      <c r="H12" s="781"/>
      <c r="I12" s="781"/>
      <c r="J12" s="781"/>
      <c r="K12" s="781"/>
      <c r="L12" s="781"/>
      <c r="M12" s="781"/>
      <c r="N12" s="781"/>
      <c r="O12" s="781"/>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10"/>
    </row>
    <row r="13" spans="1:50" ht="21" customHeight="1" x14ac:dyDescent="0.2">
      <c r="A13" s="313"/>
      <c r="B13" s="314"/>
      <c r="C13" s="314"/>
      <c r="D13" s="314"/>
      <c r="E13" s="314"/>
      <c r="F13" s="315"/>
      <c r="G13" s="794" t="s">
        <v>6</v>
      </c>
      <c r="H13" s="795"/>
      <c r="I13" s="811" t="s">
        <v>7</v>
      </c>
      <c r="J13" s="812"/>
      <c r="K13" s="812"/>
      <c r="L13" s="812"/>
      <c r="M13" s="812"/>
      <c r="N13" s="812"/>
      <c r="O13" s="813"/>
      <c r="P13" s="705">
        <v>8</v>
      </c>
      <c r="Q13" s="706"/>
      <c r="R13" s="706"/>
      <c r="S13" s="706"/>
      <c r="T13" s="706"/>
      <c r="U13" s="706"/>
      <c r="V13" s="707"/>
      <c r="W13" s="705">
        <v>8</v>
      </c>
      <c r="X13" s="706"/>
      <c r="Y13" s="706"/>
      <c r="Z13" s="706"/>
      <c r="AA13" s="706"/>
      <c r="AB13" s="706"/>
      <c r="AC13" s="707"/>
      <c r="AD13" s="705">
        <v>8</v>
      </c>
      <c r="AE13" s="706"/>
      <c r="AF13" s="706"/>
      <c r="AG13" s="706"/>
      <c r="AH13" s="706"/>
      <c r="AI13" s="706"/>
      <c r="AJ13" s="707"/>
      <c r="AK13" s="705">
        <v>8</v>
      </c>
      <c r="AL13" s="706"/>
      <c r="AM13" s="706"/>
      <c r="AN13" s="706"/>
      <c r="AO13" s="706"/>
      <c r="AP13" s="706"/>
      <c r="AQ13" s="707"/>
      <c r="AR13" s="742">
        <v>8</v>
      </c>
      <c r="AS13" s="743"/>
      <c r="AT13" s="743"/>
      <c r="AU13" s="743"/>
      <c r="AV13" s="743"/>
      <c r="AW13" s="743"/>
      <c r="AX13" s="814"/>
    </row>
    <row r="14" spans="1:50" ht="21" customHeight="1" x14ac:dyDescent="0.2">
      <c r="A14" s="313"/>
      <c r="B14" s="314"/>
      <c r="C14" s="314"/>
      <c r="D14" s="314"/>
      <c r="E14" s="314"/>
      <c r="F14" s="315"/>
      <c r="G14" s="796"/>
      <c r="H14" s="797"/>
      <c r="I14" s="789" t="s">
        <v>8</v>
      </c>
      <c r="J14" s="790"/>
      <c r="K14" s="790"/>
      <c r="L14" s="790"/>
      <c r="M14" s="790"/>
      <c r="N14" s="790"/>
      <c r="O14" s="791"/>
      <c r="P14" s="705" t="s">
        <v>615</v>
      </c>
      <c r="Q14" s="706"/>
      <c r="R14" s="706"/>
      <c r="S14" s="706"/>
      <c r="T14" s="706"/>
      <c r="U14" s="706"/>
      <c r="V14" s="707"/>
      <c r="W14" s="705" t="s">
        <v>615</v>
      </c>
      <c r="X14" s="706"/>
      <c r="Y14" s="706"/>
      <c r="Z14" s="706"/>
      <c r="AA14" s="706"/>
      <c r="AB14" s="706"/>
      <c r="AC14" s="707"/>
      <c r="AD14" s="705" t="s">
        <v>615</v>
      </c>
      <c r="AE14" s="706"/>
      <c r="AF14" s="706"/>
      <c r="AG14" s="706"/>
      <c r="AH14" s="706"/>
      <c r="AI14" s="706"/>
      <c r="AJ14" s="707"/>
      <c r="AK14" s="705" t="s">
        <v>285</v>
      </c>
      <c r="AL14" s="706"/>
      <c r="AM14" s="706"/>
      <c r="AN14" s="706"/>
      <c r="AO14" s="706"/>
      <c r="AP14" s="706"/>
      <c r="AQ14" s="707"/>
      <c r="AR14" s="800"/>
      <c r="AS14" s="800"/>
      <c r="AT14" s="800"/>
      <c r="AU14" s="800"/>
      <c r="AV14" s="800"/>
      <c r="AW14" s="800"/>
      <c r="AX14" s="801"/>
    </row>
    <row r="15" spans="1:50" ht="21" customHeight="1" x14ac:dyDescent="0.2">
      <c r="A15" s="313"/>
      <c r="B15" s="314"/>
      <c r="C15" s="314"/>
      <c r="D15" s="314"/>
      <c r="E15" s="314"/>
      <c r="F15" s="315"/>
      <c r="G15" s="796"/>
      <c r="H15" s="797"/>
      <c r="I15" s="789" t="s">
        <v>47</v>
      </c>
      <c r="J15" s="802"/>
      <c r="K15" s="802"/>
      <c r="L15" s="802"/>
      <c r="M15" s="802"/>
      <c r="N15" s="802"/>
      <c r="O15" s="803"/>
      <c r="P15" s="705" t="s">
        <v>615</v>
      </c>
      <c r="Q15" s="706"/>
      <c r="R15" s="706"/>
      <c r="S15" s="706"/>
      <c r="T15" s="706"/>
      <c r="U15" s="706"/>
      <c r="V15" s="707"/>
      <c r="W15" s="705" t="s">
        <v>615</v>
      </c>
      <c r="X15" s="706"/>
      <c r="Y15" s="706"/>
      <c r="Z15" s="706"/>
      <c r="AA15" s="706"/>
      <c r="AB15" s="706"/>
      <c r="AC15" s="707"/>
      <c r="AD15" s="705" t="s">
        <v>615</v>
      </c>
      <c r="AE15" s="706"/>
      <c r="AF15" s="706"/>
      <c r="AG15" s="706"/>
      <c r="AH15" s="706"/>
      <c r="AI15" s="706"/>
      <c r="AJ15" s="707"/>
      <c r="AK15" s="705" t="s">
        <v>285</v>
      </c>
      <c r="AL15" s="706"/>
      <c r="AM15" s="706"/>
      <c r="AN15" s="706"/>
      <c r="AO15" s="706"/>
      <c r="AP15" s="706"/>
      <c r="AQ15" s="707"/>
      <c r="AR15" s="705" t="s">
        <v>683</v>
      </c>
      <c r="AS15" s="706"/>
      <c r="AT15" s="706"/>
      <c r="AU15" s="706"/>
      <c r="AV15" s="706"/>
      <c r="AW15" s="706"/>
      <c r="AX15" s="815"/>
    </row>
    <row r="16" spans="1:50" ht="21" customHeight="1" x14ac:dyDescent="0.2">
      <c r="A16" s="313"/>
      <c r="B16" s="314"/>
      <c r="C16" s="314"/>
      <c r="D16" s="314"/>
      <c r="E16" s="314"/>
      <c r="F16" s="315"/>
      <c r="G16" s="796"/>
      <c r="H16" s="797"/>
      <c r="I16" s="789" t="s">
        <v>48</v>
      </c>
      <c r="J16" s="802"/>
      <c r="K16" s="802"/>
      <c r="L16" s="802"/>
      <c r="M16" s="802"/>
      <c r="N16" s="802"/>
      <c r="O16" s="803"/>
      <c r="P16" s="705" t="s">
        <v>615</v>
      </c>
      <c r="Q16" s="706"/>
      <c r="R16" s="706"/>
      <c r="S16" s="706"/>
      <c r="T16" s="706"/>
      <c r="U16" s="706"/>
      <c r="V16" s="707"/>
      <c r="W16" s="705" t="s">
        <v>615</v>
      </c>
      <c r="X16" s="706"/>
      <c r="Y16" s="706"/>
      <c r="Z16" s="706"/>
      <c r="AA16" s="706"/>
      <c r="AB16" s="706"/>
      <c r="AC16" s="707"/>
      <c r="AD16" s="705" t="s">
        <v>615</v>
      </c>
      <c r="AE16" s="706"/>
      <c r="AF16" s="706"/>
      <c r="AG16" s="706"/>
      <c r="AH16" s="706"/>
      <c r="AI16" s="706"/>
      <c r="AJ16" s="707"/>
      <c r="AK16" s="705" t="s">
        <v>285</v>
      </c>
      <c r="AL16" s="706"/>
      <c r="AM16" s="706"/>
      <c r="AN16" s="706"/>
      <c r="AO16" s="706"/>
      <c r="AP16" s="706"/>
      <c r="AQ16" s="707"/>
      <c r="AR16" s="807"/>
      <c r="AS16" s="808"/>
      <c r="AT16" s="808"/>
      <c r="AU16" s="808"/>
      <c r="AV16" s="808"/>
      <c r="AW16" s="808"/>
      <c r="AX16" s="809"/>
    </row>
    <row r="17" spans="1:50" ht="24.75" customHeight="1" x14ac:dyDescent="0.2">
      <c r="A17" s="313"/>
      <c r="B17" s="314"/>
      <c r="C17" s="314"/>
      <c r="D17" s="314"/>
      <c r="E17" s="314"/>
      <c r="F17" s="315"/>
      <c r="G17" s="796"/>
      <c r="H17" s="797"/>
      <c r="I17" s="789" t="s">
        <v>46</v>
      </c>
      <c r="J17" s="790"/>
      <c r="K17" s="790"/>
      <c r="L17" s="790"/>
      <c r="M17" s="790"/>
      <c r="N17" s="790"/>
      <c r="O17" s="791"/>
      <c r="P17" s="705" t="s">
        <v>615</v>
      </c>
      <c r="Q17" s="706"/>
      <c r="R17" s="706"/>
      <c r="S17" s="706"/>
      <c r="T17" s="706"/>
      <c r="U17" s="706"/>
      <c r="V17" s="707"/>
      <c r="W17" s="705" t="s">
        <v>615</v>
      </c>
      <c r="X17" s="706"/>
      <c r="Y17" s="706"/>
      <c r="Z17" s="706"/>
      <c r="AA17" s="706"/>
      <c r="AB17" s="706"/>
      <c r="AC17" s="707"/>
      <c r="AD17" s="705" t="s">
        <v>615</v>
      </c>
      <c r="AE17" s="706"/>
      <c r="AF17" s="706"/>
      <c r="AG17" s="706"/>
      <c r="AH17" s="706"/>
      <c r="AI17" s="706"/>
      <c r="AJ17" s="707"/>
      <c r="AK17" s="705" t="s">
        <v>285</v>
      </c>
      <c r="AL17" s="706"/>
      <c r="AM17" s="706"/>
      <c r="AN17" s="706"/>
      <c r="AO17" s="706"/>
      <c r="AP17" s="706"/>
      <c r="AQ17" s="707"/>
      <c r="AR17" s="792"/>
      <c r="AS17" s="792"/>
      <c r="AT17" s="792"/>
      <c r="AU17" s="792"/>
      <c r="AV17" s="792"/>
      <c r="AW17" s="792"/>
      <c r="AX17" s="793"/>
    </row>
    <row r="18" spans="1:50" ht="24.75" customHeight="1" x14ac:dyDescent="0.2">
      <c r="A18" s="313"/>
      <c r="B18" s="314"/>
      <c r="C18" s="314"/>
      <c r="D18" s="314"/>
      <c r="E18" s="314"/>
      <c r="F18" s="315"/>
      <c r="G18" s="798"/>
      <c r="H18" s="799"/>
      <c r="I18" s="782" t="s">
        <v>18</v>
      </c>
      <c r="J18" s="783"/>
      <c r="K18" s="783"/>
      <c r="L18" s="783"/>
      <c r="M18" s="783"/>
      <c r="N18" s="783"/>
      <c r="O18" s="784"/>
      <c r="P18" s="785">
        <f>SUM(P13:V17)</f>
        <v>8</v>
      </c>
      <c r="Q18" s="786"/>
      <c r="R18" s="786"/>
      <c r="S18" s="786"/>
      <c r="T18" s="786"/>
      <c r="U18" s="786"/>
      <c r="V18" s="787"/>
      <c r="W18" s="785">
        <f>SUM(W13:AC17)</f>
        <v>8</v>
      </c>
      <c r="X18" s="786"/>
      <c r="Y18" s="786"/>
      <c r="Z18" s="786"/>
      <c r="AA18" s="786"/>
      <c r="AB18" s="786"/>
      <c r="AC18" s="787"/>
      <c r="AD18" s="785">
        <f>SUM(AD13:AJ17)</f>
        <v>8</v>
      </c>
      <c r="AE18" s="786"/>
      <c r="AF18" s="786"/>
      <c r="AG18" s="786"/>
      <c r="AH18" s="786"/>
      <c r="AI18" s="786"/>
      <c r="AJ18" s="787"/>
      <c r="AK18" s="785">
        <f>SUM(AK13:AQ17)</f>
        <v>8</v>
      </c>
      <c r="AL18" s="786"/>
      <c r="AM18" s="786"/>
      <c r="AN18" s="786"/>
      <c r="AO18" s="786"/>
      <c r="AP18" s="786"/>
      <c r="AQ18" s="787"/>
      <c r="AR18" s="785">
        <f>SUM(AR13:AX17)</f>
        <v>8</v>
      </c>
      <c r="AS18" s="786"/>
      <c r="AT18" s="786"/>
      <c r="AU18" s="786"/>
      <c r="AV18" s="786"/>
      <c r="AW18" s="786"/>
      <c r="AX18" s="788"/>
    </row>
    <row r="19" spans="1:50" ht="24.75" customHeight="1" x14ac:dyDescent="0.2">
      <c r="A19" s="313"/>
      <c r="B19" s="314"/>
      <c r="C19" s="314"/>
      <c r="D19" s="314"/>
      <c r="E19" s="314"/>
      <c r="F19" s="315"/>
      <c r="G19" s="757" t="s">
        <v>9</v>
      </c>
      <c r="H19" s="758"/>
      <c r="I19" s="758"/>
      <c r="J19" s="758"/>
      <c r="K19" s="758"/>
      <c r="L19" s="758"/>
      <c r="M19" s="758"/>
      <c r="N19" s="758"/>
      <c r="O19" s="758"/>
      <c r="P19" s="705">
        <v>8</v>
      </c>
      <c r="Q19" s="706"/>
      <c r="R19" s="706"/>
      <c r="S19" s="706"/>
      <c r="T19" s="706"/>
      <c r="U19" s="706"/>
      <c r="V19" s="707"/>
      <c r="W19" s="705">
        <v>8</v>
      </c>
      <c r="X19" s="706"/>
      <c r="Y19" s="706"/>
      <c r="Z19" s="706"/>
      <c r="AA19" s="706"/>
      <c r="AB19" s="706"/>
      <c r="AC19" s="707"/>
      <c r="AD19" s="705">
        <v>8</v>
      </c>
      <c r="AE19" s="706"/>
      <c r="AF19" s="706"/>
      <c r="AG19" s="706"/>
      <c r="AH19" s="706"/>
      <c r="AI19" s="706"/>
      <c r="AJ19" s="707"/>
      <c r="AK19" s="754"/>
      <c r="AL19" s="754"/>
      <c r="AM19" s="754"/>
      <c r="AN19" s="754"/>
      <c r="AO19" s="754"/>
      <c r="AP19" s="754"/>
      <c r="AQ19" s="754"/>
      <c r="AR19" s="754"/>
      <c r="AS19" s="754"/>
      <c r="AT19" s="754"/>
      <c r="AU19" s="754"/>
      <c r="AV19" s="754"/>
      <c r="AW19" s="754"/>
      <c r="AX19" s="756"/>
    </row>
    <row r="20" spans="1:50" ht="24.75" customHeight="1" x14ac:dyDescent="0.2">
      <c r="A20" s="313"/>
      <c r="B20" s="314"/>
      <c r="C20" s="314"/>
      <c r="D20" s="314"/>
      <c r="E20" s="314"/>
      <c r="F20" s="315"/>
      <c r="G20" s="757" t="s">
        <v>10</v>
      </c>
      <c r="H20" s="758"/>
      <c r="I20" s="758"/>
      <c r="J20" s="758"/>
      <c r="K20" s="758"/>
      <c r="L20" s="758"/>
      <c r="M20" s="758"/>
      <c r="N20" s="758"/>
      <c r="O20" s="758"/>
      <c r="P20" s="753">
        <f>IF(P18=0, "-", SUM(P19)/P18)</f>
        <v>1</v>
      </c>
      <c r="Q20" s="753"/>
      <c r="R20" s="753"/>
      <c r="S20" s="753"/>
      <c r="T20" s="753"/>
      <c r="U20" s="753"/>
      <c r="V20" s="753"/>
      <c r="W20" s="753">
        <f>IF(W18=0, "-", SUM(W19)/W18)</f>
        <v>1</v>
      </c>
      <c r="X20" s="753"/>
      <c r="Y20" s="753"/>
      <c r="Z20" s="753"/>
      <c r="AA20" s="753"/>
      <c r="AB20" s="753"/>
      <c r="AC20" s="753"/>
      <c r="AD20" s="753">
        <f>IF(AD18=0, "-", SUM(AD19)/AD18)</f>
        <v>1</v>
      </c>
      <c r="AE20" s="753"/>
      <c r="AF20" s="753"/>
      <c r="AG20" s="753"/>
      <c r="AH20" s="753"/>
      <c r="AI20" s="753"/>
      <c r="AJ20" s="753"/>
      <c r="AK20" s="754"/>
      <c r="AL20" s="754"/>
      <c r="AM20" s="754"/>
      <c r="AN20" s="754"/>
      <c r="AO20" s="754"/>
      <c r="AP20" s="754"/>
      <c r="AQ20" s="755"/>
      <c r="AR20" s="755"/>
      <c r="AS20" s="755"/>
      <c r="AT20" s="755"/>
      <c r="AU20" s="754"/>
      <c r="AV20" s="754"/>
      <c r="AW20" s="754"/>
      <c r="AX20" s="756"/>
    </row>
    <row r="21" spans="1:50" ht="25.5" customHeight="1" x14ac:dyDescent="0.2">
      <c r="A21" s="777"/>
      <c r="B21" s="778"/>
      <c r="C21" s="778"/>
      <c r="D21" s="778"/>
      <c r="E21" s="778"/>
      <c r="F21" s="779"/>
      <c r="G21" s="751" t="s">
        <v>239</v>
      </c>
      <c r="H21" s="752"/>
      <c r="I21" s="752"/>
      <c r="J21" s="752"/>
      <c r="K21" s="752"/>
      <c r="L21" s="752"/>
      <c r="M21" s="752"/>
      <c r="N21" s="752"/>
      <c r="O21" s="752"/>
      <c r="P21" s="753">
        <f>IF(P19=0, "-", SUM(P19)/SUM(P13,P14))</f>
        <v>1</v>
      </c>
      <c r="Q21" s="753"/>
      <c r="R21" s="753"/>
      <c r="S21" s="753"/>
      <c r="T21" s="753"/>
      <c r="U21" s="753"/>
      <c r="V21" s="753"/>
      <c r="W21" s="753">
        <f>IF(W19=0, "-", SUM(W19)/SUM(W13,W14))</f>
        <v>1</v>
      </c>
      <c r="X21" s="753"/>
      <c r="Y21" s="753"/>
      <c r="Z21" s="753"/>
      <c r="AA21" s="753"/>
      <c r="AB21" s="753"/>
      <c r="AC21" s="753"/>
      <c r="AD21" s="753">
        <f>IF(AD19=0, "-", SUM(AD19)/SUM(AD13,AD14))</f>
        <v>1</v>
      </c>
      <c r="AE21" s="753"/>
      <c r="AF21" s="753"/>
      <c r="AG21" s="753"/>
      <c r="AH21" s="753"/>
      <c r="AI21" s="753"/>
      <c r="AJ21" s="753"/>
      <c r="AK21" s="754"/>
      <c r="AL21" s="754"/>
      <c r="AM21" s="754"/>
      <c r="AN21" s="754"/>
      <c r="AO21" s="754"/>
      <c r="AP21" s="754"/>
      <c r="AQ21" s="755"/>
      <c r="AR21" s="755"/>
      <c r="AS21" s="755"/>
      <c r="AT21" s="755"/>
      <c r="AU21" s="754"/>
      <c r="AV21" s="754"/>
      <c r="AW21" s="754"/>
      <c r="AX21" s="756"/>
    </row>
    <row r="22" spans="1:50" ht="18.75" customHeight="1" x14ac:dyDescent="0.2">
      <c r="A22" s="711" t="s">
        <v>593</v>
      </c>
      <c r="B22" s="712"/>
      <c r="C22" s="712"/>
      <c r="D22" s="712"/>
      <c r="E22" s="712"/>
      <c r="F22" s="713"/>
      <c r="G22" s="717" t="s">
        <v>229</v>
      </c>
      <c r="H22" s="556"/>
      <c r="I22" s="556"/>
      <c r="J22" s="556"/>
      <c r="K22" s="556"/>
      <c r="L22" s="556"/>
      <c r="M22" s="556"/>
      <c r="N22" s="556"/>
      <c r="O22" s="557"/>
      <c r="P22" s="718" t="s">
        <v>591</v>
      </c>
      <c r="Q22" s="556"/>
      <c r="R22" s="556"/>
      <c r="S22" s="556"/>
      <c r="T22" s="556"/>
      <c r="U22" s="556"/>
      <c r="V22" s="557"/>
      <c r="W22" s="718" t="s">
        <v>592</v>
      </c>
      <c r="X22" s="556"/>
      <c r="Y22" s="556"/>
      <c r="Z22" s="556"/>
      <c r="AA22" s="556"/>
      <c r="AB22" s="556"/>
      <c r="AC22" s="557"/>
      <c r="AD22" s="718" t="s">
        <v>228</v>
      </c>
      <c r="AE22" s="556"/>
      <c r="AF22" s="556"/>
      <c r="AG22" s="556"/>
      <c r="AH22" s="556"/>
      <c r="AI22" s="556"/>
      <c r="AJ22" s="556"/>
      <c r="AK22" s="556"/>
      <c r="AL22" s="556"/>
      <c r="AM22" s="556"/>
      <c r="AN22" s="556"/>
      <c r="AO22" s="556"/>
      <c r="AP22" s="556"/>
      <c r="AQ22" s="556"/>
      <c r="AR22" s="556"/>
      <c r="AS22" s="556"/>
      <c r="AT22" s="556"/>
      <c r="AU22" s="556"/>
      <c r="AV22" s="556"/>
      <c r="AW22" s="556"/>
      <c r="AX22" s="738"/>
    </row>
    <row r="23" spans="1:50" ht="25.5" customHeight="1" x14ac:dyDescent="0.2">
      <c r="A23" s="714"/>
      <c r="B23" s="715"/>
      <c r="C23" s="715"/>
      <c r="D23" s="715"/>
      <c r="E23" s="715"/>
      <c r="F23" s="716"/>
      <c r="G23" s="739" t="s">
        <v>618</v>
      </c>
      <c r="H23" s="740"/>
      <c r="I23" s="740"/>
      <c r="J23" s="740"/>
      <c r="K23" s="740"/>
      <c r="L23" s="740"/>
      <c r="M23" s="740"/>
      <c r="N23" s="740"/>
      <c r="O23" s="741"/>
      <c r="P23" s="742">
        <v>8</v>
      </c>
      <c r="Q23" s="743"/>
      <c r="R23" s="743"/>
      <c r="S23" s="743"/>
      <c r="T23" s="743"/>
      <c r="U23" s="743"/>
      <c r="V23" s="744"/>
      <c r="W23" s="742">
        <v>8</v>
      </c>
      <c r="X23" s="743"/>
      <c r="Y23" s="743"/>
      <c r="Z23" s="743"/>
      <c r="AA23" s="743"/>
      <c r="AB23" s="743"/>
      <c r="AC23" s="744"/>
      <c r="AD23" s="745"/>
      <c r="AE23" s="746"/>
      <c r="AF23" s="746"/>
      <c r="AG23" s="746"/>
      <c r="AH23" s="746"/>
      <c r="AI23" s="746"/>
      <c r="AJ23" s="746"/>
      <c r="AK23" s="746"/>
      <c r="AL23" s="746"/>
      <c r="AM23" s="746"/>
      <c r="AN23" s="746"/>
      <c r="AO23" s="746"/>
      <c r="AP23" s="746"/>
      <c r="AQ23" s="746"/>
      <c r="AR23" s="746"/>
      <c r="AS23" s="746"/>
      <c r="AT23" s="746"/>
      <c r="AU23" s="746"/>
      <c r="AV23" s="746"/>
      <c r="AW23" s="746"/>
      <c r="AX23" s="747"/>
    </row>
    <row r="24" spans="1:50" ht="25.5" hidden="1" customHeight="1" x14ac:dyDescent="0.2">
      <c r="A24" s="714"/>
      <c r="B24" s="715"/>
      <c r="C24" s="715"/>
      <c r="D24" s="715"/>
      <c r="E24" s="715"/>
      <c r="F24" s="716"/>
      <c r="G24" s="708"/>
      <c r="H24" s="709"/>
      <c r="I24" s="709"/>
      <c r="J24" s="709"/>
      <c r="K24" s="709"/>
      <c r="L24" s="709"/>
      <c r="M24" s="709"/>
      <c r="N24" s="709"/>
      <c r="O24" s="710"/>
      <c r="P24" s="705"/>
      <c r="Q24" s="706"/>
      <c r="R24" s="706"/>
      <c r="S24" s="706"/>
      <c r="T24" s="706"/>
      <c r="U24" s="706"/>
      <c r="V24" s="707"/>
      <c r="W24" s="705"/>
      <c r="X24" s="706"/>
      <c r="Y24" s="706"/>
      <c r="Z24" s="706"/>
      <c r="AA24" s="706"/>
      <c r="AB24" s="706"/>
      <c r="AC24" s="707"/>
      <c r="AD24" s="748"/>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5.5" hidden="1" customHeight="1" x14ac:dyDescent="0.2">
      <c r="A25" s="714"/>
      <c r="B25" s="715"/>
      <c r="C25" s="715"/>
      <c r="D25" s="715"/>
      <c r="E25" s="715"/>
      <c r="F25" s="716"/>
      <c r="G25" s="708"/>
      <c r="H25" s="709"/>
      <c r="I25" s="709"/>
      <c r="J25" s="709"/>
      <c r="K25" s="709"/>
      <c r="L25" s="709"/>
      <c r="M25" s="709"/>
      <c r="N25" s="709"/>
      <c r="O25" s="710"/>
      <c r="P25" s="705"/>
      <c r="Q25" s="706"/>
      <c r="R25" s="706"/>
      <c r="S25" s="706"/>
      <c r="T25" s="706"/>
      <c r="U25" s="706"/>
      <c r="V25" s="707"/>
      <c r="W25" s="705"/>
      <c r="X25" s="706"/>
      <c r="Y25" s="706"/>
      <c r="Z25" s="706"/>
      <c r="AA25" s="706"/>
      <c r="AB25" s="706"/>
      <c r="AC25" s="707"/>
      <c r="AD25" s="748"/>
      <c r="AE25" s="749"/>
      <c r="AF25" s="749"/>
      <c r="AG25" s="749"/>
      <c r="AH25" s="749"/>
      <c r="AI25" s="749"/>
      <c r="AJ25" s="749"/>
      <c r="AK25" s="749"/>
      <c r="AL25" s="749"/>
      <c r="AM25" s="749"/>
      <c r="AN25" s="749"/>
      <c r="AO25" s="749"/>
      <c r="AP25" s="749"/>
      <c r="AQ25" s="749"/>
      <c r="AR25" s="749"/>
      <c r="AS25" s="749"/>
      <c r="AT25" s="749"/>
      <c r="AU25" s="749"/>
      <c r="AV25" s="749"/>
      <c r="AW25" s="749"/>
      <c r="AX25" s="750"/>
    </row>
    <row r="26" spans="1:50" ht="25.5" hidden="1" customHeight="1" x14ac:dyDescent="0.2">
      <c r="A26" s="714"/>
      <c r="B26" s="715"/>
      <c r="C26" s="715"/>
      <c r="D26" s="715"/>
      <c r="E26" s="715"/>
      <c r="F26" s="716"/>
      <c r="G26" s="708"/>
      <c r="H26" s="709"/>
      <c r="I26" s="709"/>
      <c r="J26" s="709"/>
      <c r="K26" s="709"/>
      <c r="L26" s="709"/>
      <c r="M26" s="709"/>
      <c r="N26" s="709"/>
      <c r="O26" s="710"/>
      <c r="P26" s="705"/>
      <c r="Q26" s="706"/>
      <c r="R26" s="706"/>
      <c r="S26" s="706"/>
      <c r="T26" s="706"/>
      <c r="U26" s="706"/>
      <c r="V26" s="707"/>
      <c r="W26" s="705"/>
      <c r="X26" s="706"/>
      <c r="Y26" s="706"/>
      <c r="Z26" s="706"/>
      <c r="AA26" s="706"/>
      <c r="AB26" s="706"/>
      <c r="AC26" s="707"/>
      <c r="AD26" s="748"/>
      <c r="AE26" s="749"/>
      <c r="AF26" s="749"/>
      <c r="AG26" s="749"/>
      <c r="AH26" s="749"/>
      <c r="AI26" s="749"/>
      <c r="AJ26" s="749"/>
      <c r="AK26" s="749"/>
      <c r="AL26" s="749"/>
      <c r="AM26" s="749"/>
      <c r="AN26" s="749"/>
      <c r="AO26" s="749"/>
      <c r="AP26" s="749"/>
      <c r="AQ26" s="749"/>
      <c r="AR26" s="749"/>
      <c r="AS26" s="749"/>
      <c r="AT26" s="749"/>
      <c r="AU26" s="749"/>
      <c r="AV26" s="749"/>
      <c r="AW26" s="749"/>
      <c r="AX26" s="750"/>
    </row>
    <row r="27" spans="1:50" ht="25.5" hidden="1" customHeight="1" x14ac:dyDescent="0.2">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48"/>
      <c r="AE27" s="749"/>
      <c r="AF27" s="749"/>
      <c r="AG27" s="749"/>
      <c r="AH27" s="749"/>
      <c r="AI27" s="749"/>
      <c r="AJ27" s="749"/>
      <c r="AK27" s="749"/>
      <c r="AL27" s="749"/>
      <c r="AM27" s="749"/>
      <c r="AN27" s="749"/>
      <c r="AO27" s="749"/>
      <c r="AP27" s="749"/>
      <c r="AQ27" s="749"/>
      <c r="AR27" s="749"/>
      <c r="AS27" s="749"/>
      <c r="AT27" s="749"/>
      <c r="AU27" s="749"/>
      <c r="AV27" s="749"/>
      <c r="AW27" s="749"/>
      <c r="AX27" s="750"/>
    </row>
    <row r="28" spans="1:50" ht="25.5" hidden="1" customHeight="1" x14ac:dyDescent="0.2">
      <c r="A28" s="714"/>
      <c r="B28" s="715"/>
      <c r="C28" s="715"/>
      <c r="D28" s="715"/>
      <c r="E28" s="715"/>
      <c r="F28" s="716"/>
      <c r="G28" s="759"/>
      <c r="H28" s="760"/>
      <c r="I28" s="760"/>
      <c r="J28" s="760"/>
      <c r="K28" s="760"/>
      <c r="L28" s="760"/>
      <c r="M28" s="760"/>
      <c r="N28" s="760"/>
      <c r="O28" s="761"/>
      <c r="P28" s="762"/>
      <c r="Q28" s="763"/>
      <c r="R28" s="763"/>
      <c r="S28" s="763"/>
      <c r="T28" s="763"/>
      <c r="U28" s="763"/>
      <c r="V28" s="764"/>
      <c r="W28" s="762"/>
      <c r="X28" s="763"/>
      <c r="Y28" s="763"/>
      <c r="Z28" s="763"/>
      <c r="AA28" s="763"/>
      <c r="AB28" s="763"/>
      <c r="AC28" s="764"/>
      <c r="AD28" s="748"/>
      <c r="AE28" s="749"/>
      <c r="AF28" s="749"/>
      <c r="AG28" s="749"/>
      <c r="AH28" s="749"/>
      <c r="AI28" s="749"/>
      <c r="AJ28" s="749"/>
      <c r="AK28" s="749"/>
      <c r="AL28" s="749"/>
      <c r="AM28" s="749"/>
      <c r="AN28" s="749"/>
      <c r="AO28" s="749"/>
      <c r="AP28" s="749"/>
      <c r="AQ28" s="749"/>
      <c r="AR28" s="749"/>
      <c r="AS28" s="749"/>
      <c r="AT28" s="749"/>
      <c r="AU28" s="749"/>
      <c r="AV28" s="749"/>
      <c r="AW28" s="749"/>
      <c r="AX28" s="750"/>
    </row>
    <row r="29" spans="1:50" ht="25.5" customHeight="1" thickBot="1" x14ac:dyDescent="0.25">
      <c r="A29" s="714"/>
      <c r="B29" s="715"/>
      <c r="C29" s="715"/>
      <c r="D29" s="715"/>
      <c r="E29" s="715"/>
      <c r="F29" s="716"/>
      <c r="G29" s="304" t="s">
        <v>18</v>
      </c>
      <c r="H29" s="725"/>
      <c r="I29" s="725"/>
      <c r="J29" s="725"/>
      <c r="K29" s="725"/>
      <c r="L29" s="725"/>
      <c r="M29" s="725"/>
      <c r="N29" s="725"/>
      <c r="O29" s="726"/>
      <c r="P29" s="727">
        <f>AK13</f>
        <v>8</v>
      </c>
      <c r="Q29" s="728"/>
      <c r="R29" s="728"/>
      <c r="S29" s="728"/>
      <c r="T29" s="728"/>
      <c r="U29" s="728"/>
      <c r="V29" s="729"/>
      <c r="W29" s="730">
        <f>AR13</f>
        <v>8</v>
      </c>
      <c r="X29" s="731"/>
      <c r="Y29" s="731"/>
      <c r="Z29" s="731"/>
      <c r="AA29" s="731"/>
      <c r="AB29" s="731"/>
      <c r="AC29" s="732"/>
      <c r="AD29" s="749"/>
      <c r="AE29" s="749"/>
      <c r="AF29" s="749"/>
      <c r="AG29" s="749"/>
      <c r="AH29" s="749"/>
      <c r="AI29" s="749"/>
      <c r="AJ29" s="749"/>
      <c r="AK29" s="749"/>
      <c r="AL29" s="749"/>
      <c r="AM29" s="749"/>
      <c r="AN29" s="749"/>
      <c r="AO29" s="749"/>
      <c r="AP29" s="749"/>
      <c r="AQ29" s="749"/>
      <c r="AR29" s="749"/>
      <c r="AS29" s="749"/>
      <c r="AT29" s="749"/>
      <c r="AU29" s="749"/>
      <c r="AV29" s="749"/>
      <c r="AW29" s="749"/>
      <c r="AX29" s="750"/>
    </row>
    <row r="30" spans="1:50" ht="47.25" customHeight="1" x14ac:dyDescent="0.2">
      <c r="A30" s="733" t="s">
        <v>580</v>
      </c>
      <c r="B30" s="734"/>
      <c r="C30" s="734"/>
      <c r="D30" s="734"/>
      <c r="E30" s="734"/>
      <c r="F30" s="735"/>
      <c r="G30" s="736" t="s">
        <v>663</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x14ac:dyDescent="0.2">
      <c r="A31" s="654" t="s">
        <v>581</v>
      </c>
      <c r="B31" s="153"/>
      <c r="C31" s="153"/>
      <c r="D31" s="153"/>
      <c r="E31" s="153"/>
      <c r="F31" s="154"/>
      <c r="G31" s="696" t="s">
        <v>573</v>
      </c>
      <c r="H31" s="697"/>
      <c r="I31" s="697"/>
      <c r="J31" s="697"/>
      <c r="K31" s="697"/>
      <c r="L31" s="697"/>
      <c r="M31" s="697"/>
      <c r="N31" s="697"/>
      <c r="O31" s="697"/>
      <c r="P31" s="698" t="s">
        <v>572</v>
      </c>
      <c r="Q31" s="697"/>
      <c r="R31" s="697"/>
      <c r="S31" s="697"/>
      <c r="T31" s="697"/>
      <c r="U31" s="697"/>
      <c r="V31" s="697"/>
      <c r="W31" s="697"/>
      <c r="X31" s="699"/>
      <c r="Y31" s="700"/>
      <c r="Z31" s="701"/>
      <c r="AA31" s="702"/>
      <c r="AB31" s="632" t="s">
        <v>11</v>
      </c>
      <c r="AC31" s="632"/>
      <c r="AD31" s="632"/>
      <c r="AE31" s="116" t="s">
        <v>417</v>
      </c>
      <c r="AF31" s="703"/>
      <c r="AG31" s="703"/>
      <c r="AH31" s="704"/>
      <c r="AI31" s="116" t="s">
        <v>569</v>
      </c>
      <c r="AJ31" s="703"/>
      <c r="AK31" s="703"/>
      <c r="AL31" s="704"/>
      <c r="AM31" s="116" t="s">
        <v>385</v>
      </c>
      <c r="AN31" s="703"/>
      <c r="AO31" s="703"/>
      <c r="AP31" s="704"/>
      <c r="AQ31" s="629" t="s">
        <v>416</v>
      </c>
      <c r="AR31" s="630"/>
      <c r="AS31" s="630"/>
      <c r="AT31" s="631"/>
      <c r="AU31" s="629" t="s">
        <v>594</v>
      </c>
      <c r="AV31" s="630"/>
      <c r="AW31" s="630"/>
      <c r="AX31" s="639"/>
    </row>
    <row r="32" spans="1:50" ht="23.25" customHeight="1" x14ac:dyDescent="0.2">
      <c r="A32" s="654"/>
      <c r="B32" s="153"/>
      <c r="C32" s="153"/>
      <c r="D32" s="153"/>
      <c r="E32" s="153"/>
      <c r="F32" s="154"/>
      <c r="G32" s="737" t="s">
        <v>664</v>
      </c>
      <c r="H32" s="641"/>
      <c r="I32" s="641"/>
      <c r="J32" s="641"/>
      <c r="K32" s="641"/>
      <c r="L32" s="641"/>
      <c r="M32" s="641"/>
      <c r="N32" s="641"/>
      <c r="O32" s="641"/>
      <c r="P32" s="644" t="s">
        <v>623</v>
      </c>
      <c r="Q32" s="645"/>
      <c r="R32" s="645"/>
      <c r="S32" s="645"/>
      <c r="T32" s="645"/>
      <c r="U32" s="645"/>
      <c r="V32" s="645"/>
      <c r="W32" s="645"/>
      <c r="X32" s="646"/>
      <c r="Y32" s="650" t="s">
        <v>51</v>
      </c>
      <c r="Z32" s="651"/>
      <c r="AA32" s="652"/>
      <c r="AB32" s="653" t="s">
        <v>624</v>
      </c>
      <c r="AC32" s="653"/>
      <c r="AD32" s="653"/>
      <c r="AE32" s="622">
        <v>1</v>
      </c>
      <c r="AF32" s="622"/>
      <c r="AG32" s="622"/>
      <c r="AH32" s="622"/>
      <c r="AI32" s="622">
        <v>1</v>
      </c>
      <c r="AJ32" s="622"/>
      <c r="AK32" s="622"/>
      <c r="AL32" s="622"/>
      <c r="AM32" s="622">
        <v>1</v>
      </c>
      <c r="AN32" s="622"/>
      <c r="AO32" s="622"/>
      <c r="AP32" s="622"/>
      <c r="AQ32" s="668" t="s">
        <v>658</v>
      </c>
      <c r="AR32" s="622"/>
      <c r="AS32" s="622"/>
      <c r="AT32" s="622"/>
      <c r="AU32" s="93" t="s">
        <v>658</v>
      </c>
      <c r="AV32" s="624"/>
      <c r="AW32" s="624"/>
      <c r="AX32" s="625"/>
    </row>
    <row r="33" spans="1:51" ht="23.25" customHeight="1" x14ac:dyDescent="0.2">
      <c r="A33" s="188"/>
      <c r="B33" s="158"/>
      <c r="C33" s="158"/>
      <c r="D33" s="158"/>
      <c r="E33" s="158"/>
      <c r="F33" s="159"/>
      <c r="G33" s="642"/>
      <c r="H33" s="643"/>
      <c r="I33" s="643"/>
      <c r="J33" s="643"/>
      <c r="K33" s="643"/>
      <c r="L33" s="643"/>
      <c r="M33" s="643"/>
      <c r="N33" s="643"/>
      <c r="O33" s="643"/>
      <c r="P33" s="647"/>
      <c r="Q33" s="648"/>
      <c r="R33" s="648"/>
      <c r="S33" s="648"/>
      <c r="T33" s="648"/>
      <c r="U33" s="648"/>
      <c r="V33" s="648"/>
      <c r="W33" s="648"/>
      <c r="X33" s="649"/>
      <c r="Y33" s="626" t="s">
        <v>52</v>
      </c>
      <c r="Z33" s="627"/>
      <c r="AA33" s="628"/>
      <c r="AB33" s="653" t="s">
        <v>624</v>
      </c>
      <c r="AC33" s="653"/>
      <c r="AD33" s="653"/>
      <c r="AE33" s="622">
        <v>1</v>
      </c>
      <c r="AF33" s="622"/>
      <c r="AG33" s="622"/>
      <c r="AH33" s="622"/>
      <c r="AI33" s="622">
        <v>1</v>
      </c>
      <c r="AJ33" s="622"/>
      <c r="AK33" s="622"/>
      <c r="AL33" s="622"/>
      <c r="AM33" s="622">
        <v>1</v>
      </c>
      <c r="AN33" s="622"/>
      <c r="AO33" s="622"/>
      <c r="AP33" s="622"/>
      <c r="AQ33" s="622">
        <v>1</v>
      </c>
      <c r="AR33" s="622"/>
      <c r="AS33" s="622"/>
      <c r="AT33" s="622"/>
      <c r="AU33" s="623">
        <v>1</v>
      </c>
      <c r="AV33" s="624"/>
      <c r="AW33" s="624"/>
      <c r="AX33" s="625"/>
    </row>
    <row r="34" spans="1:51" ht="23.25" customHeight="1" x14ac:dyDescent="0.2">
      <c r="A34" s="686" t="s">
        <v>582</v>
      </c>
      <c r="B34" s="687"/>
      <c r="C34" s="687"/>
      <c r="D34" s="687"/>
      <c r="E34" s="687"/>
      <c r="F34" s="688"/>
      <c r="G34" s="176" t="s">
        <v>583</v>
      </c>
      <c r="H34" s="176"/>
      <c r="I34" s="176"/>
      <c r="J34" s="176"/>
      <c r="K34" s="176"/>
      <c r="L34" s="176"/>
      <c r="M34" s="176"/>
      <c r="N34" s="176"/>
      <c r="O34" s="176"/>
      <c r="P34" s="176"/>
      <c r="Q34" s="176"/>
      <c r="R34" s="176"/>
      <c r="S34" s="176"/>
      <c r="T34" s="176"/>
      <c r="U34" s="176"/>
      <c r="V34" s="176"/>
      <c r="W34" s="176"/>
      <c r="X34" s="177"/>
      <c r="Y34" s="636"/>
      <c r="Z34" s="637"/>
      <c r="AA34" s="638"/>
      <c r="AB34" s="175" t="s">
        <v>11</v>
      </c>
      <c r="AC34" s="176"/>
      <c r="AD34" s="177"/>
      <c r="AE34" s="175" t="s">
        <v>417</v>
      </c>
      <c r="AF34" s="176"/>
      <c r="AG34" s="176"/>
      <c r="AH34" s="177"/>
      <c r="AI34" s="175" t="s">
        <v>569</v>
      </c>
      <c r="AJ34" s="176"/>
      <c r="AK34" s="176"/>
      <c r="AL34" s="177"/>
      <c r="AM34" s="175" t="s">
        <v>385</v>
      </c>
      <c r="AN34" s="176"/>
      <c r="AO34" s="176"/>
      <c r="AP34" s="177"/>
      <c r="AQ34" s="633" t="s">
        <v>595</v>
      </c>
      <c r="AR34" s="634"/>
      <c r="AS34" s="634"/>
      <c r="AT34" s="634"/>
      <c r="AU34" s="634"/>
      <c r="AV34" s="634"/>
      <c r="AW34" s="634"/>
      <c r="AX34" s="635"/>
    </row>
    <row r="35" spans="1:51" ht="23.25" customHeight="1" x14ac:dyDescent="0.2">
      <c r="A35" s="689"/>
      <c r="B35" s="690"/>
      <c r="C35" s="690"/>
      <c r="D35" s="690"/>
      <c r="E35" s="690"/>
      <c r="F35" s="691"/>
      <c r="G35" s="658" t="s">
        <v>625</v>
      </c>
      <c r="H35" s="659"/>
      <c r="I35" s="659"/>
      <c r="J35" s="659"/>
      <c r="K35" s="659"/>
      <c r="L35" s="659"/>
      <c r="M35" s="659"/>
      <c r="N35" s="659"/>
      <c r="O35" s="659"/>
      <c r="P35" s="659"/>
      <c r="Q35" s="659"/>
      <c r="R35" s="659"/>
      <c r="S35" s="659"/>
      <c r="T35" s="659"/>
      <c r="U35" s="659"/>
      <c r="V35" s="659"/>
      <c r="W35" s="659"/>
      <c r="X35" s="659"/>
      <c r="Y35" s="662" t="s">
        <v>582</v>
      </c>
      <c r="Z35" s="663"/>
      <c r="AA35" s="664"/>
      <c r="AB35" s="665" t="s">
        <v>626</v>
      </c>
      <c r="AC35" s="666"/>
      <c r="AD35" s="667"/>
      <c r="AE35" s="668">
        <v>0.8</v>
      </c>
      <c r="AF35" s="668"/>
      <c r="AG35" s="668"/>
      <c r="AH35" s="668"/>
      <c r="AI35" s="668">
        <v>1</v>
      </c>
      <c r="AJ35" s="668"/>
      <c r="AK35" s="668"/>
      <c r="AL35" s="668"/>
      <c r="AM35" s="668">
        <v>0.8</v>
      </c>
      <c r="AN35" s="668"/>
      <c r="AO35" s="668"/>
      <c r="AP35" s="668"/>
      <c r="AQ35" s="93">
        <v>1.1000000000000001</v>
      </c>
      <c r="AR35" s="87"/>
      <c r="AS35" s="87"/>
      <c r="AT35" s="87"/>
      <c r="AU35" s="87"/>
      <c r="AV35" s="87"/>
      <c r="AW35" s="87"/>
      <c r="AX35" s="88"/>
    </row>
    <row r="36" spans="1:51" ht="46.5" customHeight="1" x14ac:dyDescent="0.2">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19" t="s">
        <v>585</v>
      </c>
      <c r="Z36" s="655"/>
      <c r="AA36" s="656"/>
      <c r="AB36" s="618" t="s">
        <v>627</v>
      </c>
      <c r="AC36" s="619"/>
      <c r="AD36" s="620"/>
      <c r="AE36" s="621" t="s">
        <v>628</v>
      </c>
      <c r="AF36" s="621"/>
      <c r="AG36" s="621"/>
      <c r="AH36" s="621"/>
      <c r="AI36" s="695" t="s">
        <v>629</v>
      </c>
      <c r="AJ36" s="621"/>
      <c r="AK36" s="621"/>
      <c r="AL36" s="621"/>
      <c r="AM36" s="695" t="s">
        <v>661</v>
      </c>
      <c r="AN36" s="621"/>
      <c r="AO36" s="621"/>
      <c r="AP36" s="621"/>
      <c r="AQ36" s="695" t="s">
        <v>662</v>
      </c>
      <c r="AR36" s="621"/>
      <c r="AS36" s="621"/>
      <c r="AT36" s="621"/>
      <c r="AU36" s="621"/>
      <c r="AV36" s="621"/>
      <c r="AW36" s="621"/>
      <c r="AX36" s="657"/>
    </row>
    <row r="37" spans="1:51" ht="18.75" customHeight="1" x14ac:dyDescent="0.2">
      <c r="A37" s="674" t="s">
        <v>236</v>
      </c>
      <c r="B37" s="675"/>
      <c r="C37" s="675"/>
      <c r="D37" s="675"/>
      <c r="E37" s="675"/>
      <c r="F37" s="676"/>
      <c r="G37" s="608" t="s">
        <v>139</v>
      </c>
      <c r="H37" s="197"/>
      <c r="I37" s="197"/>
      <c r="J37" s="197"/>
      <c r="K37" s="197"/>
      <c r="L37" s="197"/>
      <c r="M37" s="197"/>
      <c r="N37" s="197"/>
      <c r="O37" s="198"/>
      <c r="P37" s="199" t="s">
        <v>55</v>
      </c>
      <c r="Q37" s="197"/>
      <c r="R37" s="197"/>
      <c r="S37" s="197"/>
      <c r="T37" s="197"/>
      <c r="U37" s="197"/>
      <c r="V37" s="197"/>
      <c r="W37" s="197"/>
      <c r="X37" s="198"/>
      <c r="Y37" s="609"/>
      <c r="Z37" s="610"/>
      <c r="AA37" s="611"/>
      <c r="AB37" s="615" t="s">
        <v>11</v>
      </c>
      <c r="AC37" s="616"/>
      <c r="AD37" s="617"/>
      <c r="AE37" s="615" t="s">
        <v>417</v>
      </c>
      <c r="AF37" s="616"/>
      <c r="AG37" s="616"/>
      <c r="AH37" s="617"/>
      <c r="AI37" s="684" t="s">
        <v>569</v>
      </c>
      <c r="AJ37" s="684"/>
      <c r="AK37" s="684"/>
      <c r="AL37" s="615"/>
      <c r="AM37" s="684" t="s">
        <v>385</v>
      </c>
      <c r="AN37" s="684"/>
      <c r="AO37" s="684"/>
      <c r="AP37" s="615"/>
      <c r="AQ37" s="216" t="s">
        <v>174</v>
      </c>
      <c r="AR37" s="217"/>
      <c r="AS37" s="217"/>
      <c r="AT37" s="218"/>
      <c r="AU37" s="197" t="s">
        <v>128</v>
      </c>
      <c r="AV37" s="197"/>
      <c r="AW37" s="197"/>
      <c r="AX37" s="200"/>
    </row>
    <row r="38" spans="1:51" ht="18.75" customHeight="1" x14ac:dyDescent="0.2">
      <c r="A38" s="677"/>
      <c r="B38" s="678"/>
      <c r="C38" s="678"/>
      <c r="D38" s="678"/>
      <c r="E38" s="678"/>
      <c r="F38" s="679"/>
      <c r="G38" s="156"/>
      <c r="H38" s="108"/>
      <c r="I38" s="108"/>
      <c r="J38" s="108"/>
      <c r="K38" s="108"/>
      <c r="L38" s="108"/>
      <c r="M38" s="108"/>
      <c r="N38" s="108"/>
      <c r="O38" s="109"/>
      <c r="P38" s="107"/>
      <c r="Q38" s="108"/>
      <c r="R38" s="108"/>
      <c r="S38" s="108"/>
      <c r="T38" s="108"/>
      <c r="U38" s="108"/>
      <c r="V38" s="108"/>
      <c r="W38" s="108"/>
      <c r="X38" s="109"/>
      <c r="Y38" s="612"/>
      <c r="Z38" s="613"/>
      <c r="AA38" s="614"/>
      <c r="AB38" s="116"/>
      <c r="AC38" s="117"/>
      <c r="AD38" s="118"/>
      <c r="AE38" s="116"/>
      <c r="AF38" s="117"/>
      <c r="AG38" s="117"/>
      <c r="AH38" s="118"/>
      <c r="AI38" s="685"/>
      <c r="AJ38" s="685"/>
      <c r="AK38" s="685"/>
      <c r="AL38" s="116"/>
      <c r="AM38" s="685"/>
      <c r="AN38" s="685"/>
      <c r="AO38" s="685"/>
      <c r="AP38" s="116"/>
      <c r="AQ38" s="513" t="s">
        <v>615</v>
      </c>
      <c r="AR38" s="514"/>
      <c r="AS38" s="127" t="s">
        <v>175</v>
      </c>
      <c r="AT38" s="128"/>
      <c r="AU38" s="126">
        <v>4</v>
      </c>
      <c r="AV38" s="126"/>
      <c r="AW38" s="108" t="s">
        <v>166</v>
      </c>
      <c r="AX38" s="129"/>
    </row>
    <row r="39" spans="1:51" ht="23.25" customHeight="1" x14ac:dyDescent="0.2">
      <c r="A39" s="680"/>
      <c r="B39" s="678"/>
      <c r="C39" s="678"/>
      <c r="D39" s="678"/>
      <c r="E39" s="678"/>
      <c r="F39" s="679"/>
      <c r="G39" s="178" t="s">
        <v>619</v>
      </c>
      <c r="H39" s="179"/>
      <c r="I39" s="179"/>
      <c r="J39" s="179"/>
      <c r="K39" s="179"/>
      <c r="L39" s="179"/>
      <c r="M39" s="179"/>
      <c r="N39" s="179"/>
      <c r="O39" s="180"/>
      <c r="P39" s="131" t="s">
        <v>620</v>
      </c>
      <c r="Q39" s="131"/>
      <c r="R39" s="131"/>
      <c r="S39" s="131"/>
      <c r="T39" s="131"/>
      <c r="U39" s="131"/>
      <c r="V39" s="131"/>
      <c r="W39" s="131"/>
      <c r="X39" s="132"/>
      <c r="Y39" s="219" t="s">
        <v>12</v>
      </c>
      <c r="Z39" s="220"/>
      <c r="AA39" s="221"/>
      <c r="AB39" s="148" t="s">
        <v>621</v>
      </c>
      <c r="AC39" s="148"/>
      <c r="AD39" s="148"/>
      <c r="AE39" s="93">
        <v>10</v>
      </c>
      <c r="AF39" s="87"/>
      <c r="AG39" s="87"/>
      <c r="AH39" s="87"/>
      <c r="AI39" s="93">
        <v>8</v>
      </c>
      <c r="AJ39" s="87"/>
      <c r="AK39" s="87"/>
      <c r="AL39" s="87"/>
      <c r="AM39" s="93">
        <v>10</v>
      </c>
      <c r="AN39" s="87"/>
      <c r="AO39" s="87"/>
      <c r="AP39" s="87"/>
      <c r="AQ39" s="94" t="s">
        <v>615</v>
      </c>
      <c r="AR39" s="95"/>
      <c r="AS39" s="95"/>
      <c r="AT39" s="96"/>
      <c r="AU39" s="87" t="s">
        <v>615</v>
      </c>
      <c r="AV39" s="87"/>
      <c r="AW39" s="87"/>
      <c r="AX39" s="88"/>
    </row>
    <row r="40" spans="1:51" ht="23.25" customHeight="1" x14ac:dyDescent="0.2">
      <c r="A40" s="681"/>
      <c r="B40" s="682"/>
      <c r="C40" s="682"/>
      <c r="D40" s="682"/>
      <c r="E40" s="682"/>
      <c r="F40" s="68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621</v>
      </c>
      <c r="AC40" s="92"/>
      <c r="AD40" s="92"/>
      <c r="AE40" s="93">
        <v>7</v>
      </c>
      <c r="AF40" s="87"/>
      <c r="AG40" s="87"/>
      <c r="AH40" s="87"/>
      <c r="AI40" s="93">
        <v>7</v>
      </c>
      <c r="AJ40" s="87"/>
      <c r="AK40" s="87"/>
      <c r="AL40" s="87"/>
      <c r="AM40" s="93">
        <v>7</v>
      </c>
      <c r="AN40" s="87"/>
      <c r="AO40" s="87"/>
      <c r="AP40" s="87"/>
      <c r="AQ40" s="94" t="s">
        <v>615</v>
      </c>
      <c r="AR40" s="95"/>
      <c r="AS40" s="95"/>
      <c r="AT40" s="96"/>
      <c r="AU40" s="87">
        <v>7</v>
      </c>
      <c r="AV40" s="87"/>
      <c r="AW40" s="87"/>
      <c r="AX40" s="88"/>
    </row>
    <row r="41" spans="1:51" ht="23.25" customHeight="1" x14ac:dyDescent="0.2">
      <c r="A41" s="680"/>
      <c r="B41" s="678"/>
      <c r="C41" s="678"/>
      <c r="D41" s="678"/>
      <c r="E41" s="678"/>
      <c r="F41" s="679"/>
      <c r="G41" s="184"/>
      <c r="H41" s="185"/>
      <c r="I41" s="185"/>
      <c r="J41" s="185"/>
      <c r="K41" s="185"/>
      <c r="L41" s="185"/>
      <c r="M41" s="185"/>
      <c r="N41" s="185"/>
      <c r="O41" s="186"/>
      <c r="P41" s="137"/>
      <c r="Q41" s="137"/>
      <c r="R41" s="137"/>
      <c r="S41" s="137"/>
      <c r="T41" s="137"/>
      <c r="U41" s="137"/>
      <c r="V41" s="137"/>
      <c r="W41" s="137"/>
      <c r="X41" s="138"/>
      <c r="Y41" s="175" t="s">
        <v>13</v>
      </c>
      <c r="Z41" s="176"/>
      <c r="AA41" s="177"/>
      <c r="AB41" s="598" t="s">
        <v>14</v>
      </c>
      <c r="AC41" s="598"/>
      <c r="AD41" s="598"/>
      <c r="AE41" s="93">
        <v>143</v>
      </c>
      <c r="AF41" s="87"/>
      <c r="AG41" s="87"/>
      <c r="AH41" s="87"/>
      <c r="AI41" s="93">
        <v>114</v>
      </c>
      <c r="AJ41" s="87"/>
      <c r="AK41" s="87"/>
      <c r="AL41" s="87"/>
      <c r="AM41" s="93">
        <v>143</v>
      </c>
      <c r="AN41" s="87"/>
      <c r="AO41" s="87"/>
      <c r="AP41" s="87"/>
      <c r="AQ41" s="94" t="s">
        <v>615</v>
      </c>
      <c r="AR41" s="95"/>
      <c r="AS41" s="95"/>
      <c r="AT41" s="96"/>
      <c r="AU41" s="87" t="s">
        <v>615</v>
      </c>
      <c r="AV41" s="87"/>
      <c r="AW41" s="87"/>
      <c r="AX41" s="88"/>
    </row>
    <row r="42" spans="1:51" ht="23.25" customHeight="1" x14ac:dyDescent="0.2">
      <c r="A42" s="187" t="s">
        <v>261</v>
      </c>
      <c r="B42" s="150"/>
      <c r="C42" s="150"/>
      <c r="D42" s="150"/>
      <c r="E42" s="150"/>
      <c r="F42" s="151"/>
      <c r="G42" s="189" t="s">
        <v>622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33" t="s">
        <v>580</v>
      </c>
      <c r="B64" s="734"/>
      <c r="C64" s="734"/>
      <c r="D64" s="734"/>
      <c r="E64" s="734"/>
      <c r="F64" s="735"/>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0</v>
      </c>
    </row>
    <row r="65" spans="1:51" ht="31.5" hidden="1" customHeight="1" x14ac:dyDescent="0.2">
      <c r="A65" s="654" t="s">
        <v>581</v>
      </c>
      <c r="B65" s="153"/>
      <c r="C65" s="153"/>
      <c r="D65" s="153"/>
      <c r="E65" s="153"/>
      <c r="F65" s="154"/>
      <c r="G65" s="696" t="s">
        <v>573</v>
      </c>
      <c r="H65" s="697"/>
      <c r="I65" s="697"/>
      <c r="J65" s="697"/>
      <c r="K65" s="697"/>
      <c r="L65" s="697"/>
      <c r="M65" s="697"/>
      <c r="N65" s="697"/>
      <c r="O65" s="697"/>
      <c r="P65" s="698" t="s">
        <v>572</v>
      </c>
      <c r="Q65" s="697"/>
      <c r="R65" s="697"/>
      <c r="S65" s="697"/>
      <c r="T65" s="697"/>
      <c r="U65" s="697"/>
      <c r="V65" s="697"/>
      <c r="W65" s="697"/>
      <c r="X65" s="699"/>
      <c r="Y65" s="700"/>
      <c r="Z65" s="701"/>
      <c r="AA65" s="702"/>
      <c r="AB65" s="632" t="s">
        <v>11</v>
      </c>
      <c r="AC65" s="632"/>
      <c r="AD65" s="632"/>
      <c r="AE65" s="116" t="s">
        <v>417</v>
      </c>
      <c r="AF65" s="703"/>
      <c r="AG65" s="703"/>
      <c r="AH65" s="704"/>
      <c r="AI65" s="116" t="s">
        <v>569</v>
      </c>
      <c r="AJ65" s="703"/>
      <c r="AK65" s="703"/>
      <c r="AL65" s="704"/>
      <c r="AM65" s="116" t="s">
        <v>385</v>
      </c>
      <c r="AN65" s="703"/>
      <c r="AO65" s="703"/>
      <c r="AP65" s="704"/>
      <c r="AQ65" s="629" t="s">
        <v>416</v>
      </c>
      <c r="AR65" s="630"/>
      <c r="AS65" s="630"/>
      <c r="AT65" s="631"/>
      <c r="AU65" s="629" t="s">
        <v>594</v>
      </c>
      <c r="AV65" s="630"/>
      <c r="AW65" s="630"/>
      <c r="AX65" s="639"/>
      <c r="AY65">
        <f>COUNTA($G$66)</f>
        <v>0</v>
      </c>
    </row>
    <row r="66" spans="1:51" ht="23.25" hidden="1" customHeight="1" x14ac:dyDescent="0.2">
      <c r="A66" s="654"/>
      <c r="B66" s="153"/>
      <c r="C66" s="153"/>
      <c r="D66" s="153"/>
      <c r="E66" s="153"/>
      <c r="F66" s="154"/>
      <c r="G66" s="640"/>
      <c r="H66" s="641"/>
      <c r="I66" s="641"/>
      <c r="J66" s="641"/>
      <c r="K66" s="641"/>
      <c r="L66" s="641"/>
      <c r="M66" s="641"/>
      <c r="N66" s="641"/>
      <c r="O66" s="641"/>
      <c r="P66" s="644"/>
      <c r="Q66" s="645"/>
      <c r="R66" s="645"/>
      <c r="S66" s="645"/>
      <c r="T66" s="645"/>
      <c r="U66" s="645"/>
      <c r="V66" s="645"/>
      <c r="W66" s="645"/>
      <c r="X66" s="646"/>
      <c r="Y66" s="650" t="s">
        <v>51</v>
      </c>
      <c r="Z66" s="651"/>
      <c r="AA66" s="652"/>
      <c r="AB66" s="653"/>
      <c r="AC66" s="653"/>
      <c r="AD66" s="653"/>
      <c r="AE66" s="622"/>
      <c r="AF66" s="622"/>
      <c r="AG66" s="622"/>
      <c r="AH66" s="622"/>
      <c r="AI66" s="622"/>
      <c r="AJ66" s="622"/>
      <c r="AK66" s="622"/>
      <c r="AL66" s="622"/>
      <c r="AM66" s="622"/>
      <c r="AN66" s="622"/>
      <c r="AO66" s="622"/>
      <c r="AP66" s="622"/>
      <c r="AQ66" s="622"/>
      <c r="AR66" s="622"/>
      <c r="AS66" s="622"/>
      <c r="AT66" s="622"/>
      <c r="AU66" s="623"/>
      <c r="AV66" s="624"/>
      <c r="AW66" s="624"/>
      <c r="AX66" s="625"/>
      <c r="AY66">
        <f>$AY$65</f>
        <v>0</v>
      </c>
    </row>
    <row r="67" spans="1:51" ht="23.25" hidden="1" customHeight="1" x14ac:dyDescent="0.2">
      <c r="A67" s="188"/>
      <c r="B67" s="158"/>
      <c r="C67" s="158"/>
      <c r="D67" s="158"/>
      <c r="E67" s="158"/>
      <c r="F67" s="159"/>
      <c r="G67" s="642"/>
      <c r="H67" s="643"/>
      <c r="I67" s="643"/>
      <c r="J67" s="643"/>
      <c r="K67" s="643"/>
      <c r="L67" s="643"/>
      <c r="M67" s="643"/>
      <c r="N67" s="643"/>
      <c r="O67" s="643"/>
      <c r="P67" s="647"/>
      <c r="Q67" s="648"/>
      <c r="R67" s="648"/>
      <c r="S67" s="648"/>
      <c r="T67" s="648"/>
      <c r="U67" s="648"/>
      <c r="V67" s="648"/>
      <c r="W67" s="648"/>
      <c r="X67" s="649"/>
      <c r="Y67" s="626" t="s">
        <v>52</v>
      </c>
      <c r="Z67" s="627"/>
      <c r="AA67" s="628"/>
      <c r="AB67" s="653"/>
      <c r="AC67" s="653"/>
      <c r="AD67" s="653"/>
      <c r="AE67" s="622"/>
      <c r="AF67" s="622"/>
      <c r="AG67" s="622"/>
      <c r="AH67" s="622"/>
      <c r="AI67" s="622"/>
      <c r="AJ67" s="622"/>
      <c r="AK67" s="622"/>
      <c r="AL67" s="622"/>
      <c r="AM67" s="622"/>
      <c r="AN67" s="622"/>
      <c r="AO67" s="622"/>
      <c r="AP67" s="622"/>
      <c r="AQ67" s="622"/>
      <c r="AR67" s="622"/>
      <c r="AS67" s="622"/>
      <c r="AT67" s="622"/>
      <c r="AU67" s="623"/>
      <c r="AV67" s="624"/>
      <c r="AW67" s="624"/>
      <c r="AX67" s="625"/>
      <c r="AY67">
        <f>$AY$65</f>
        <v>0</v>
      </c>
    </row>
    <row r="68" spans="1:51" ht="23.25" hidden="1" customHeight="1" x14ac:dyDescent="0.2">
      <c r="A68" s="686" t="s">
        <v>582</v>
      </c>
      <c r="B68" s="687"/>
      <c r="C68" s="687"/>
      <c r="D68" s="687"/>
      <c r="E68" s="687"/>
      <c r="F68" s="688"/>
      <c r="G68" s="176" t="s">
        <v>583</v>
      </c>
      <c r="H68" s="176"/>
      <c r="I68" s="176"/>
      <c r="J68" s="176"/>
      <c r="K68" s="176"/>
      <c r="L68" s="176"/>
      <c r="M68" s="176"/>
      <c r="N68" s="176"/>
      <c r="O68" s="176"/>
      <c r="P68" s="176"/>
      <c r="Q68" s="176"/>
      <c r="R68" s="176"/>
      <c r="S68" s="176"/>
      <c r="T68" s="176"/>
      <c r="U68" s="176"/>
      <c r="V68" s="176"/>
      <c r="W68" s="176"/>
      <c r="X68" s="177"/>
      <c r="Y68" s="636"/>
      <c r="Z68" s="637"/>
      <c r="AA68" s="638"/>
      <c r="AB68" s="175" t="s">
        <v>11</v>
      </c>
      <c r="AC68" s="176"/>
      <c r="AD68" s="177"/>
      <c r="AE68" s="119" t="s">
        <v>417</v>
      </c>
      <c r="AF68" s="119"/>
      <c r="AG68" s="119"/>
      <c r="AH68" s="119"/>
      <c r="AI68" s="119" t="s">
        <v>569</v>
      </c>
      <c r="AJ68" s="119"/>
      <c r="AK68" s="119"/>
      <c r="AL68" s="119"/>
      <c r="AM68" s="119" t="s">
        <v>385</v>
      </c>
      <c r="AN68" s="119"/>
      <c r="AO68" s="119"/>
      <c r="AP68" s="119"/>
      <c r="AQ68" s="633" t="s">
        <v>595</v>
      </c>
      <c r="AR68" s="634"/>
      <c r="AS68" s="634"/>
      <c r="AT68" s="634"/>
      <c r="AU68" s="634"/>
      <c r="AV68" s="634"/>
      <c r="AW68" s="634"/>
      <c r="AX68" s="635"/>
      <c r="AY68">
        <f>IF(SUBSTITUTE(SUBSTITUTE($G$69,"／",""),"　","")="",0,1)</f>
        <v>0</v>
      </c>
    </row>
    <row r="69" spans="1:51" ht="23.25" hidden="1" customHeight="1" x14ac:dyDescent="0.2">
      <c r="A69" s="689"/>
      <c r="B69" s="690"/>
      <c r="C69" s="690"/>
      <c r="D69" s="690"/>
      <c r="E69" s="690"/>
      <c r="F69" s="691"/>
      <c r="G69" s="658" t="s">
        <v>630</v>
      </c>
      <c r="H69" s="659"/>
      <c r="I69" s="659"/>
      <c r="J69" s="659"/>
      <c r="K69" s="659"/>
      <c r="L69" s="659"/>
      <c r="M69" s="659"/>
      <c r="N69" s="659"/>
      <c r="O69" s="659"/>
      <c r="P69" s="659"/>
      <c r="Q69" s="659"/>
      <c r="R69" s="659"/>
      <c r="S69" s="659"/>
      <c r="T69" s="659"/>
      <c r="U69" s="659"/>
      <c r="V69" s="659"/>
      <c r="W69" s="659"/>
      <c r="X69" s="659"/>
      <c r="Y69" s="662" t="s">
        <v>582</v>
      </c>
      <c r="Z69" s="663"/>
      <c r="AA69" s="664"/>
      <c r="AB69" s="665"/>
      <c r="AC69" s="666"/>
      <c r="AD69" s="667"/>
      <c r="AE69" s="668"/>
      <c r="AF69" s="668"/>
      <c r="AG69" s="668"/>
      <c r="AH69" s="668"/>
      <c r="AI69" s="668"/>
      <c r="AJ69" s="668"/>
      <c r="AK69" s="668"/>
      <c r="AL69" s="668"/>
      <c r="AM69" s="668"/>
      <c r="AN69" s="668"/>
      <c r="AO69" s="668"/>
      <c r="AP69" s="668"/>
      <c r="AQ69" s="93"/>
      <c r="AR69" s="87"/>
      <c r="AS69" s="87"/>
      <c r="AT69" s="87"/>
      <c r="AU69" s="87"/>
      <c r="AV69" s="87"/>
      <c r="AW69" s="87"/>
      <c r="AX69" s="88"/>
      <c r="AY69">
        <f>$AY$68</f>
        <v>0</v>
      </c>
    </row>
    <row r="70" spans="1:51" ht="46.5" hidden="1" customHeight="1" x14ac:dyDescent="0.2">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19" t="s">
        <v>585</v>
      </c>
      <c r="Z70" s="655"/>
      <c r="AA70" s="656"/>
      <c r="AB70" s="618" t="s">
        <v>586</v>
      </c>
      <c r="AC70" s="619"/>
      <c r="AD70" s="620"/>
      <c r="AE70" s="621"/>
      <c r="AF70" s="621"/>
      <c r="AG70" s="621"/>
      <c r="AH70" s="621"/>
      <c r="AI70" s="621"/>
      <c r="AJ70" s="621"/>
      <c r="AK70" s="621"/>
      <c r="AL70" s="621"/>
      <c r="AM70" s="621"/>
      <c r="AN70" s="621"/>
      <c r="AO70" s="621"/>
      <c r="AP70" s="621"/>
      <c r="AQ70" s="621"/>
      <c r="AR70" s="621"/>
      <c r="AS70" s="621"/>
      <c r="AT70" s="621"/>
      <c r="AU70" s="621"/>
      <c r="AV70" s="621"/>
      <c r="AW70" s="621"/>
      <c r="AX70" s="657"/>
      <c r="AY70">
        <f>$AY$68</f>
        <v>0</v>
      </c>
    </row>
    <row r="71" spans="1:51" ht="18.75" hidden="1" customHeight="1" x14ac:dyDescent="0.2">
      <c r="A71" s="423" t="s">
        <v>236</v>
      </c>
      <c r="B71" s="599"/>
      <c r="C71" s="599"/>
      <c r="D71" s="599"/>
      <c r="E71" s="599"/>
      <c r="F71" s="600"/>
      <c r="G71" s="608" t="s">
        <v>139</v>
      </c>
      <c r="H71" s="197"/>
      <c r="I71" s="197"/>
      <c r="J71" s="197"/>
      <c r="K71" s="197"/>
      <c r="L71" s="197"/>
      <c r="M71" s="197"/>
      <c r="N71" s="197"/>
      <c r="O71" s="198"/>
      <c r="P71" s="199" t="s">
        <v>55</v>
      </c>
      <c r="Q71" s="197"/>
      <c r="R71" s="197"/>
      <c r="S71" s="197"/>
      <c r="T71" s="197"/>
      <c r="U71" s="197"/>
      <c r="V71" s="197"/>
      <c r="W71" s="197"/>
      <c r="X71" s="198"/>
      <c r="Y71" s="609"/>
      <c r="Z71" s="610"/>
      <c r="AA71" s="611"/>
      <c r="AB71" s="615" t="s">
        <v>11</v>
      </c>
      <c r="AC71" s="616"/>
      <c r="AD71" s="617"/>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2">
      <c r="A72" s="601"/>
      <c r="B72" s="602"/>
      <c r="C72" s="602"/>
      <c r="D72" s="602"/>
      <c r="E72" s="602"/>
      <c r="F72" s="603"/>
      <c r="G72" s="156"/>
      <c r="H72" s="108"/>
      <c r="I72" s="108"/>
      <c r="J72" s="108"/>
      <c r="K72" s="108"/>
      <c r="L72" s="108"/>
      <c r="M72" s="108"/>
      <c r="N72" s="108"/>
      <c r="O72" s="109"/>
      <c r="P72" s="107"/>
      <c r="Q72" s="108"/>
      <c r="R72" s="108"/>
      <c r="S72" s="108"/>
      <c r="T72" s="108"/>
      <c r="U72" s="108"/>
      <c r="V72" s="108"/>
      <c r="W72" s="108"/>
      <c r="X72" s="109"/>
      <c r="Y72" s="612"/>
      <c r="Z72" s="613"/>
      <c r="AA72" s="614"/>
      <c r="AB72" s="116"/>
      <c r="AC72" s="117"/>
      <c r="AD72" s="118"/>
      <c r="AE72" s="119"/>
      <c r="AF72" s="119"/>
      <c r="AG72" s="119"/>
      <c r="AH72" s="119"/>
      <c r="AI72" s="119"/>
      <c r="AJ72" s="119"/>
      <c r="AK72" s="119"/>
      <c r="AL72" s="119"/>
      <c r="AM72" s="119"/>
      <c r="AN72" s="119"/>
      <c r="AO72" s="119"/>
      <c r="AP72" s="119"/>
      <c r="AQ72" s="513"/>
      <c r="AR72" s="514"/>
      <c r="AS72" s="127" t="s">
        <v>175</v>
      </c>
      <c r="AT72" s="128"/>
      <c r="AU72" s="126"/>
      <c r="AV72" s="126"/>
      <c r="AW72" s="108" t="s">
        <v>166</v>
      </c>
      <c r="AX72" s="129"/>
      <c r="AY72">
        <f t="shared" ref="AY72:AY77" si="1">$AY$71</f>
        <v>0</v>
      </c>
    </row>
    <row r="73" spans="1:51" ht="23.25" hidden="1" customHeight="1" x14ac:dyDescent="0.2">
      <c r="A73" s="604"/>
      <c r="B73" s="602"/>
      <c r="C73" s="602"/>
      <c r="D73" s="602"/>
      <c r="E73" s="602"/>
      <c r="F73" s="603"/>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605"/>
      <c r="B74" s="606"/>
      <c r="C74" s="606"/>
      <c r="D74" s="606"/>
      <c r="E74" s="606"/>
      <c r="F74" s="607"/>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604"/>
      <c r="B75" s="602"/>
      <c r="C75" s="602"/>
      <c r="D75" s="602"/>
      <c r="E75" s="602"/>
      <c r="F75" s="603"/>
      <c r="G75" s="184"/>
      <c r="H75" s="185"/>
      <c r="I75" s="185"/>
      <c r="J75" s="185"/>
      <c r="K75" s="185"/>
      <c r="L75" s="185"/>
      <c r="M75" s="185"/>
      <c r="N75" s="185"/>
      <c r="O75" s="186"/>
      <c r="P75" s="137"/>
      <c r="Q75" s="137"/>
      <c r="R75" s="137"/>
      <c r="S75" s="137"/>
      <c r="T75" s="137"/>
      <c r="U75" s="137"/>
      <c r="V75" s="137"/>
      <c r="W75" s="137"/>
      <c r="X75" s="138"/>
      <c r="Y75" s="175" t="s">
        <v>13</v>
      </c>
      <c r="Z75" s="176"/>
      <c r="AA75" s="177"/>
      <c r="AB75" s="598" t="s">
        <v>14</v>
      </c>
      <c r="AC75" s="598"/>
      <c r="AD75" s="598"/>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9" t="s">
        <v>580</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60" ht="31.5" hidden="1" customHeight="1" x14ac:dyDescent="0.2">
      <c r="A99" s="654" t="s">
        <v>581</v>
      </c>
      <c r="B99" s="153"/>
      <c r="C99" s="153"/>
      <c r="D99" s="153"/>
      <c r="E99" s="153"/>
      <c r="F99" s="154"/>
      <c r="G99" s="696" t="s">
        <v>573</v>
      </c>
      <c r="H99" s="697"/>
      <c r="I99" s="697"/>
      <c r="J99" s="697"/>
      <c r="K99" s="697"/>
      <c r="L99" s="697"/>
      <c r="M99" s="697"/>
      <c r="N99" s="697"/>
      <c r="O99" s="697"/>
      <c r="P99" s="698" t="s">
        <v>572</v>
      </c>
      <c r="Q99" s="697"/>
      <c r="R99" s="697"/>
      <c r="S99" s="697"/>
      <c r="T99" s="697"/>
      <c r="U99" s="697"/>
      <c r="V99" s="697"/>
      <c r="W99" s="697"/>
      <c r="X99" s="699"/>
      <c r="Y99" s="700"/>
      <c r="Z99" s="701"/>
      <c r="AA99" s="702"/>
      <c r="AB99" s="632" t="s">
        <v>11</v>
      </c>
      <c r="AC99" s="632"/>
      <c r="AD99" s="632"/>
      <c r="AE99" s="119" t="s">
        <v>417</v>
      </c>
      <c r="AF99" s="119"/>
      <c r="AG99" s="119"/>
      <c r="AH99" s="119"/>
      <c r="AI99" s="119" t="s">
        <v>569</v>
      </c>
      <c r="AJ99" s="119"/>
      <c r="AK99" s="119"/>
      <c r="AL99" s="119"/>
      <c r="AM99" s="119" t="s">
        <v>385</v>
      </c>
      <c r="AN99" s="119"/>
      <c r="AO99" s="119"/>
      <c r="AP99" s="119"/>
      <c r="AQ99" s="629" t="s">
        <v>416</v>
      </c>
      <c r="AR99" s="630"/>
      <c r="AS99" s="630"/>
      <c r="AT99" s="631"/>
      <c r="AU99" s="629" t="s">
        <v>594</v>
      </c>
      <c r="AV99" s="630"/>
      <c r="AW99" s="630"/>
      <c r="AX99" s="639"/>
      <c r="AY99">
        <f>COUNTA($G$100)</f>
        <v>0</v>
      </c>
    </row>
    <row r="100" spans="1:60" ht="23.25" hidden="1" customHeight="1" x14ac:dyDescent="0.2">
      <c r="A100" s="654"/>
      <c r="B100" s="153"/>
      <c r="C100" s="153"/>
      <c r="D100" s="153"/>
      <c r="E100" s="153"/>
      <c r="F100" s="154"/>
      <c r="G100" s="640"/>
      <c r="H100" s="641"/>
      <c r="I100" s="641"/>
      <c r="J100" s="641"/>
      <c r="K100" s="641"/>
      <c r="L100" s="641"/>
      <c r="M100" s="641"/>
      <c r="N100" s="641"/>
      <c r="O100" s="641"/>
      <c r="P100" s="644"/>
      <c r="Q100" s="645"/>
      <c r="R100" s="645"/>
      <c r="S100" s="645"/>
      <c r="T100" s="645"/>
      <c r="U100" s="645"/>
      <c r="V100" s="645"/>
      <c r="W100" s="645"/>
      <c r="X100" s="646"/>
      <c r="Y100" s="650" t="s">
        <v>51</v>
      </c>
      <c r="Z100" s="651"/>
      <c r="AA100" s="652"/>
      <c r="AB100" s="653"/>
      <c r="AC100" s="653"/>
      <c r="AD100" s="653"/>
      <c r="AE100" s="622"/>
      <c r="AF100" s="622"/>
      <c r="AG100" s="622"/>
      <c r="AH100" s="622"/>
      <c r="AI100" s="622"/>
      <c r="AJ100" s="622"/>
      <c r="AK100" s="622"/>
      <c r="AL100" s="622"/>
      <c r="AM100" s="622"/>
      <c r="AN100" s="622"/>
      <c r="AO100" s="622"/>
      <c r="AP100" s="622"/>
      <c r="AQ100" s="622"/>
      <c r="AR100" s="622"/>
      <c r="AS100" s="622"/>
      <c r="AT100" s="622"/>
      <c r="AU100" s="623"/>
      <c r="AV100" s="624"/>
      <c r="AW100" s="624"/>
      <c r="AX100" s="625"/>
      <c r="AY100">
        <f>$AY$99</f>
        <v>0</v>
      </c>
    </row>
    <row r="101" spans="1:60" ht="23.25" hidden="1" customHeight="1" x14ac:dyDescent="0.2">
      <c r="A101" s="188"/>
      <c r="B101" s="158"/>
      <c r="C101" s="158"/>
      <c r="D101" s="158"/>
      <c r="E101" s="158"/>
      <c r="F101" s="159"/>
      <c r="G101" s="642"/>
      <c r="H101" s="643"/>
      <c r="I101" s="643"/>
      <c r="J101" s="643"/>
      <c r="K101" s="643"/>
      <c r="L101" s="643"/>
      <c r="M101" s="643"/>
      <c r="N101" s="643"/>
      <c r="O101" s="643"/>
      <c r="P101" s="647"/>
      <c r="Q101" s="648"/>
      <c r="R101" s="648"/>
      <c r="S101" s="648"/>
      <c r="T101" s="648"/>
      <c r="U101" s="648"/>
      <c r="V101" s="648"/>
      <c r="W101" s="648"/>
      <c r="X101" s="649"/>
      <c r="Y101" s="626" t="s">
        <v>52</v>
      </c>
      <c r="Z101" s="627"/>
      <c r="AA101" s="628"/>
      <c r="AB101" s="653"/>
      <c r="AC101" s="653"/>
      <c r="AD101" s="653"/>
      <c r="AE101" s="622"/>
      <c r="AF101" s="622"/>
      <c r="AG101" s="622"/>
      <c r="AH101" s="622"/>
      <c r="AI101" s="622"/>
      <c r="AJ101" s="622"/>
      <c r="AK101" s="622"/>
      <c r="AL101" s="622"/>
      <c r="AM101" s="622"/>
      <c r="AN101" s="622"/>
      <c r="AO101" s="622"/>
      <c r="AP101" s="622"/>
      <c r="AQ101" s="622"/>
      <c r="AR101" s="622"/>
      <c r="AS101" s="622"/>
      <c r="AT101" s="622"/>
      <c r="AU101" s="623"/>
      <c r="AV101" s="624"/>
      <c r="AW101" s="624"/>
      <c r="AX101" s="625"/>
      <c r="AY101">
        <f>$AY$99</f>
        <v>0</v>
      </c>
    </row>
    <row r="102" spans="1:60" ht="23.25" hidden="1" customHeight="1" x14ac:dyDescent="0.2">
      <c r="A102" s="187" t="s">
        <v>582</v>
      </c>
      <c r="B102" s="105"/>
      <c r="C102" s="105"/>
      <c r="D102" s="105"/>
      <c r="E102" s="105"/>
      <c r="F102" s="669"/>
      <c r="G102" s="176" t="s">
        <v>583</v>
      </c>
      <c r="H102" s="176"/>
      <c r="I102" s="176"/>
      <c r="J102" s="176"/>
      <c r="K102" s="176"/>
      <c r="L102" s="176"/>
      <c r="M102" s="176"/>
      <c r="N102" s="176"/>
      <c r="O102" s="176"/>
      <c r="P102" s="176"/>
      <c r="Q102" s="176"/>
      <c r="R102" s="176"/>
      <c r="S102" s="176"/>
      <c r="T102" s="176"/>
      <c r="U102" s="176"/>
      <c r="V102" s="176"/>
      <c r="W102" s="176"/>
      <c r="X102" s="177"/>
      <c r="Y102" s="636"/>
      <c r="Z102" s="637"/>
      <c r="AA102" s="638"/>
      <c r="AB102" s="175" t="s">
        <v>11</v>
      </c>
      <c r="AC102" s="176"/>
      <c r="AD102" s="177"/>
      <c r="AE102" s="119" t="s">
        <v>417</v>
      </c>
      <c r="AF102" s="119"/>
      <c r="AG102" s="119"/>
      <c r="AH102" s="119"/>
      <c r="AI102" s="119" t="s">
        <v>569</v>
      </c>
      <c r="AJ102" s="119"/>
      <c r="AK102" s="119"/>
      <c r="AL102" s="119"/>
      <c r="AM102" s="119" t="s">
        <v>385</v>
      </c>
      <c r="AN102" s="119"/>
      <c r="AO102" s="119"/>
      <c r="AP102" s="119"/>
      <c r="AQ102" s="633" t="s">
        <v>595</v>
      </c>
      <c r="AR102" s="634"/>
      <c r="AS102" s="634"/>
      <c r="AT102" s="634"/>
      <c r="AU102" s="634"/>
      <c r="AV102" s="634"/>
      <c r="AW102" s="634"/>
      <c r="AX102" s="635"/>
      <c r="AY102">
        <f>IF(SUBSTITUTE(SUBSTITUTE($G$103,"／",""),"　","")="",0,1)</f>
        <v>0</v>
      </c>
    </row>
    <row r="103" spans="1:60" ht="23.25" hidden="1" customHeight="1" x14ac:dyDescent="0.2">
      <c r="A103" s="670"/>
      <c r="B103" s="197"/>
      <c r="C103" s="197"/>
      <c r="D103" s="197"/>
      <c r="E103" s="197"/>
      <c r="F103" s="671"/>
      <c r="G103" s="658" t="s">
        <v>584</v>
      </c>
      <c r="H103" s="659"/>
      <c r="I103" s="659"/>
      <c r="J103" s="659"/>
      <c r="K103" s="659"/>
      <c r="L103" s="659"/>
      <c r="M103" s="659"/>
      <c r="N103" s="659"/>
      <c r="O103" s="659"/>
      <c r="P103" s="659"/>
      <c r="Q103" s="659"/>
      <c r="R103" s="659"/>
      <c r="S103" s="659"/>
      <c r="T103" s="659"/>
      <c r="U103" s="659"/>
      <c r="V103" s="659"/>
      <c r="W103" s="659"/>
      <c r="X103" s="659"/>
      <c r="Y103" s="662" t="s">
        <v>582</v>
      </c>
      <c r="Z103" s="663"/>
      <c r="AA103" s="664"/>
      <c r="AB103" s="665"/>
      <c r="AC103" s="666"/>
      <c r="AD103" s="667"/>
      <c r="AE103" s="668"/>
      <c r="AF103" s="668"/>
      <c r="AG103" s="668"/>
      <c r="AH103" s="668"/>
      <c r="AI103" s="668"/>
      <c r="AJ103" s="668"/>
      <c r="AK103" s="668"/>
      <c r="AL103" s="668"/>
      <c r="AM103" s="668"/>
      <c r="AN103" s="668"/>
      <c r="AO103" s="668"/>
      <c r="AP103" s="668"/>
      <c r="AQ103" s="93"/>
      <c r="AR103" s="87"/>
      <c r="AS103" s="87"/>
      <c r="AT103" s="87"/>
      <c r="AU103" s="87"/>
      <c r="AV103" s="87"/>
      <c r="AW103" s="87"/>
      <c r="AX103" s="88"/>
      <c r="AY103">
        <f>$AY$102</f>
        <v>0</v>
      </c>
    </row>
    <row r="104" spans="1:60" ht="46.5" hidden="1" customHeight="1" x14ac:dyDescent="0.2">
      <c r="A104" s="672"/>
      <c r="B104" s="108"/>
      <c r="C104" s="108"/>
      <c r="D104" s="108"/>
      <c r="E104" s="108"/>
      <c r="F104" s="673"/>
      <c r="G104" s="660"/>
      <c r="H104" s="661"/>
      <c r="I104" s="661"/>
      <c r="J104" s="661"/>
      <c r="K104" s="661"/>
      <c r="L104" s="661"/>
      <c r="M104" s="661"/>
      <c r="N104" s="661"/>
      <c r="O104" s="661"/>
      <c r="P104" s="661"/>
      <c r="Q104" s="661"/>
      <c r="R104" s="661"/>
      <c r="S104" s="661"/>
      <c r="T104" s="661"/>
      <c r="U104" s="661"/>
      <c r="V104" s="661"/>
      <c r="W104" s="661"/>
      <c r="X104" s="661"/>
      <c r="Y104" s="219" t="s">
        <v>585</v>
      </c>
      <c r="Z104" s="655"/>
      <c r="AA104" s="656"/>
      <c r="AB104" s="618" t="s">
        <v>586</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57"/>
      <c r="AY104">
        <f>$AY$102</f>
        <v>0</v>
      </c>
    </row>
    <row r="105" spans="1:60" ht="18.75" hidden="1" customHeight="1" x14ac:dyDescent="0.2">
      <c r="A105" s="423" t="s">
        <v>236</v>
      </c>
      <c r="B105" s="599"/>
      <c r="C105" s="599"/>
      <c r="D105" s="599"/>
      <c r="E105" s="599"/>
      <c r="F105" s="600"/>
      <c r="G105" s="608" t="s">
        <v>139</v>
      </c>
      <c r="H105" s="197"/>
      <c r="I105" s="197"/>
      <c r="J105" s="197"/>
      <c r="K105" s="197"/>
      <c r="L105" s="197"/>
      <c r="M105" s="197"/>
      <c r="N105" s="197"/>
      <c r="O105" s="198"/>
      <c r="P105" s="199" t="s">
        <v>55</v>
      </c>
      <c r="Q105" s="197"/>
      <c r="R105" s="197"/>
      <c r="S105" s="197"/>
      <c r="T105" s="197"/>
      <c r="U105" s="197"/>
      <c r="V105" s="197"/>
      <c r="W105" s="197"/>
      <c r="X105" s="198"/>
      <c r="Y105" s="609"/>
      <c r="Z105" s="610"/>
      <c r="AA105" s="611"/>
      <c r="AB105" s="615" t="s">
        <v>11</v>
      </c>
      <c r="AC105" s="616"/>
      <c r="AD105" s="617"/>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601"/>
      <c r="B106" s="602"/>
      <c r="C106" s="602"/>
      <c r="D106" s="602"/>
      <c r="E106" s="602"/>
      <c r="F106" s="603"/>
      <c r="G106" s="156"/>
      <c r="H106" s="108"/>
      <c r="I106" s="108"/>
      <c r="J106" s="108"/>
      <c r="K106" s="108"/>
      <c r="L106" s="108"/>
      <c r="M106" s="108"/>
      <c r="N106" s="108"/>
      <c r="O106" s="109"/>
      <c r="P106" s="107"/>
      <c r="Q106" s="108"/>
      <c r="R106" s="108"/>
      <c r="S106" s="108"/>
      <c r="T106" s="108"/>
      <c r="U106" s="108"/>
      <c r="V106" s="108"/>
      <c r="W106" s="108"/>
      <c r="X106" s="109"/>
      <c r="Y106" s="612"/>
      <c r="Z106" s="613"/>
      <c r="AA106" s="614"/>
      <c r="AB106" s="116"/>
      <c r="AC106" s="117"/>
      <c r="AD106" s="118"/>
      <c r="AE106" s="119"/>
      <c r="AF106" s="119"/>
      <c r="AG106" s="119"/>
      <c r="AH106" s="119"/>
      <c r="AI106" s="119"/>
      <c r="AJ106" s="119"/>
      <c r="AK106" s="119"/>
      <c r="AL106" s="119"/>
      <c r="AM106" s="119"/>
      <c r="AN106" s="119"/>
      <c r="AO106" s="119"/>
      <c r="AP106" s="119"/>
      <c r="AQ106" s="513"/>
      <c r="AR106" s="514"/>
      <c r="AS106" s="127" t="s">
        <v>175</v>
      </c>
      <c r="AT106" s="128"/>
      <c r="AU106" s="126"/>
      <c r="AV106" s="126"/>
      <c r="AW106" s="108" t="s">
        <v>166</v>
      </c>
      <c r="AX106" s="129"/>
      <c r="AY106">
        <f t="shared" ref="AY106:AY111" si="3">$AY$105</f>
        <v>0</v>
      </c>
    </row>
    <row r="107" spans="1:60" ht="23.25" hidden="1" customHeight="1" x14ac:dyDescent="0.2">
      <c r="A107" s="604"/>
      <c r="B107" s="602"/>
      <c r="C107" s="602"/>
      <c r="D107" s="602"/>
      <c r="E107" s="602"/>
      <c r="F107" s="603"/>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05"/>
      <c r="B108" s="606"/>
      <c r="C108" s="606"/>
      <c r="D108" s="606"/>
      <c r="E108" s="606"/>
      <c r="F108" s="60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04"/>
      <c r="B109" s="602"/>
      <c r="C109" s="602"/>
      <c r="D109" s="602"/>
      <c r="E109" s="602"/>
      <c r="F109" s="60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8" t="s">
        <v>14</v>
      </c>
      <c r="AC109" s="598"/>
      <c r="AD109" s="598"/>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9" t="s">
        <v>580</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60" ht="31.5" hidden="1" customHeight="1" x14ac:dyDescent="0.2">
      <c r="A133" s="654" t="s">
        <v>581</v>
      </c>
      <c r="B133" s="153"/>
      <c r="C133" s="153"/>
      <c r="D133" s="153"/>
      <c r="E133" s="153"/>
      <c r="F133" s="154"/>
      <c r="G133" s="696" t="s">
        <v>573</v>
      </c>
      <c r="H133" s="697"/>
      <c r="I133" s="697"/>
      <c r="J133" s="697"/>
      <c r="K133" s="697"/>
      <c r="L133" s="697"/>
      <c r="M133" s="697"/>
      <c r="N133" s="697"/>
      <c r="O133" s="697"/>
      <c r="P133" s="698" t="s">
        <v>572</v>
      </c>
      <c r="Q133" s="697"/>
      <c r="R133" s="697"/>
      <c r="S133" s="697"/>
      <c r="T133" s="697"/>
      <c r="U133" s="697"/>
      <c r="V133" s="697"/>
      <c r="W133" s="697"/>
      <c r="X133" s="699"/>
      <c r="Y133" s="700"/>
      <c r="Z133" s="701"/>
      <c r="AA133" s="702"/>
      <c r="AB133" s="632" t="s">
        <v>11</v>
      </c>
      <c r="AC133" s="632"/>
      <c r="AD133" s="632"/>
      <c r="AE133" s="119" t="s">
        <v>417</v>
      </c>
      <c r="AF133" s="119"/>
      <c r="AG133" s="119"/>
      <c r="AH133" s="119"/>
      <c r="AI133" s="119" t="s">
        <v>569</v>
      </c>
      <c r="AJ133" s="119"/>
      <c r="AK133" s="119"/>
      <c r="AL133" s="119"/>
      <c r="AM133" s="119" t="s">
        <v>385</v>
      </c>
      <c r="AN133" s="119"/>
      <c r="AO133" s="119"/>
      <c r="AP133" s="119"/>
      <c r="AQ133" s="629" t="s">
        <v>416</v>
      </c>
      <c r="AR133" s="630"/>
      <c r="AS133" s="630"/>
      <c r="AT133" s="631"/>
      <c r="AU133" s="629" t="s">
        <v>594</v>
      </c>
      <c r="AV133" s="630"/>
      <c r="AW133" s="630"/>
      <c r="AX133" s="639"/>
      <c r="AY133">
        <f>COUNTA($G$134)</f>
        <v>0</v>
      </c>
    </row>
    <row r="134" spans="1:60" ht="23.25" hidden="1" customHeight="1" x14ac:dyDescent="0.2">
      <c r="A134" s="654"/>
      <c r="B134" s="153"/>
      <c r="C134" s="153"/>
      <c r="D134" s="153"/>
      <c r="E134" s="153"/>
      <c r="F134" s="154"/>
      <c r="G134" s="640"/>
      <c r="H134" s="641"/>
      <c r="I134" s="641"/>
      <c r="J134" s="641"/>
      <c r="K134" s="641"/>
      <c r="L134" s="641"/>
      <c r="M134" s="641"/>
      <c r="N134" s="641"/>
      <c r="O134" s="641"/>
      <c r="P134" s="644"/>
      <c r="Q134" s="645"/>
      <c r="R134" s="645"/>
      <c r="S134" s="645"/>
      <c r="T134" s="645"/>
      <c r="U134" s="645"/>
      <c r="V134" s="645"/>
      <c r="W134" s="645"/>
      <c r="X134" s="646"/>
      <c r="Y134" s="650" t="s">
        <v>51</v>
      </c>
      <c r="Z134" s="651"/>
      <c r="AA134" s="652"/>
      <c r="AB134" s="653"/>
      <c r="AC134" s="653"/>
      <c r="AD134" s="653"/>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60" ht="23.25" hidden="1" customHeight="1" x14ac:dyDescent="0.2">
      <c r="A135" s="188"/>
      <c r="B135" s="158"/>
      <c r="C135" s="158"/>
      <c r="D135" s="158"/>
      <c r="E135" s="158"/>
      <c r="F135" s="159"/>
      <c r="G135" s="642"/>
      <c r="H135" s="643"/>
      <c r="I135" s="643"/>
      <c r="J135" s="643"/>
      <c r="K135" s="643"/>
      <c r="L135" s="643"/>
      <c r="M135" s="643"/>
      <c r="N135" s="643"/>
      <c r="O135" s="643"/>
      <c r="P135" s="647"/>
      <c r="Q135" s="648"/>
      <c r="R135" s="648"/>
      <c r="S135" s="648"/>
      <c r="T135" s="648"/>
      <c r="U135" s="648"/>
      <c r="V135" s="648"/>
      <c r="W135" s="648"/>
      <c r="X135" s="649"/>
      <c r="Y135" s="626" t="s">
        <v>52</v>
      </c>
      <c r="Z135" s="627"/>
      <c r="AA135" s="628"/>
      <c r="AB135" s="653"/>
      <c r="AC135" s="653"/>
      <c r="AD135" s="653"/>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60" ht="23.25" hidden="1" customHeight="1" x14ac:dyDescent="0.2">
      <c r="A136" s="187" t="s">
        <v>582</v>
      </c>
      <c r="B136" s="105"/>
      <c r="C136" s="105"/>
      <c r="D136" s="105"/>
      <c r="E136" s="105"/>
      <c r="F136" s="669"/>
      <c r="G136" s="176" t="s">
        <v>583</v>
      </c>
      <c r="H136" s="176"/>
      <c r="I136" s="176"/>
      <c r="J136" s="176"/>
      <c r="K136" s="176"/>
      <c r="L136" s="176"/>
      <c r="M136" s="176"/>
      <c r="N136" s="176"/>
      <c r="O136" s="176"/>
      <c r="P136" s="176"/>
      <c r="Q136" s="176"/>
      <c r="R136" s="176"/>
      <c r="S136" s="176"/>
      <c r="T136" s="176"/>
      <c r="U136" s="176"/>
      <c r="V136" s="176"/>
      <c r="W136" s="176"/>
      <c r="X136" s="177"/>
      <c r="Y136" s="636"/>
      <c r="Z136" s="637"/>
      <c r="AA136" s="638"/>
      <c r="AB136" s="175" t="s">
        <v>11</v>
      </c>
      <c r="AC136" s="176"/>
      <c r="AD136" s="177"/>
      <c r="AE136" s="119" t="s">
        <v>417</v>
      </c>
      <c r="AF136" s="119"/>
      <c r="AG136" s="119"/>
      <c r="AH136" s="119"/>
      <c r="AI136" s="119" t="s">
        <v>569</v>
      </c>
      <c r="AJ136" s="119"/>
      <c r="AK136" s="119"/>
      <c r="AL136" s="119"/>
      <c r="AM136" s="119" t="s">
        <v>385</v>
      </c>
      <c r="AN136" s="119"/>
      <c r="AO136" s="119"/>
      <c r="AP136" s="119"/>
      <c r="AQ136" s="633" t="s">
        <v>595</v>
      </c>
      <c r="AR136" s="634"/>
      <c r="AS136" s="634"/>
      <c r="AT136" s="634"/>
      <c r="AU136" s="634"/>
      <c r="AV136" s="634"/>
      <c r="AW136" s="634"/>
      <c r="AX136" s="635"/>
      <c r="AY136">
        <f>IF(SUBSTITUTE(SUBSTITUTE($G$137,"／",""),"　","")="",0,1)</f>
        <v>0</v>
      </c>
    </row>
    <row r="137" spans="1:60" ht="23.25" hidden="1" customHeight="1" x14ac:dyDescent="0.2">
      <c r="A137" s="670"/>
      <c r="B137" s="197"/>
      <c r="C137" s="197"/>
      <c r="D137" s="197"/>
      <c r="E137" s="197"/>
      <c r="F137" s="671"/>
      <c r="G137" s="658" t="s">
        <v>584</v>
      </c>
      <c r="H137" s="659"/>
      <c r="I137" s="659"/>
      <c r="J137" s="659"/>
      <c r="K137" s="659"/>
      <c r="L137" s="659"/>
      <c r="M137" s="659"/>
      <c r="N137" s="659"/>
      <c r="O137" s="659"/>
      <c r="P137" s="659"/>
      <c r="Q137" s="659"/>
      <c r="R137" s="659"/>
      <c r="S137" s="659"/>
      <c r="T137" s="659"/>
      <c r="U137" s="659"/>
      <c r="V137" s="659"/>
      <c r="W137" s="659"/>
      <c r="X137" s="659"/>
      <c r="Y137" s="662" t="s">
        <v>582</v>
      </c>
      <c r="Z137" s="663"/>
      <c r="AA137" s="664"/>
      <c r="AB137" s="665"/>
      <c r="AC137" s="666"/>
      <c r="AD137" s="667"/>
      <c r="AE137" s="668"/>
      <c r="AF137" s="668"/>
      <c r="AG137" s="668"/>
      <c r="AH137" s="668"/>
      <c r="AI137" s="668"/>
      <c r="AJ137" s="668"/>
      <c r="AK137" s="668"/>
      <c r="AL137" s="668"/>
      <c r="AM137" s="668"/>
      <c r="AN137" s="668"/>
      <c r="AO137" s="668"/>
      <c r="AP137" s="668"/>
      <c r="AQ137" s="93"/>
      <c r="AR137" s="87"/>
      <c r="AS137" s="87"/>
      <c r="AT137" s="87"/>
      <c r="AU137" s="87"/>
      <c r="AV137" s="87"/>
      <c r="AW137" s="87"/>
      <c r="AX137" s="88"/>
      <c r="AY137">
        <f>$AY$136</f>
        <v>0</v>
      </c>
    </row>
    <row r="138" spans="1:60" ht="46.5" hidden="1" customHeight="1" x14ac:dyDescent="0.2">
      <c r="A138" s="672"/>
      <c r="B138" s="108"/>
      <c r="C138" s="108"/>
      <c r="D138" s="108"/>
      <c r="E138" s="108"/>
      <c r="F138" s="673"/>
      <c r="G138" s="660"/>
      <c r="H138" s="661"/>
      <c r="I138" s="661"/>
      <c r="J138" s="661"/>
      <c r="K138" s="661"/>
      <c r="L138" s="661"/>
      <c r="M138" s="661"/>
      <c r="N138" s="661"/>
      <c r="O138" s="661"/>
      <c r="P138" s="661"/>
      <c r="Q138" s="661"/>
      <c r="R138" s="661"/>
      <c r="S138" s="661"/>
      <c r="T138" s="661"/>
      <c r="U138" s="661"/>
      <c r="V138" s="661"/>
      <c r="W138" s="661"/>
      <c r="X138" s="661"/>
      <c r="Y138" s="219" t="s">
        <v>585</v>
      </c>
      <c r="Z138" s="655"/>
      <c r="AA138" s="656"/>
      <c r="AB138" s="618" t="s">
        <v>586</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57"/>
      <c r="AY138">
        <f>$AY$136</f>
        <v>0</v>
      </c>
    </row>
    <row r="139" spans="1:60" ht="18.75" hidden="1" customHeight="1" x14ac:dyDescent="0.2">
      <c r="A139" s="423" t="s">
        <v>236</v>
      </c>
      <c r="B139" s="599"/>
      <c r="C139" s="599"/>
      <c r="D139" s="599"/>
      <c r="E139" s="599"/>
      <c r="F139" s="600"/>
      <c r="G139" s="608" t="s">
        <v>139</v>
      </c>
      <c r="H139" s="197"/>
      <c r="I139" s="197"/>
      <c r="J139" s="197"/>
      <c r="K139" s="197"/>
      <c r="L139" s="197"/>
      <c r="M139" s="197"/>
      <c r="N139" s="197"/>
      <c r="O139" s="198"/>
      <c r="P139" s="199" t="s">
        <v>55</v>
      </c>
      <c r="Q139" s="197"/>
      <c r="R139" s="197"/>
      <c r="S139" s="197"/>
      <c r="T139" s="197"/>
      <c r="U139" s="197"/>
      <c r="V139" s="197"/>
      <c r="W139" s="197"/>
      <c r="X139" s="198"/>
      <c r="Y139" s="609"/>
      <c r="Z139" s="610"/>
      <c r="AA139" s="611"/>
      <c r="AB139" s="615" t="s">
        <v>11</v>
      </c>
      <c r="AC139" s="616"/>
      <c r="AD139" s="617"/>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601"/>
      <c r="B140" s="602"/>
      <c r="C140" s="602"/>
      <c r="D140" s="602"/>
      <c r="E140" s="602"/>
      <c r="F140" s="603"/>
      <c r="G140" s="156"/>
      <c r="H140" s="108"/>
      <c r="I140" s="108"/>
      <c r="J140" s="108"/>
      <c r="K140" s="108"/>
      <c r="L140" s="108"/>
      <c r="M140" s="108"/>
      <c r="N140" s="108"/>
      <c r="O140" s="109"/>
      <c r="P140" s="107"/>
      <c r="Q140" s="108"/>
      <c r="R140" s="108"/>
      <c r="S140" s="108"/>
      <c r="T140" s="108"/>
      <c r="U140" s="108"/>
      <c r="V140" s="108"/>
      <c r="W140" s="108"/>
      <c r="X140" s="109"/>
      <c r="Y140" s="612"/>
      <c r="Z140" s="613"/>
      <c r="AA140" s="614"/>
      <c r="AB140" s="116"/>
      <c r="AC140" s="117"/>
      <c r="AD140" s="118"/>
      <c r="AE140" s="119"/>
      <c r="AF140" s="119"/>
      <c r="AG140" s="119"/>
      <c r="AH140" s="119"/>
      <c r="AI140" s="119"/>
      <c r="AJ140" s="119"/>
      <c r="AK140" s="119"/>
      <c r="AL140" s="119"/>
      <c r="AM140" s="119"/>
      <c r="AN140" s="119"/>
      <c r="AO140" s="119"/>
      <c r="AP140" s="119"/>
      <c r="AQ140" s="513"/>
      <c r="AR140" s="514"/>
      <c r="AS140" s="127" t="s">
        <v>175</v>
      </c>
      <c r="AT140" s="128"/>
      <c r="AU140" s="126"/>
      <c r="AV140" s="126"/>
      <c r="AW140" s="108" t="s">
        <v>166</v>
      </c>
      <c r="AX140" s="129"/>
      <c r="AY140">
        <f t="shared" ref="AY140:AY145" si="5">$AY$139</f>
        <v>0</v>
      </c>
    </row>
    <row r="141" spans="1:60" ht="23.25" hidden="1" customHeight="1" x14ac:dyDescent="0.2">
      <c r="A141" s="604"/>
      <c r="B141" s="602"/>
      <c r="C141" s="602"/>
      <c r="D141" s="602"/>
      <c r="E141" s="602"/>
      <c r="F141" s="603"/>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05"/>
      <c r="B142" s="606"/>
      <c r="C142" s="606"/>
      <c r="D142" s="606"/>
      <c r="E142" s="606"/>
      <c r="F142" s="60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04"/>
      <c r="B143" s="602"/>
      <c r="C143" s="602"/>
      <c r="D143" s="602"/>
      <c r="E143" s="602"/>
      <c r="F143" s="60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8" t="s">
        <v>14</v>
      </c>
      <c r="AC143" s="598"/>
      <c r="AD143" s="598"/>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9" t="s">
        <v>580</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60" ht="31.5" hidden="1" customHeight="1" x14ac:dyDescent="0.2">
      <c r="A167" s="654" t="s">
        <v>581</v>
      </c>
      <c r="B167" s="153"/>
      <c r="C167" s="153"/>
      <c r="D167" s="153"/>
      <c r="E167" s="153"/>
      <c r="F167" s="154"/>
      <c r="G167" s="696" t="s">
        <v>573</v>
      </c>
      <c r="H167" s="697"/>
      <c r="I167" s="697"/>
      <c r="J167" s="697"/>
      <c r="K167" s="697"/>
      <c r="L167" s="697"/>
      <c r="M167" s="697"/>
      <c r="N167" s="697"/>
      <c r="O167" s="697"/>
      <c r="P167" s="698" t="s">
        <v>572</v>
      </c>
      <c r="Q167" s="697"/>
      <c r="R167" s="697"/>
      <c r="S167" s="697"/>
      <c r="T167" s="697"/>
      <c r="U167" s="697"/>
      <c r="V167" s="697"/>
      <c r="W167" s="697"/>
      <c r="X167" s="699"/>
      <c r="Y167" s="700"/>
      <c r="Z167" s="701"/>
      <c r="AA167" s="702"/>
      <c r="AB167" s="632" t="s">
        <v>11</v>
      </c>
      <c r="AC167" s="632"/>
      <c r="AD167" s="632"/>
      <c r="AE167" s="119" t="s">
        <v>417</v>
      </c>
      <c r="AF167" s="119"/>
      <c r="AG167" s="119"/>
      <c r="AH167" s="119"/>
      <c r="AI167" s="119" t="s">
        <v>569</v>
      </c>
      <c r="AJ167" s="119"/>
      <c r="AK167" s="119"/>
      <c r="AL167" s="119"/>
      <c r="AM167" s="119" t="s">
        <v>385</v>
      </c>
      <c r="AN167" s="119"/>
      <c r="AO167" s="119"/>
      <c r="AP167" s="119"/>
      <c r="AQ167" s="629" t="s">
        <v>416</v>
      </c>
      <c r="AR167" s="630"/>
      <c r="AS167" s="630"/>
      <c r="AT167" s="631"/>
      <c r="AU167" s="629" t="s">
        <v>594</v>
      </c>
      <c r="AV167" s="630"/>
      <c r="AW167" s="630"/>
      <c r="AX167" s="639"/>
      <c r="AY167">
        <f>COUNTA($G$168)</f>
        <v>0</v>
      </c>
    </row>
    <row r="168" spans="1:60" ht="23.25" hidden="1" customHeight="1" x14ac:dyDescent="0.2">
      <c r="A168" s="654"/>
      <c r="B168" s="153"/>
      <c r="C168" s="153"/>
      <c r="D168" s="153"/>
      <c r="E168" s="153"/>
      <c r="F168" s="154"/>
      <c r="G168" s="640"/>
      <c r="H168" s="641"/>
      <c r="I168" s="641"/>
      <c r="J168" s="641"/>
      <c r="K168" s="641"/>
      <c r="L168" s="641"/>
      <c r="M168" s="641"/>
      <c r="N168" s="641"/>
      <c r="O168" s="641"/>
      <c r="P168" s="644"/>
      <c r="Q168" s="645"/>
      <c r="R168" s="645"/>
      <c r="S168" s="645"/>
      <c r="T168" s="645"/>
      <c r="U168" s="645"/>
      <c r="V168" s="645"/>
      <c r="W168" s="645"/>
      <c r="X168" s="646"/>
      <c r="Y168" s="650" t="s">
        <v>51</v>
      </c>
      <c r="Z168" s="651"/>
      <c r="AA168" s="652"/>
      <c r="AB168" s="653"/>
      <c r="AC168" s="653"/>
      <c r="AD168" s="653"/>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60" ht="23.25" hidden="1" customHeight="1" x14ac:dyDescent="0.2">
      <c r="A169" s="188"/>
      <c r="B169" s="158"/>
      <c r="C169" s="158"/>
      <c r="D169" s="158"/>
      <c r="E169" s="158"/>
      <c r="F169" s="159"/>
      <c r="G169" s="642"/>
      <c r="H169" s="643"/>
      <c r="I169" s="643"/>
      <c r="J169" s="643"/>
      <c r="K169" s="643"/>
      <c r="L169" s="643"/>
      <c r="M169" s="643"/>
      <c r="N169" s="643"/>
      <c r="O169" s="643"/>
      <c r="P169" s="647"/>
      <c r="Q169" s="648"/>
      <c r="R169" s="648"/>
      <c r="S169" s="648"/>
      <c r="T169" s="648"/>
      <c r="U169" s="648"/>
      <c r="V169" s="648"/>
      <c r="W169" s="648"/>
      <c r="X169" s="649"/>
      <c r="Y169" s="626" t="s">
        <v>52</v>
      </c>
      <c r="Z169" s="627"/>
      <c r="AA169" s="628"/>
      <c r="AB169" s="653"/>
      <c r="AC169" s="653"/>
      <c r="AD169" s="653"/>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60" ht="23.25" hidden="1" customHeight="1" x14ac:dyDescent="0.2">
      <c r="A170" s="187" t="s">
        <v>582</v>
      </c>
      <c r="B170" s="105"/>
      <c r="C170" s="105"/>
      <c r="D170" s="105"/>
      <c r="E170" s="105"/>
      <c r="F170" s="669"/>
      <c r="G170" s="176" t="s">
        <v>583</v>
      </c>
      <c r="H170" s="176"/>
      <c r="I170" s="176"/>
      <c r="J170" s="176"/>
      <c r="K170" s="176"/>
      <c r="L170" s="176"/>
      <c r="M170" s="176"/>
      <c r="N170" s="176"/>
      <c r="O170" s="176"/>
      <c r="P170" s="176"/>
      <c r="Q170" s="176"/>
      <c r="R170" s="176"/>
      <c r="S170" s="176"/>
      <c r="T170" s="176"/>
      <c r="U170" s="176"/>
      <c r="V170" s="176"/>
      <c r="W170" s="176"/>
      <c r="X170" s="177"/>
      <c r="Y170" s="636"/>
      <c r="Z170" s="637"/>
      <c r="AA170" s="638"/>
      <c r="AB170" s="175" t="s">
        <v>11</v>
      </c>
      <c r="AC170" s="176"/>
      <c r="AD170" s="177"/>
      <c r="AE170" s="119" t="s">
        <v>417</v>
      </c>
      <c r="AF170" s="119"/>
      <c r="AG170" s="119"/>
      <c r="AH170" s="119"/>
      <c r="AI170" s="119" t="s">
        <v>569</v>
      </c>
      <c r="AJ170" s="119"/>
      <c r="AK170" s="119"/>
      <c r="AL170" s="119"/>
      <c r="AM170" s="119" t="s">
        <v>385</v>
      </c>
      <c r="AN170" s="119"/>
      <c r="AO170" s="119"/>
      <c r="AP170" s="119"/>
      <c r="AQ170" s="633" t="s">
        <v>595</v>
      </c>
      <c r="AR170" s="634"/>
      <c r="AS170" s="634"/>
      <c r="AT170" s="634"/>
      <c r="AU170" s="634"/>
      <c r="AV170" s="634"/>
      <c r="AW170" s="634"/>
      <c r="AX170" s="635"/>
      <c r="AY170">
        <f>IF(SUBSTITUTE(SUBSTITUTE($G$171,"／",""),"　","")="",0,1)</f>
        <v>0</v>
      </c>
    </row>
    <row r="171" spans="1:60" ht="23.25" hidden="1" customHeight="1" x14ac:dyDescent="0.2">
      <c r="A171" s="670"/>
      <c r="B171" s="197"/>
      <c r="C171" s="197"/>
      <c r="D171" s="197"/>
      <c r="E171" s="197"/>
      <c r="F171" s="671"/>
      <c r="G171" s="658" t="s">
        <v>584</v>
      </c>
      <c r="H171" s="659"/>
      <c r="I171" s="659"/>
      <c r="J171" s="659"/>
      <c r="K171" s="659"/>
      <c r="L171" s="659"/>
      <c r="M171" s="659"/>
      <c r="N171" s="659"/>
      <c r="O171" s="659"/>
      <c r="P171" s="659"/>
      <c r="Q171" s="659"/>
      <c r="R171" s="659"/>
      <c r="S171" s="659"/>
      <c r="T171" s="659"/>
      <c r="U171" s="659"/>
      <c r="V171" s="659"/>
      <c r="W171" s="659"/>
      <c r="X171" s="659"/>
      <c r="Y171" s="662" t="s">
        <v>582</v>
      </c>
      <c r="Z171" s="663"/>
      <c r="AA171" s="664"/>
      <c r="AB171" s="665"/>
      <c r="AC171" s="666"/>
      <c r="AD171" s="667"/>
      <c r="AE171" s="668"/>
      <c r="AF171" s="668"/>
      <c r="AG171" s="668"/>
      <c r="AH171" s="668"/>
      <c r="AI171" s="668"/>
      <c r="AJ171" s="668"/>
      <c r="AK171" s="668"/>
      <c r="AL171" s="668"/>
      <c r="AM171" s="668"/>
      <c r="AN171" s="668"/>
      <c r="AO171" s="668"/>
      <c r="AP171" s="668"/>
      <c r="AQ171" s="93"/>
      <c r="AR171" s="87"/>
      <c r="AS171" s="87"/>
      <c r="AT171" s="87"/>
      <c r="AU171" s="87"/>
      <c r="AV171" s="87"/>
      <c r="AW171" s="87"/>
      <c r="AX171" s="88"/>
      <c r="AY171">
        <f>$AY$170</f>
        <v>0</v>
      </c>
    </row>
    <row r="172" spans="1:60" ht="46.5" hidden="1" customHeight="1" x14ac:dyDescent="0.2">
      <c r="A172" s="672"/>
      <c r="B172" s="108"/>
      <c r="C172" s="108"/>
      <c r="D172" s="108"/>
      <c r="E172" s="108"/>
      <c r="F172" s="673"/>
      <c r="G172" s="660"/>
      <c r="H172" s="661"/>
      <c r="I172" s="661"/>
      <c r="J172" s="661"/>
      <c r="K172" s="661"/>
      <c r="L172" s="661"/>
      <c r="M172" s="661"/>
      <c r="N172" s="661"/>
      <c r="O172" s="661"/>
      <c r="P172" s="661"/>
      <c r="Q172" s="661"/>
      <c r="R172" s="661"/>
      <c r="S172" s="661"/>
      <c r="T172" s="661"/>
      <c r="U172" s="661"/>
      <c r="V172" s="661"/>
      <c r="W172" s="661"/>
      <c r="X172" s="661"/>
      <c r="Y172" s="219" t="s">
        <v>585</v>
      </c>
      <c r="Z172" s="655"/>
      <c r="AA172" s="656"/>
      <c r="AB172" s="618" t="s">
        <v>586</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57"/>
      <c r="AY172">
        <f>$AY$170</f>
        <v>0</v>
      </c>
    </row>
    <row r="173" spans="1:60" ht="18.75" hidden="1" customHeight="1" x14ac:dyDescent="0.2">
      <c r="A173" s="423" t="s">
        <v>236</v>
      </c>
      <c r="B173" s="599"/>
      <c r="C173" s="599"/>
      <c r="D173" s="599"/>
      <c r="E173" s="599"/>
      <c r="F173" s="600"/>
      <c r="G173" s="608" t="s">
        <v>139</v>
      </c>
      <c r="H173" s="197"/>
      <c r="I173" s="197"/>
      <c r="J173" s="197"/>
      <c r="K173" s="197"/>
      <c r="L173" s="197"/>
      <c r="M173" s="197"/>
      <c r="N173" s="197"/>
      <c r="O173" s="198"/>
      <c r="P173" s="199" t="s">
        <v>55</v>
      </c>
      <c r="Q173" s="197"/>
      <c r="R173" s="197"/>
      <c r="S173" s="197"/>
      <c r="T173" s="197"/>
      <c r="U173" s="197"/>
      <c r="V173" s="197"/>
      <c r="W173" s="197"/>
      <c r="X173" s="198"/>
      <c r="Y173" s="609"/>
      <c r="Z173" s="610"/>
      <c r="AA173" s="611"/>
      <c r="AB173" s="615" t="s">
        <v>11</v>
      </c>
      <c r="AC173" s="616"/>
      <c r="AD173" s="617"/>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601"/>
      <c r="B174" s="602"/>
      <c r="C174" s="602"/>
      <c r="D174" s="602"/>
      <c r="E174" s="602"/>
      <c r="F174" s="603"/>
      <c r="G174" s="156"/>
      <c r="H174" s="108"/>
      <c r="I174" s="108"/>
      <c r="J174" s="108"/>
      <c r="K174" s="108"/>
      <c r="L174" s="108"/>
      <c r="M174" s="108"/>
      <c r="N174" s="108"/>
      <c r="O174" s="109"/>
      <c r="P174" s="107"/>
      <c r="Q174" s="108"/>
      <c r="R174" s="108"/>
      <c r="S174" s="108"/>
      <c r="T174" s="108"/>
      <c r="U174" s="108"/>
      <c r="V174" s="108"/>
      <c r="W174" s="108"/>
      <c r="X174" s="109"/>
      <c r="Y174" s="612"/>
      <c r="Z174" s="613"/>
      <c r="AA174" s="614"/>
      <c r="AB174" s="116"/>
      <c r="AC174" s="117"/>
      <c r="AD174" s="118"/>
      <c r="AE174" s="119"/>
      <c r="AF174" s="119"/>
      <c r="AG174" s="119"/>
      <c r="AH174" s="119"/>
      <c r="AI174" s="119"/>
      <c r="AJ174" s="119"/>
      <c r="AK174" s="119"/>
      <c r="AL174" s="119"/>
      <c r="AM174" s="119"/>
      <c r="AN174" s="119"/>
      <c r="AO174" s="119"/>
      <c r="AP174" s="119"/>
      <c r="AQ174" s="513"/>
      <c r="AR174" s="514"/>
      <c r="AS174" s="127" t="s">
        <v>175</v>
      </c>
      <c r="AT174" s="128"/>
      <c r="AU174" s="126"/>
      <c r="AV174" s="126"/>
      <c r="AW174" s="108" t="s">
        <v>166</v>
      </c>
      <c r="AX174" s="129"/>
      <c r="AY174">
        <f t="shared" ref="AY174:AY179" si="7">$AY$173</f>
        <v>0</v>
      </c>
    </row>
    <row r="175" spans="1:60" ht="23.25" hidden="1" customHeight="1" x14ac:dyDescent="0.2">
      <c r="A175" s="604"/>
      <c r="B175" s="602"/>
      <c r="C175" s="602"/>
      <c r="D175" s="602"/>
      <c r="E175" s="602"/>
      <c r="F175" s="603"/>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05"/>
      <c r="B176" s="606"/>
      <c r="C176" s="606"/>
      <c r="D176" s="606"/>
      <c r="E176" s="606"/>
      <c r="F176" s="60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04"/>
      <c r="B177" s="602"/>
      <c r="C177" s="602"/>
      <c r="D177" s="602"/>
      <c r="E177" s="602"/>
      <c r="F177" s="60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8" t="s">
        <v>14</v>
      </c>
      <c r="AC177" s="598"/>
      <c r="AD177" s="59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8" t="s">
        <v>237</v>
      </c>
      <c r="B200" s="559"/>
      <c r="C200" s="559"/>
      <c r="D200" s="559"/>
      <c r="E200" s="559"/>
      <c r="F200" s="560"/>
      <c r="G200" s="583"/>
      <c r="H200" s="585" t="s">
        <v>139</v>
      </c>
      <c r="I200" s="585"/>
      <c r="J200" s="585"/>
      <c r="K200" s="585"/>
      <c r="L200" s="585"/>
      <c r="M200" s="585"/>
      <c r="N200" s="585"/>
      <c r="O200" s="586"/>
      <c r="P200" s="588" t="s">
        <v>55</v>
      </c>
      <c r="Q200" s="585"/>
      <c r="R200" s="585"/>
      <c r="S200" s="585"/>
      <c r="T200" s="585"/>
      <c r="U200" s="585"/>
      <c r="V200" s="586"/>
      <c r="W200" s="590" t="s">
        <v>233</v>
      </c>
      <c r="X200" s="591"/>
      <c r="Y200" s="594"/>
      <c r="Z200" s="594"/>
      <c r="AA200" s="595"/>
      <c r="AB200" s="588" t="s">
        <v>11</v>
      </c>
      <c r="AC200" s="585"/>
      <c r="AD200" s="586"/>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9" t="s">
        <v>128</v>
      </c>
      <c r="AV200" s="579"/>
      <c r="AW200" s="579"/>
      <c r="AX200" s="580"/>
      <c r="AY200">
        <f>COUNTA($H$202)</f>
        <v>0</v>
      </c>
    </row>
    <row r="201" spans="1:60" ht="18.75" hidden="1" customHeight="1" x14ac:dyDescent="0.2">
      <c r="A201" s="519"/>
      <c r="B201" s="520"/>
      <c r="C201" s="520"/>
      <c r="D201" s="520"/>
      <c r="E201" s="520"/>
      <c r="F201" s="521"/>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119"/>
      <c r="AF201" s="119"/>
      <c r="AG201" s="119"/>
      <c r="AH201" s="119"/>
      <c r="AI201" s="119"/>
      <c r="AJ201" s="119"/>
      <c r="AK201" s="119"/>
      <c r="AL201" s="119"/>
      <c r="AM201" s="119"/>
      <c r="AN201" s="119"/>
      <c r="AO201" s="119"/>
      <c r="AP201" s="119"/>
      <c r="AQ201" s="513"/>
      <c r="AR201" s="514"/>
      <c r="AS201" s="127" t="s">
        <v>175</v>
      </c>
      <c r="AT201" s="128"/>
      <c r="AU201" s="126"/>
      <c r="AV201" s="126"/>
      <c r="AW201" s="581" t="s">
        <v>166</v>
      </c>
      <c r="AX201" s="582"/>
      <c r="AY201">
        <f t="shared" ref="AY201:AY207" si="10">$AY$200</f>
        <v>0</v>
      </c>
    </row>
    <row r="202" spans="1:60" ht="23.25" hidden="1" customHeight="1" x14ac:dyDescent="0.2">
      <c r="A202" s="519"/>
      <c r="B202" s="520"/>
      <c r="C202" s="520"/>
      <c r="D202" s="520"/>
      <c r="E202" s="520"/>
      <c r="F202" s="521"/>
      <c r="G202" s="565" t="s">
        <v>176</v>
      </c>
      <c r="H202" s="567"/>
      <c r="I202" s="568"/>
      <c r="J202" s="568"/>
      <c r="K202" s="568"/>
      <c r="L202" s="568"/>
      <c r="M202" s="568"/>
      <c r="N202" s="568"/>
      <c r="O202" s="569"/>
      <c r="P202" s="567"/>
      <c r="Q202" s="568"/>
      <c r="R202" s="568"/>
      <c r="S202" s="568"/>
      <c r="T202" s="568"/>
      <c r="U202" s="568"/>
      <c r="V202" s="569"/>
      <c r="W202" s="573"/>
      <c r="X202" s="574"/>
      <c r="Y202" s="554" t="s">
        <v>12</v>
      </c>
      <c r="Z202" s="554"/>
      <c r="AA202" s="555"/>
      <c r="AB202" s="564" t="s">
        <v>251</v>
      </c>
      <c r="AC202" s="564"/>
      <c r="AD202" s="564"/>
      <c r="AE202" s="93"/>
      <c r="AF202" s="87"/>
      <c r="AG202" s="87"/>
      <c r="AH202" s="87"/>
      <c r="AI202" s="93"/>
      <c r="AJ202" s="87"/>
      <c r="AK202" s="87"/>
      <c r="AL202" s="87"/>
      <c r="AM202" s="93"/>
      <c r="AN202" s="87"/>
      <c r="AO202" s="87"/>
      <c r="AP202" s="87"/>
      <c r="AQ202" s="93"/>
      <c r="AR202" s="87"/>
      <c r="AS202" s="87"/>
      <c r="AT202" s="509"/>
      <c r="AU202" s="87"/>
      <c r="AV202" s="87"/>
      <c r="AW202" s="87"/>
      <c r="AX202" s="88"/>
      <c r="AY202">
        <f t="shared" si="10"/>
        <v>0</v>
      </c>
    </row>
    <row r="203" spans="1:60" ht="23.25" hidden="1" customHeight="1" x14ac:dyDescent="0.2">
      <c r="A203" s="519"/>
      <c r="B203" s="520"/>
      <c r="C203" s="520"/>
      <c r="D203" s="520"/>
      <c r="E203" s="520"/>
      <c r="F203" s="521"/>
      <c r="G203" s="544"/>
      <c r="H203" s="570"/>
      <c r="I203" s="571"/>
      <c r="J203" s="571"/>
      <c r="K203" s="571"/>
      <c r="L203" s="571"/>
      <c r="M203" s="571"/>
      <c r="N203" s="571"/>
      <c r="O203" s="572"/>
      <c r="P203" s="570"/>
      <c r="Q203" s="571"/>
      <c r="R203" s="571"/>
      <c r="S203" s="571"/>
      <c r="T203" s="571"/>
      <c r="U203" s="571"/>
      <c r="V203" s="572"/>
      <c r="W203" s="575"/>
      <c r="X203" s="576"/>
      <c r="Y203" s="556" t="s">
        <v>50</v>
      </c>
      <c r="Z203" s="556"/>
      <c r="AA203" s="557"/>
      <c r="AB203" s="563" t="s">
        <v>251</v>
      </c>
      <c r="AC203" s="563"/>
      <c r="AD203" s="563"/>
      <c r="AE203" s="93"/>
      <c r="AF203" s="87"/>
      <c r="AG203" s="87"/>
      <c r="AH203" s="87"/>
      <c r="AI203" s="93"/>
      <c r="AJ203" s="87"/>
      <c r="AK203" s="87"/>
      <c r="AL203" s="87"/>
      <c r="AM203" s="93"/>
      <c r="AN203" s="87"/>
      <c r="AO203" s="87"/>
      <c r="AP203" s="87"/>
      <c r="AQ203" s="93"/>
      <c r="AR203" s="87"/>
      <c r="AS203" s="87"/>
      <c r="AT203" s="509"/>
      <c r="AU203" s="87"/>
      <c r="AV203" s="87"/>
      <c r="AW203" s="87"/>
      <c r="AX203" s="88"/>
      <c r="AY203">
        <f t="shared" si="10"/>
        <v>0</v>
      </c>
    </row>
    <row r="204" spans="1:60" ht="23.25" hidden="1" customHeight="1" x14ac:dyDescent="0.2">
      <c r="A204" s="519"/>
      <c r="B204" s="520"/>
      <c r="C204" s="520"/>
      <c r="D204" s="520"/>
      <c r="E204" s="520"/>
      <c r="F204" s="521"/>
      <c r="G204" s="566"/>
      <c r="H204" s="570"/>
      <c r="I204" s="571"/>
      <c r="J204" s="571"/>
      <c r="K204" s="571"/>
      <c r="L204" s="571"/>
      <c r="M204" s="571"/>
      <c r="N204" s="571"/>
      <c r="O204" s="572"/>
      <c r="P204" s="570"/>
      <c r="Q204" s="571"/>
      <c r="R204" s="571"/>
      <c r="S204" s="571"/>
      <c r="T204" s="571"/>
      <c r="U204" s="571"/>
      <c r="V204" s="572"/>
      <c r="W204" s="577"/>
      <c r="X204" s="578"/>
      <c r="Y204" s="556" t="s">
        <v>13</v>
      </c>
      <c r="Z204" s="556"/>
      <c r="AA204" s="557"/>
      <c r="AB204" s="561" t="s">
        <v>252</v>
      </c>
      <c r="AC204" s="561"/>
      <c r="AD204" s="561"/>
      <c r="AE204" s="98"/>
      <c r="AF204" s="99"/>
      <c r="AG204" s="99"/>
      <c r="AH204" s="99"/>
      <c r="AI204" s="98"/>
      <c r="AJ204" s="99"/>
      <c r="AK204" s="99"/>
      <c r="AL204" s="99"/>
      <c r="AM204" s="98"/>
      <c r="AN204" s="99"/>
      <c r="AO204" s="99"/>
      <c r="AP204" s="99"/>
      <c r="AQ204" s="93"/>
      <c r="AR204" s="87"/>
      <c r="AS204" s="87"/>
      <c r="AT204" s="509"/>
      <c r="AU204" s="87"/>
      <c r="AV204" s="87"/>
      <c r="AW204" s="87"/>
      <c r="AX204" s="88"/>
      <c r="AY204">
        <f t="shared" si="10"/>
        <v>0</v>
      </c>
    </row>
    <row r="205" spans="1:60" ht="23.25" hidden="1" customHeight="1" x14ac:dyDescent="0.2">
      <c r="A205" s="519" t="s">
        <v>240</v>
      </c>
      <c r="B205" s="520"/>
      <c r="C205" s="520"/>
      <c r="D205" s="520"/>
      <c r="E205" s="520"/>
      <c r="F205" s="521"/>
      <c r="G205" s="544" t="s">
        <v>177</v>
      </c>
      <c r="H205" s="545"/>
      <c r="I205" s="545"/>
      <c r="J205" s="545"/>
      <c r="K205" s="545"/>
      <c r="L205" s="545"/>
      <c r="M205" s="545"/>
      <c r="N205" s="545"/>
      <c r="O205" s="545"/>
      <c r="P205" s="545"/>
      <c r="Q205" s="545"/>
      <c r="R205" s="545"/>
      <c r="S205" s="545"/>
      <c r="T205" s="545"/>
      <c r="U205" s="545"/>
      <c r="V205" s="545"/>
      <c r="W205" s="548" t="s">
        <v>250</v>
      </c>
      <c r="X205" s="549"/>
      <c r="Y205" s="554" t="s">
        <v>12</v>
      </c>
      <c r="Z205" s="554"/>
      <c r="AA205" s="555"/>
      <c r="AB205" s="564" t="s">
        <v>251</v>
      </c>
      <c r="AC205" s="564"/>
      <c r="AD205" s="564"/>
      <c r="AE205" s="93"/>
      <c r="AF205" s="87"/>
      <c r="AG205" s="87"/>
      <c r="AH205" s="87"/>
      <c r="AI205" s="93"/>
      <c r="AJ205" s="87"/>
      <c r="AK205" s="87"/>
      <c r="AL205" s="87"/>
      <c r="AM205" s="93"/>
      <c r="AN205" s="87"/>
      <c r="AO205" s="87"/>
      <c r="AP205" s="87"/>
      <c r="AQ205" s="93"/>
      <c r="AR205" s="87"/>
      <c r="AS205" s="87"/>
      <c r="AT205" s="509"/>
      <c r="AU205" s="87"/>
      <c r="AV205" s="87"/>
      <c r="AW205" s="87"/>
      <c r="AX205" s="88"/>
      <c r="AY205">
        <f t="shared" si="10"/>
        <v>0</v>
      </c>
    </row>
    <row r="206" spans="1:60" ht="23.25" hidden="1" customHeight="1" x14ac:dyDescent="0.2">
      <c r="A206" s="519"/>
      <c r="B206" s="520"/>
      <c r="C206" s="520"/>
      <c r="D206" s="520"/>
      <c r="E206" s="520"/>
      <c r="F206" s="521"/>
      <c r="G206" s="544"/>
      <c r="H206" s="546"/>
      <c r="I206" s="546"/>
      <c r="J206" s="546"/>
      <c r="K206" s="546"/>
      <c r="L206" s="546"/>
      <c r="M206" s="546"/>
      <c r="N206" s="546"/>
      <c r="O206" s="546"/>
      <c r="P206" s="546"/>
      <c r="Q206" s="546"/>
      <c r="R206" s="546"/>
      <c r="S206" s="546"/>
      <c r="T206" s="546"/>
      <c r="U206" s="546"/>
      <c r="V206" s="546"/>
      <c r="W206" s="550"/>
      <c r="X206" s="551"/>
      <c r="Y206" s="556" t="s">
        <v>50</v>
      </c>
      <c r="Z206" s="556"/>
      <c r="AA206" s="557"/>
      <c r="AB206" s="563" t="s">
        <v>251</v>
      </c>
      <c r="AC206" s="563"/>
      <c r="AD206" s="563"/>
      <c r="AE206" s="93"/>
      <c r="AF206" s="87"/>
      <c r="AG206" s="87"/>
      <c r="AH206" s="87"/>
      <c r="AI206" s="93"/>
      <c r="AJ206" s="87"/>
      <c r="AK206" s="87"/>
      <c r="AL206" s="87"/>
      <c r="AM206" s="93"/>
      <c r="AN206" s="87"/>
      <c r="AO206" s="87"/>
      <c r="AP206" s="87"/>
      <c r="AQ206" s="93"/>
      <c r="AR206" s="87"/>
      <c r="AS206" s="87"/>
      <c r="AT206" s="509"/>
      <c r="AU206" s="87"/>
      <c r="AV206" s="87"/>
      <c r="AW206" s="87"/>
      <c r="AX206" s="88"/>
      <c r="AY206">
        <f t="shared" si="10"/>
        <v>0</v>
      </c>
    </row>
    <row r="207" spans="1:60" ht="23.25" hidden="1" customHeight="1" x14ac:dyDescent="0.2">
      <c r="A207" s="543"/>
      <c r="B207" s="504"/>
      <c r="C207" s="504"/>
      <c r="D207" s="504"/>
      <c r="E207" s="504"/>
      <c r="F207" s="505"/>
      <c r="G207" s="544"/>
      <c r="H207" s="547"/>
      <c r="I207" s="547"/>
      <c r="J207" s="547"/>
      <c r="K207" s="547"/>
      <c r="L207" s="547"/>
      <c r="M207" s="547"/>
      <c r="N207" s="547"/>
      <c r="O207" s="547"/>
      <c r="P207" s="547"/>
      <c r="Q207" s="547"/>
      <c r="R207" s="547"/>
      <c r="S207" s="547"/>
      <c r="T207" s="547"/>
      <c r="U207" s="547"/>
      <c r="V207" s="547"/>
      <c r="W207" s="552"/>
      <c r="X207" s="553"/>
      <c r="Y207" s="556" t="s">
        <v>13</v>
      </c>
      <c r="Z207" s="556"/>
      <c r="AA207" s="557"/>
      <c r="AB207" s="561" t="s">
        <v>252</v>
      </c>
      <c r="AC207" s="561"/>
      <c r="AD207" s="561"/>
      <c r="AE207" s="98"/>
      <c r="AF207" s="99"/>
      <c r="AG207" s="99"/>
      <c r="AH207" s="99"/>
      <c r="AI207" s="98"/>
      <c r="AJ207" s="99"/>
      <c r="AK207" s="99"/>
      <c r="AL207" s="99"/>
      <c r="AM207" s="98"/>
      <c r="AN207" s="99"/>
      <c r="AO207" s="99"/>
      <c r="AP207" s="562"/>
      <c r="AQ207" s="93"/>
      <c r="AR207" s="87"/>
      <c r="AS207" s="87"/>
      <c r="AT207" s="509"/>
      <c r="AU207" s="87"/>
      <c r="AV207" s="87"/>
      <c r="AW207" s="87"/>
      <c r="AX207" s="88"/>
      <c r="AY207">
        <f t="shared" si="10"/>
        <v>0</v>
      </c>
    </row>
    <row r="208" spans="1:60" ht="18.75" hidden="1" customHeight="1" x14ac:dyDescent="0.2">
      <c r="A208" s="516" t="s">
        <v>237</v>
      </c>
      <c r="B208" s="517"/>
      <c r="C208" s="517"/>
      <c r="D208" s="517"/>
      <c r="E208" s="517"/>
      <c r="F208" s="518"/>
      <c r="G208" s="522"/>
      <c r="H208" s="121" t="s">
        <v>139</v>
      </c>
      <c r="I208" s="121"/>
      <c r="J208" s="121"/>
      <c r="K208" s="121"/>
      <c r="L208" s="121"/>
      <c r="M208" s="121"/>
      <c r="N208" s="121"/>
      <c r="O208" s="122"/>
      <c r="P208" s="120" t="s">
        <v>55</v>
      </c>
      <c r="Q208" s="121"/>
      <c r="R208" s="121"/>
      <c r="S208" s="121"/>
      <c r="T208" s="121"/>
      <c r="U208" s="121"/>
      <c r="V208" s="121"/>
      <c r="W208" s="121"/>
      <c r="X208" s="122"/>
      <c r="Y208" s="525"/>
      <c r="Z208" s="526"/>
      <c r="AA208" s="527"/>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10" t="s">
        <v>128</v>
      </c>
      <c r="AV208" s="511"/>
      <c r="AW208" s="511"/>
      <c r="AX208" s="512"/>
      <c r="AY208">
        <f>COUNTA($H$210)</f>
        <v>0</v>
      </c>
    </row>
    <row r="209" spans="1:51" ht="18.75" hidden="1" customHeight="1" x14ac:dyDescent="0.2">
      <c r="A209" s="519"/>
      <c r="B209" s="520"/>
      <c r="C209" s="520"/>
      <c r="D209" s="520"/>
      <c r="E209" s="520"/>
      <c r="F209" s="521"/>
      <c r="G209" s="523"/>
      <c r="H209" s="127"/>
      <c r="I209" s="127"/>
      <c r="J209" s="127"/>
      <c r="K209" s="127"/>
      <c r="L209" s="127"/>
      <c r="M209" s="127"/>
      <c r="N209" s="127"/>
      <c r="O209" s="128"/>
      <c r="P209" s="524"/>
      <c r="Q209" s="127"/>
      <c r="R209" s="127"/>
      <c r="S209" s="127"/>
      <c r="T209" s="127"/>
      <c r="U209" s="127"/>
      <c r="V209" s="127"/>
      <c r="W209" s="127"/>
      <c r="X209" s="128"/>
      <c r="Y209" s="528"/>
      <c r="Z209" s="529"/>
      <c r="AA209" s="530"/>
      <c r="AB209" s="107"/>
      <c r="AC209" s="108"/>
      <c r="AD209" s="109"/>
      <c r="AE209" s="256"/>
      <c r="AF209" s="256"/>
      <c r="AG209" s="256"/>
      <c r="AH209" s="256"/>
      <c r="AI209" s="119"/>
      <c r="AJ209" s="119"/>
      <c r="AK209" s="119"/>
      <c r="AL209" s="119"/>
      <c r="AM209" s="119"/>
      <c r="AN209" s="119"/>
      <c r="AO209" s="119"/>
      <c r="AP209" s="119"/>
      <c r="AQ209" s="513"/>
      <c r="AR209" s="514"/>
      <c r="AS209" s="127" t="s">
        <v>175</v>
      </c>
      <c r="AT209" s="128"/>
      <c r="AU209" s="513"/>
      <c r="AV209" s="514"/>
      <c r="AW209" s="127" t="s">
        <v>166</v>
      </c>
      <c r="AX209" s="515"/>
      <c r="AY209">
        <f>$AY$208</f>
        <v>0</v>
      </c>
    </row>
    <row r="210" spans="1:51" ht="23.25" hidden="1" customHeight="1" x14ac:dyDescent="0.2">
      <c r="A210" s="519"/>
      <c r="B210" s="520"/>
      <c r="C210" s="520"/>
      <c r="D210" s="520"/>
      <c r="E210" s="520"/>
      <c r="F210" s="521"/>
      <c r="G210" s="531" t="s">
        <v>176</v>
      </c>
      <c r="H210" s="131"/>
      <c r="I210" s="131"/>
      <c r="J210" s="131"/>
      <c r="K210" s="131"/>
      <c r="L210" s="131"/>
      <c r="M210" s="131"/>
      <c r="N210" s="131"/>
      <c r="O210" s="132"/>
      <c r="P210" s="131"/>
      <c r="Q210" s="131"/>
      <c r="R210" s="131"/>
      <c r="S210" s="131"/>
      <c r="T210" s="131"/>
      <c r="U210" s="131"/>
      <c r="V210" s="131"/>
      <c r="W210" s="131"/>
      <c r="X210" s="132"/>
      <c r="Y210" s="534" t="s">
        <v>12</v>
      </c>
      <c r="Z210" s="535"/>
      <c r="AA210" s="536"/>
      <c r="AB210" s="474"/>
      <c r="AC210" s="474"/>
      <c r="AD210" s="47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9"/>
      <c r="B211" s="520"/>
      <c r="C211" s="520"/>
      <c r="D211" s="520"/>
      <c r="E211" s="520"/>
      <c r="F211" s="521"/>
      <c r="G211" s="532"/>
      <c r="H211" s="134"/>
      <c r="I211" s="134"/>
      <c r="J211" s="134"/>
      <c r="K211" s="134"/>
      <c r="L211" s="134"/>
      <c r="M211" s="134"/>
      <c r="N211" s="134"/>
      <c r="O211" s="135"/>
      <c r="P211" s="134"/>
      <c r="Q211" s="134"/>
      <c r="R211" s="134"/>
      <c r="S211" s="134"/>
      <c r="T211" s="134"/>
      <c r="U211" s="134"/>
      <c r="V211" s="134"/>
      <c r="W211" s="134"/>
      <c r="X211" s="135"/>
      <c r="Y211" s="540" t="s">
        <v>50</v>
      </c>
      <c r="Z211" s="541"/>
      <c r="AA211" s="542"/>
      <c r="AB211" s="473"/>
      <c r="AC211" s="473"/>
      <c r="AD211" s="47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9"/>
      <c r="B212" s="520"/>
      <c r="C212" s="520"/>
      <c r="D212" s="520"/>
      <c r="E212" s="520"/>
      <c r="F212" s="521"/>
      <c r="G212" s="53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7" t="s">
        <v>14</v>
      </c>
      <c r="AC212" s="537"/>
      <c r="AD212" s="537"/>
      <c r="AE212" s="538"/>
      <c r="AF212" s="539"/>
      <c r="AG212" s="539"/>
      <c r="AH212" s="539"/>
      <c r="AI212" s="538"/>
      <c r="AJ212" s="539"/>
      <c r="AK212" s="539"/>
      <c r="AL212" s="539"/>
      <c r="AM212" s="538"/>
      <c r="AN212" s="539"/>
      <c r="AO212" s="539"/>
      <c r="AP212" s="539"/>
      <c r="AQ212" s="94"/>
      <c r="AR212" s="95"/>
      <c r="AS212" s="95"/>
      <c r="AT212" s="96"/>
      <c r="AU212" s="87"/>
      <c r="AV212" s="87"/>
      <c r="AW212" s="87"/>
      <c r="AX212" s="88"/>
      <c r="AY212">
        <f>$AY$208</f>
        <v>0</v>
      </c>
    </row>
    <row r="213" spans="1:51" ht="69.75" hidden="1" customHeight="1" x14ac:dyDescent="0.2">
      <c r="A213" s="502" t="s">
        <v>264</v>
      </c>
      <c r="B213" s="503"/>
      <c r="C213" s="503"/>
      <c r="D213" s="503"/>
      <c r="E213" s="504" t="s">
        <v>225</v>
      </c>
      <c r="F213" s="505"/>
      <c r="G213" s="82" t="s">
        <v>177</v>
      </c>
      <c r="H213" s="475"/>
      <c r="I213" s="476"/>
      <c r="J213" s="476"/>
      <c r="K213" s="476"/>
      <c r="L213" s="476"/>
      <c r="M213" s="476"/>
      <c r="N213" s="476"/>
      <c r="O213" s="506"/>
      <c r="P213" s="240"/>
      <c r="Q213" s="240"/>
      <c r="R213" s="240"/>
      <c r="S213" s="240"/>
      <c r="T213" s="240"/>
      <c r="U213" s="240"/>
      <c r="V213" s="240"/>
      <c r="W213" s="240"/>
      <c r="X213" s="240"/>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hidden="1" customHeight="1" thickBot="1" x14ac:dyDescent="0.25">
      <c r="A214" s="423" t="s">
        <v>577</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232</v>
      </c>
      <c r="AP214" s="426"/>
      <c r="AQ214" s="426"/>
      <c r="AR214" s="81" t="s">
        <v>231</v>
      </c>
      <c r="AS214" s="425"/>
      <c r="AT214" s="426"/>
      <c r="AU214" s="426"/>
      <c r="AV214" s="426"/>
      <c r="AW214" s="426"/>
      <c r="AX214" s="427"/>
      <c r="AY214">
        <f>COUNTIF($AR$214,"☑")</f>
        <v>0</v>
      </c>
    </row>
    <row r="215" spans="1:51" ht="45" customHeight="1" x14ac:dyDescent="0.2">
      <c r="A215" s="412" t="s">
        <v>284</v>
      </c>
      <c r="B215" s="413"/>
      <c r="C215" s="416" t="s">
        <v>178</v>
      </c>
      <c r="D215" s="413"/>
      <c r="E215" s="418" t="s">
        <v>194</v>
      </c>
      <c r="F215" s="419"/>
      <c r="G215" s="420" t="s">
        <v>643</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x14ac:dyDescent="0.2">
      <c r="A216" s="414"/>
      <c r="B216" s="415"/>
      <c r="C216" s="417"/>
      <c r="D216" s="415"/>
      <c r="E216" s="149" t="s">
        <v>193</v>
      </c>
      <c r="F216" s="151"/>
      <c r="G216" s="130" t="s">
        <v>644</v>
      </c>
      <c r="H216" s="131"/>
      <c r="I216" s="131"/>
      <c r="J216" s="131"/>
      <c r="K216" s="131"/>
      <c r="L216" s="131"/>
      <c r="M216" s="131"/>
      <c r="N216" s="131"/>
      <c r="O216" s="131"/>
      <c r="P216" s="131"/>
      <c r="Q216" s="131"/>
      <c r="R216" s="131"/>
      <c r="S216" s="131"/>
      <c r="T216" s="131"/>
      <c r="U216" s="131"/>
      <c r="V216" s="132"/>
      <c r="W216" s="488" t="s">
        <v>587</v>
      </c>
      <c r="X216" s="489"/>
      <c r="Y216" s="489"/>
      <c r="Z216" s="489"/>
      <c r="AA216" s="490"/>
      <c r="AB216" s="491" t="s">
        <v>659</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x14ac:dyDescent="0.2">
      <c r="A217" s="414"/>
      <c r="B217" s="415"/>
      <c r="C217" s="417"/>
      <c r="D217" s="415"/>
      <c r="E217" s="157"/>
      <c r="F217" s="159"/>
      <c r="G217" s="136"/>
      <c r="H217" s="137"/>
      <c r="I217" s="137"/>
      <c r="J217" s="137"/>
      <c r="K217" s="137"/>
      <c r="L217" s="137"/>
      <c r="M217" s="137"/>
      <c r="N217" s="137"/>
      <c r="O217" s="137"/>
      <c r="P217" s="137"/>
      <c r="Q217" s="137"/>
      <c r="R217" s="137"/>
      <c r="S217" s="137"/>
      <c r="T217" s="137"/>
      <c r="U217" s="137"/>
      <c r="V217" s="138"/>
      <c r="W217" s="494" t="s">
        <v>588</v>
      </c>
      <c r="X217" s="495"/>
      <c r="Y217" s="495"/>
      <c r="Z217" s="495"/>
      <c r="AA217" s="496"/>
      <c r="AB217" s="491" t="s">
        <v>660</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customHeight="1" x14ac:dyDescent="0.2">
      <c r="A218" s="414"/>
      <c r="B218" s="415"/>
      <c r="C218" s="497" t="s">
        <v>600</v>
      </c>
      <c r="D218" s="498"/>
      <c r="E218" s="149" t="s">
        <v>280</v>
      </c>
      <c r="F218" s="151"/>
      <c r="G218" s="478" t="s">
        <v>181</v>
      </c>
      <c r="H218" s="479"/>
      <c r="I218" s="479"/>
      <c r="J218" s="499" t="s">
        <v>615</v>
      </c>
      <c r="K218" s="500"/>
      <c r="L218" s="500"/>
      <c r="M218" s="500"/>
      <c r="N218" s="500"/>
      <c r="O218" s="500"/>
      <c r="P218" s="500"/>
      <c r="Q218" s="500"/>
      <c r="R218" s="500"/>
      <c r="S218" s="500"/>
      <c r="T218" s="501"/>
      <c r="U218" s="476" t="s">
        <v>285</v>
      </c>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0"/>
    </row>
    <row r="219" spans="1:51" ht="34.5" customHeight="1" x14ac:dyDescent="0.2">
      <c r="A219" s="414"/>
      <c r="B219" s="415"/>
      <c r="C219" s="417"/>
      <c r="D219" s="415"/>
      <c r="E219" s="152"/>
      <c r="F219" s="154"/>
      <c r="G219" s="478" t="s">
        <v>601</v>
      </c>
      <c r="H219" s="479"/>
      <c r="I219" s="479"/>
      <c r="J219" s="479"/>
      <c r="K219" s="479"/>
      <c r="L219" s="479"/>
      <c r="M219" s="479"/>
      <c r="N219" s="479"/>
      <c r="O219" s="479"/>
      <c r="P219" s="479"/>
      <c r="Q219" s="479"/>
      <c r="R219" s="479"/>
      <c r="S219" s="479"/>
      <c r="T219" s="479"/>
      <c r="U219" s="475" t="s">
        <v>285</v>
      </c>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0"/>
    </row>
    <row r="220" spans="1:51" ht="34.5" customHeight="1" thickBot="1" x14ac:dyDescent="0.25">
      <c r="A220" s="414"/>
      <c r="B220" s="415"/>
      <c r="C220" s="417"/>
      <c r="D220" s="415"/>
      <c r="E220" s="157"/>
      <c r="F220" s="159"/>
      <c r="G220" s="478" t="s">
        <v>588</v>
      </c>
      <c r="H220" s="479"/>
      <c r="I220" s="479"/>
      <c r="J220" s="479"/>
      <c r="K220" s="479"/>
      <c r="L220" s="479"/>
      <c r="M220" s="479"/>
      <c r="N220" s="479"/>
      <c r="O220" s="479"/>
      <c r="P220" s="479"/>
      <c r="Q220" s="479"/>
      <c r="R220" s="479"/>
      <c r="S220" s="479"/>
      <c r="T220" s="479"/>
      <c r="U220" s="816" t="s">
        <v>285</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0"/>
    </row>
    <row r="221" spans="1:51" ht="27" customHeight="1" x14ac:dyDescent="0.2">
      <c r="A221" s="480" t="s">
        <v>44</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x14ac:dyDescent="0.2">
      <c r="A222" s="5"/>
      <c r="B222" s="6"/>
      <c r="C222" s="483" t="s">
        <v>29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33</v>
      </c>
      <c r="AE222" s="484"/>
      <c r="AF222" s="484"/>
      <c r="AG222" s="486" t="s">
        <v>28</v>
      </c>
      <c r="AH222" s="484"/>
      <c r="AI222" s="484"/>
      <c r="AJ222" s="484"/>
      <c r="AK222" s="484"/>
      <c r="AL222" s="484"/>
      <c r="AM222" s="484"/>
      <c r="AN222" s="484"/>
      <c r="AO222" s="484"/>
      <c r="AP222" s="484"/>
      <c r="AQ222" s="484"/>
      <c r="AR222" s="484"/>
      <c r="AS222" s="484"/>
      <c r="AT222" s="484"/>
      <c r="AU222" s="484"/>
      <c r="AV222" s="484"/>
      <c r="AW222" s="484"/>
      <c r="AX222" s="487"/>
    </row>
    <row r="223" spans="1:51" ht="27" customHeight="1" x14ac:dyDescent="0.2">
      <c r="A223" s="448" t="s">
        <v>133</v>
      </c>
      <c r="B223" s="449"/>
      <c r="C223" s="454" t="s">
        <v>134</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641</v>
      </c>
      <c r="AE223" s="458"/>
      <c r="AF223" s="458"/>
      <c r="AG223" s="459" t="s">
        <v>645</v>
      </c>
      <c r="AH223" s="460"/>
      <c r="AI223" s="460"/>
      <c r="AJ223" s="460"/>
      <c r="AK223" s="460"/>
      <c r="AL223" s="460"/>
      <c r="AM223" s="460"/>
      <c r="AN223" s="460"/>
      <c r="AO223" s="460"/>
      <c r="AP223" s="460"/>
      <c r="AQ223" s="460"/>
      <c r="AR223" s="460"/>
      <c r="AS223" s="460"/>
      <c r="AT223" s="460"/>
      <c r="AU223" s="460"/>
      <c r="AV223" s="460"/>
      <c r="AW223" s="460"/>
      <c r="AX223" s="461"/>
    </row>
    <row r="224" spans="1:51" ht="27" customHeight="1" x14ac:dyDescent="0.2">
      <c r="A224" s="450"/>
      <c r="B224" s="451"/>
      <c r="C224" s="462" t="s">
        <v>34</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9"/>
      <c r="AD224" s="370" t="s">
        <v>641</v>
      </c>
      <c r="AE224" s="371"/>
      <c r="AF224" s="371"/>
      <c r="AG224" s="365" t="s">
        <v>646</v>
      </c>
      <c r="AH224" s="366"/>
      <c r="AI224" s="366"/>
      <c r="AJ224" s="366"/>
      <c r="AK224" s="366"/>
      <c r="AL224" s="366"/>
      <c r="AM224" s="366"/>
      <c r="AN224" s="366"/>
      <c r="AO224" s="366"/>
      <c r="AP224" s="366"/>
      <c r="AQ224" s="366"/>
      <c r="AR224" s="366"/>
      <c r="AS224" s="366"/>
      <c r="AT224" s="366"/>
      <c r="AU224" s="366"/>
      <c r="AV224" s="366"/>
      <c r="AW224" s="366"/>
      <c r="AX224" s="367"/>
    </row>
    <row r="225" spans="1:50" ht="168" customHeight="1" x14ac:dyDescent="0.2">
      <c r="A225" s="452"/>
      <c r="B225" s="453"/>
      <c r="C225" s="464" t="s">
        <v>135</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07" t="s">
        <v>641</v>
      </c>
      <c r="AE225" s="408"/>
      <c r="AF225" s="408"/>
      <c r="AG225" s="393" t="s">
        <v>647</v>
      </c>
      <c r="AH225" s="134"/>
      <c r="AI225" s="134"/>
      <c r="AJ225" s="134"/>
      <c r="AK225" s="134"/>
      <c r="AL225" s="134"/>
      <c r="AM225" s="134"/>
      <c r="AN225" s="134"/>
      <c r="AO225" s="134"/>
      <c r="AP225" s="134"/>
      <c r="AQ225" s="134"/>
      <c r="AR225" s="134"/>
      <c r="AS225" s="134"/>
      <c r="AT225" s="134"/>
      <c r="AU225" s="134"/>
      <c r="AV225" s="134"/>
      <c r="AW225" s="134"/>
      <c r="AX225" s="394"/>
    </row>
    <row r="226" spans="1:50" ht="27" customHeight="1" x14ac:dyDescent="0.2">
      <c r="A226" s="345" t="s">
        <v>36</v>
      </c>
      <c r="B226" s="428"/>
      <c r="C226" s="430" t="s">
        <v>38</v>
      </c>
      <c r="D226" s="387"/>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8" t="s">
        <v>641</v>
      </c>
      <c r="AE226" s="389"/>
      <c r="AF226" s="389"/>
      <c r="AG226" s="391" t="s">
        <v>648</v>
      </c>
      <c r="AH226" s="131"/>
      <c r="AI226" s="131"/>
      <c r="AJ226" s="131"/>
      <c r="AK226" s="131"/>
      <c r="AL226" s="131"/>
      <c r="AM226" s="131"/>
      <c r="AN226" s="131"/>
      <c r="AO226" s="131"/>
      <c r="AP226" s="131"/>
      <c r="AQ226" s="131"/>
      <c r="AR226" s="131"/>
      <c r="AS226" s="131"/>
      <c r="AT226" s="131"/>
      <c r="AU226" s="131"/>
      <c r="AV226" s="131"/>
      <c r="AW226" s="131"/>
      <c r="AX226" s="392"/>
    </row>
    <row r="227" spans="1:50" ht="35.25" customHeight="1" x14ac:dyDescent="0.2">
      <c r="A227" s="347"/>
      <c r="B227" s="429"/>
      <c r="C227" s="433"/>
      <c r="D227" s="434"/>
      <c r="E227" s="437" t="s">
        <v>262</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0" t="s">
        <v>654</v>
      </c>
      <c r="AE227" s="371"/>
      <c r="AF227" s="440"/>
      <c r="AG227" s="393"/>
      <c r="AH227" s="134"/>
      <c r="AI227" s="134"/>
      <c r="AJ227" s="134"/>
      <c r="AK227" s="134"/>
      <c r="AL227" s="134"/>
      <c r="AM227" s="134"/>
      <c r="AN227" s="134"/>
      <c r="AO227" s="134"/>
      <c r="AP227" s="134"/>
      <c r="AQ227" s="134"/>
      <c r="AR227" s="134"/>
      <c r="AS227" s="134"/>
      <c r="AT227" s="134"/>
      <c r="AU227" s="134"/>
      <c r="AV227" s="134"/>
      <c r="AW227" s="134"/>
      <c r="AX227" s="394"/>
    </row>
    <row r="228" spans="1:50" ht="26.25" customHeight="1" x14ac:dyDescent="0.2">
      <c r="A228" s="347"/>
      <c r="B228" s="429"/>
      <c r="C228" s="435"/>
      <c r="D228" s="436"/>
      <c r="E228" s="441" t="s">
        <v>215</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654</v>
      </c>
      <c r="AE228" s="445"/>
      <c r="AF228" s="445"/>
      <c r="AG228" s="393"/>
      <c r="AH228" s="134"/>
      <c r="AI228" s="134"/>
      <c r="AJ228" s="134"/>
      <c r="AK228" s="134"/>
      <c r="AL228" s="134"/>
      <c r="AM228" s="134"/>
      <c r="AN228" s="134"/>
      <c r="AO228" s="134"/>
      <c r="AP228" s="134"/>
      <c r="AQ228" s="134"/>
      <c r="AR228" s="134"/>
      <c r="AS228" s="134"/>
      <c r="AT228" s="134"/>
      <c r="AU228" s="134"/>
      <c r="AV228" s="134"/>
      <c r="AW228" s="134"/>
      <c r="AX228" s="394"/>
    </row>
    <row r="229" spans="1:50" ht="26.25" customHeight="1" x14ac:dyDescent="0.2">
      <c r="A229" s="347"/>
      <c r="B229" s="348"/>
      <c r="C229" s="446" t="s">
        <v>39</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4" t="s">
        <v>655</v>
      </c>
      <c r="AE229" s="355"/>
      <c r="AF229" s="355"/>
      <c r="AG229" s="357" t="s">
        <v>285</v>
      </c>
      <c r="AH229" s="358"/>
      <c r="AI229" s="358"/>
      <c r="AJ229" s="358"/>
      <c r="AK229" s="358"/>
      <c r="AL229" s="358"/>
      <c r="AM229" s="358"/>
      <c r="AN229" s="358"/>
      <c r="AO229" s="358"/>
      <c r="AP229" s="358"/>
      <c r="AQ229" s="358"/>
      <c r="AR229" s="358"/>
      <c r="AS229" s="358"/>
      <c r="AT229" s="358"/>
      <c r="AU229" s="358"/>
      <c r="AV229" s="358"/>
      <c r="AW229" s="358"/>
      <c r="AX229" s="359"/>
    </row>
    <row r="230" spans="1:50" ht="33" customHeight="1" x14ac:dyDescent="0.2">
      <c r="A230" s="347"/>
      <c r="B230" s="348"/>
      <c r="C230" s="368" t="s">
        <v>136</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641</v>
      </c>
      <c r="AE230" s="371"/>
      <c r="AF230" s="371"/>
      <c r="AG230" s="365" t="s">
        <v>680</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x14ac:dyDescent="0.2">
      <c r="A231" s="347"/>
      <c r="B231" s="348"/>
      <c r="C231" s="368" t="s">
        <v>35</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655</v>
      </c>
      <c r="AE231" s="371"/>
      <c r="AF231" s="371"/>
      <c r="AG231" s="365" t="s">
        <v>285</v>
      </c>
      <c r="AH231" s="366"/>
      <c r="AI231" s="366"/>
      <c r="AJ231" s="366"/>
      <c r="AK231" s="366"/>
      <c r="AL231" s="366"/>
      <c r="AM231" s="366"/>
      <c r="AN231" s="366"/>
      <c r="AO231" s="366"/>
      <c r="AP231" s="366"/>
      <c r="AQ231" s="366"/>
      <c r="AR231" s="366"/>
      <c r="AS231" s="366"/>
      <c r="AT231" s="366"/>
      <c r="AU231" s="366"/>
      <c r="AV231" s="366"/>
      <c r="AW231" s="366"/>
      <c r="AX231" s="367"/>
    </row>
    <row r="232" spans="1:50" ht="26.25" customHeight="1" x14ac:dyDescent="0.2">
      <c r="A232" s="347"/>
      <c r="B232" s="348"/>
      <c r="C232" s="368" t="s">
        <v>40</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6"/>
      <c r="AD232" s="370" t="s">
        <v>641</v>
      </c>
      <c r="AE232" s="371"/>
      <c r="AF232" s="371"/>
      <c r="AG232" s="365" t="s">
        <v>649</v>
      </c>
      <c r="AH232" s="366"/>
      <c r="AI232" s="366"/>
      <c r="AJ232" s="366"/>
      <c r="AK232" s="366"/>
      <c r="AL232" s="366"/>
      <c r="AM232" s="366"/>
      <c r="AN232" s="366"/>
      <c r="AO232" s="366"/>
      <c r="AP232" s="366"/>
      <c r="AQ232" s="366"/>
      <c r="AR232" s="366"/>
      <c r="AS232" s="366"/>
      <c r="AT232" s="366"/>
      <c r="AU232" s="366"/>
      <c r="AV232" s="366"/>
      <c r="AW232" s="366"/>
      <c r="AX232" s="367"/>
    </row>
    <row r="233" spans="1:50" ht="26.25" customHeight="1" x14ac:dyDescent="0.2">
      <c r="A233" s="347"/>
      <c r="B233" s="348"/>
      <c r="C233" s="368" t="s">
        <v>234</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6"/>
      <c r="AD233" s="407" t="s">
        <v>655</v>
      </c>
      <c r="AE233" s="408"/>
      <c r="AF233" s="408"/>
      <c r="AG233" s="409"/>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x14ac:dyDescent="0.2">
      <c r="A234" s="347"/>
      <c r="B234" s="348"/>
      <c r="C234" s="467" t="s">
        <v>235</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70" t="s">
        <v>655</v>
      </c>
      <c r="AE234" s="371"/>
      <c r="AF234" s="440"/>
      <c r="AG234" s="365" t="s">
        <v>285</v>
      </c>
      <c r="AH234" s="366"/>
      <c r="AI234" s="366"/>
      <c r="AJ234" s="366"/>
      <c r="AK234" s="366"/>
      <c r="AL234" s="366"/>
      <c r="AM234" s="366"/>
      <c r="AN234" s="366"/>
      <c r="AO234" s="366"/>
      <c r="AP234" s="366"/>
      <c r="AQ234" s="366"/>
      <c r="AR234" s="366"/>
      <c r="AS234" s="366"/>
      <c r="AT234" s="366"/>
      <c r="AU234" s="366"/>
      <c r="AV234" s="366"/>
      <c r="AW234" s="366"/>
      <c r="AX234" s="367"/>
    </row>
    <row r="235" spans="1:50" ht="26.25" customHeight="1" x14ac:dyDescent="0.2">
      <c r="A235" s="349"/>
      <c r="B235" s="350"/>
      <c r="C235" s="470" t="s">
        <v>222</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400" t="s">
        <v>641</v>
      </c>
      <c r="AE235" s="401"/>
      <c r="AF235" s="402"/>
      <c r="AG235" s="403" t="s">
        <v>650</v>
      </c>
      <c r="AH235" s="404"/>
      <c r="AI235" s="404"/>
      <c r="AJ235" s="404"/>
      <c r="AK235" s="404"/>
      <c r="AL235" s="404"/>
      <c r="AM235" s="404"/>
      <c r="AN235" s="404"/>
      <c r="AO235" s="404"/>
      <c r="AP235" s="404"/>
      <c r="AQ235" s="404"/>
      <c r="AR235" s="404"/>
      <c r="AS235" s="404"/>
      <c r="AT235" s="404"/>
      <c r="AU235" s="404"/>
      <c r="AV235" s="404"/>
      <c r="AW235" s="404"/>
      <c r="AX235" s="405"/>
    </row>
    <row r="236" spans="1:50" ht="81.599999999999994" customHeight="1" x14ac:dyDescent="0.2">
      <c r="A236" s="345" t="s">
        <v>37</v>
      </c>
      <c r="B236" s="346"/>
      <c r="C236" s="351" t="s">
        <v>223</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641</v>
      </c>
      <c r="AE236" s="355"/>
      <c r="AF236" s="356"/>
      <c r="AG236" s="357" t="s">
        <v>651</v>
      </c>
      <c r="AH236" s="358"/>
      <c r="AI236" s="358"/>
      <c r="AJ236" s="358"/>
      <c r="AK236" s="358"/>
      <c r="AL236" s="358"/>
      <c r="AM236" s="358"/>
      <c r="AN236" s="358"/>
      <c r="AO236" s="358"/>
      <c r="AP236" s="358"/>
      <c r="AQ236" s="358"/>
      <c r="AR236" s="358"/>
      <c r="AS236" s="358"/>
      <c r="AT236" s="358"/>
      <c r="AU236" s="358"/>
      <c r="AV236" s="358"/>
      <c r="AW236" s="358"/>
      <c r="AX236" s="359"/>
    </row>
    <row r="237" spans="1:50" ht="35.25" customHeight="1" x14ac:dyDescent="0.2">
      <c r="A237" s="347"/>
      <c r="B237" s="348"/>
      <c r="C237" s="360" t="s">
        <v>42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655</v>
      </c>
      <c r="AE237" s="364"/>
      <c r="AF237" s="364"/>
      <c r="AG237" s="365" t="s">
        <v>285</v>
      </c>
      <c r="AH237" s="366"/>
      <c r="AI237" s="366"/>
      <c r="AJ237" s="366"/>
      <c r="AK237" s="366"/>
      <c r="AL237" s="366"/>
      <c r="AM237" s="366"/>
      <c r="AN237" s="366"/>
      <c r="AO237" s="366"/>
      <c r="AP237" s="366"/>
      <c r="AQ237" s="366"/>
      <c r="AR237" s="366"/>
      <c r="AS237" s="366"/>
      <c r="AT237" s="366"/>
      <c r="AU237" s="366"/>
      <c r="AV237" s="366"/>
      <c r="AW237" s="366"/>
      <c r="AX237" s="367"/>
    </row>
    <row r="238" spans="1:50" ht="27" customHeight="1" x14ac:dyDescent="0.2">
      <c r="A238" s="347"/>
      <c r="B238" s="348"/>
      <c r="C238" s="368" t="s">
        <v>179</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641</v>
      </c>
      <c r="AE238" s="371"/>
      <c r="AF238" s="371"/>
      <c r="AG238" s="365" t="s">
        <v>652</v>
      </c>
      <c r="AH238" s="366"/>
      <c r="AI238" s="366"/>
      <c r="AJ238" s="366"/>
      <c r="AK238" s="366"/>
      <c r="AL238" s="366"/>
      <c r="AM238" s="366"/>
      <c r="AN238" s="366"/>
      <c r="AO238" s="366"/>
      <c r="AP238" s="366"/>
      <c r="AQ238" s="366"/>
      <c r="AR238" s="366"/>
      <c r="AS238" s="366"/>
      <c r="AT238" s="366"/>
      <c r="AU238" s="366"/>
      <c r="AV238" s="366"/>
      <c r="AW238" s="366"/>
      <c r="AX238" s="367"/>
    </row>
    <row r="239" spans="1:50" ht="27" customHeight="1" x14ac:dyDescent="0.2">
      <c r="A239" s="349"/>
      <c r="B239" s="350"/>
      <c r="C239" s="368" t="s">
        <v>41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655</v>
      </c>
      <c r="AE239" s="371"/>
      <c r="AF239" s="371"/>
      <c r="AG239" s="395" t="s">
        <v>285</v>
      </c>
      <c r="AH239" s="137"/>
      <c r="AI239" s="137"/>
      <c r="AJ239" s="137"/>
      <c r="AK239" s="137"/>
      <c r="AL239" s="137"/>
      <c r="AM239" s="137"/>
      <c r="AN239" s="137"/>
      <c r="AO239" s="137"/>
      <c r="AP239" s="137"/>
      <c r="AQ239" s="137"/>
      <c r="AR239" s="137"/>
      <c r="AS239" s="137"/>
      <c r="AT239" s="137"/>
      <c r="AU239" s="137"/>
      <c r="AV239" s="137"/>
      <c r="AW239" s="137"/>
      <c r="AX239" s="396"/>
    </row>
    <row r="240" spans="1:50" ht="41.25" customHeight="1" x14ac:dyDescent="0.2">
      <c r="A240" s="379" t="s">
        <v>54</v>
      </c>
      <c r="B240" s="380"/>
      <c r="C240" s="385" t="s">
        <v>137</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641</v>
      </c>
      <c r="AE240" s="389"/>
      <c r="AF240" s="390"/>
      <c r="AG240" s="391" t="s">
        <v>653</v>
      </c>
      <c r="AH240" s="131"/>
      <c r="AI240" s="131"/>
      <c r="AJ240" s="131"/>
      <c r="AK240" s="131"/>
      <c r="AL240" s="131"/>
      <c r="AM240" s="131"/>
      <c r="AN240" s="131"/>
      <c r="AO240" s="131"/>
      <c r="AP240" s="131"/>
      <c r="AQ240" s="131"/>
      <c r="AR240" s="131"/>
      <c r="AS240" s="131"/>
      <c r="AT240" s="131"/>
      <c r="AU240" s="131"/>
      <c r="AV240" s="131"/>
      <c r="AW240" s="131"/>
      <c r="AX240" s="392"/>
    </row>
    <row r="241" spans="1:50" ht="19.649999999999999" customHeight="1" x14ac:dyDescent="0.2">
      <c r="A241" s="381"/>
      <c r="B241" s="382"/>
      <c r="C241" s="895" t="s">
        <v>0</v>
      </c>
      <c r="D241" s="896"/>
      <c r="E241" s="896"/>
      <c r="F241" s="896"/>
      <c r="G241" s="896"/>
      <c r="H241" s="896"/>
      <c r="I241" s="896"/>
      <c r="J241" s="896"/>
      <c r="K241" s="896"/>
      <c r="L241" s="896"/>
      <c r="M241" s="896"/>
      <c r="N241" s="896"/>
      <c r="O241" s="892" t="s">
        <v>606</v>
      </c>
      <c r="P241" s="893"/>
      <c r="Q241" s="893"/>
      <c r="R241" s="893"/>
      <c r="S241" s="893"/>
      <c r="T241" s="893"/>
      <c r="U241" s="893"/>
      <c r="V241" s="893"/>
      <c r="W241" s="893"/>
      <c r="X241" s="893"/>
      <c r="Y241" s="893"/>
      <c r="Z241" s="893"/>
      <c r="AA241" s="893"/>
      <c r="AB241" s="893"/>
      <c r="AC241" s="893"/>
      <c r="AD241" s="893"/>
      <c r="AE241" s="893"/>
      <c r="AF241" s="894"/>
      <c r="AG241" s="393"/>
      <c r="AH241" s="134"/>
      <c r="AI241" s="134"/>
      <c r="AJ241" s="134"/>
      <c r="AK241" s="134"/>
      <c r="AL241" s="134"/>
      <c r="AM241" s="134"/>
      <c r="AN241" s="134"/>
      <c r="AO241" s="134"/>
      <c r="AP241" s="134"/>
      <c r="AQ241" s="134"/>
      <c r="AR241" s="134"/>
      <c r="AS241" s="134"/>
      <c r="AT241" s="134"/>
      <c r="AU241" s="134"/>
      <c r="AV241" s="134"/>
      <c r="AW241" s="134"/>
      <c r="AX241" s="394"/>
    </row>
    <row r="242" spans="1:50" ht="24.75" customHeight="1" x14ac:dyDescent="0.2">
      <c r="A242" s="381"/>
      <c r="B242" s="382"/>
      <c r="C242" s="879">
        <v>2022</v>
      </c>
      <c r="D242" s="880"/>
      <c r="E242" s="374" t="s">
        <v>608</v>
      </c>
      <c r="F242" s="374"/>
      <c r="G242" s="374"/>
      <c r="H242" s="375">
        <v>21</v>
      </c>
      <c r="I242" s="375"/>
      <c r="J242" s="881">
        <v>191</v>
      </c>
      <c r="K242" s="881"/>
      <c r="L242" s="881"/>
      <c r="M242" s="375"/>
      <c r="N242" s="882"/>
      <c r="O242" s="883" t="s">
        <v>631</v>
      </c>
      <c r="P242" s="884"/>
      <c r="Q242" s="884"/>
      <c r="R242" s="884"/>
      <c r="S242" s="884"/>
      <c r="T242" s="884"/>
      <c r="U242" s="884"/>
      <c r="V242" s="884"/>
      <c r="W242" s="884"/>
      <c r="X242" s="884"/>
      <c r="Y242" s="884"/>
      <c r="Z242" s="884"/>
      <c r="AA242" s="884"/>
      <c r="AB242" s="884"/>
      <c r="AC242" s="884"/>
      <c r="AD242" s="884"/>
      <c r="AE242" s="884"/>
      <c r="AF242" s="885"/>
      <c r="AG242" s="393"/>
      <c r="AH242" s="134"/>
      <c r="AI242" s="134"/>
      <c r="AJ242" s="134"/>
      <c r="AK242" s="134"/>
      <c r="AL242" s="134"/>
      <c r="AM242" s="134"/>
      <c r="AN242" s="134"/>
      <c r="AO242" s="134"/>
      <c r="AP242" s="134"/>
      <c r="AQ242" s="134"/>
      <c r="AR242" s="134"/>
      <c r="AS242" s="134"/>
      <c r="AT242" s="134"/>
      <c r="AU242" s="134"/>
      <c r="AV242" s="134"/>
      <c r="AW242" s="134"/>
      <c r="AX242" s="394"/>
    </row>
    <row r="243" spans="1:50" ht="24.75" customHeight="1" x14ac:dyDescent="0.2">
      <c r="A243" s="381"/>
      <c r="B243" s="382"/>
      <c r="C243" s="372">
        <v>2022</v>
      </c>
      <c r="D243" s="373"/>
      <c r="E243" s="374" t="s">
        <v>608</v>
      </c>
      <c r="F243" s="374"/>
      <c r="G243" s="374"/>
      <c r="H243" s="375">
        <v>21</v>
      </c>
      <c r="I243" s="375"/>
      <c r="J243" s="376">
        <v>192</v>
      </c>
      <c r="K243" s="376"/>
      <c r="L243" s="376"/>
      <c r="M243" s="377"/>
      <c r="N243" s="378"/>
      <c r="O243" s="886" t="s">
        <v>632</v>
      </c>
      <c r="P243" s="887"/>
      <c r="Q243" s="887"/>
      <c r="R243" s="887"/>
      <c r="S243" s="887"/>
      <c r="T243" s="887"/>
      <c r="U243" s="887"/>
      <c r="V243" s="887"/>
      <c r="W243" s="887"/>
      <c r="X243" s="887"/>
      <c r="Y243" s="887"/>
      <c r="Z243" s="887"/>
      <c r="AA243" s="887"/>
      <c r="AB243" s="887"/>
      <c r="AC243" s="887"/>
      <c r="AD243" s="887"/>
      <c r="AE243" s="887"/>
      <c r="AF243" s="888"/>
      <c r="AG243" s="393"/>
      <c r="AH243" s="134"/>
      <c r="AI243" s="134"/>
      <c r="AJ243" s="134"/>
      <c r="AK243" s="134"/>
      <c r="AL243" s="134"/>
      <c r="AM243" s="134"/>
      <c r="AN243" s="134"/>
      <c r="AO243" s="134"/>
      <c r="AP243" s="134"/>
      <c r="AQ243" s="134"/>
      <c r="AR243" s="134"/>
      <c r="AS243" s="134"/>
      <c r="AT243" s="134"/>
      <c r="AU243" s="134"/>
      <c r="AV243" s="134"/>
      <c r="AW243" s="134"/>
      <c r="AX243" s="394"/>
    </row>
    <row r="244" spans="1:50" ht="24.75" customHeight="1" x14ac:dyDescent="0.2">
      <c r="A244" s="381"/>
      <c r="B244" s="382"/>
      <c r="C244" s="372">
        <v>2022</v>
      </c>
      <c r="D244" s="373"/>
      <c r="E244" s="374" t="s">
        <v>608</v>
      </c>
      <c r="F244" s="374"/>
      <c r="G244" s="374"/>
      <c r="H244" s="375">
        <v>21</v>
      </c>
      <c r="I244" s="375"/>
      <c r="J244" s="376">
        <v>193</v>
      </c>
      <c r="K244" s="376"/>
      <c r="L244" s="376"/>
      <c r="M244" s="377"/>
      <c r="N244" s="378"/>
      <c r="O244" s="886" t="s">
        <v>633</v>
      </c>
      <c r="P244" s="887"/>
      <c r="Q244" s="887"/>
      <c r="R244" s="887"/>
      <c r="S244" s="887"/>
      <c r="T244" s="887"/>
      <c r="U244" s="887"/>
      <c r="V244" s="887"/>
      <c r="W244" s="887"/>
      <c r="X244" s="887"/>
      <c r="Y244" s="887"/>
      <c r="Z244" s="887"/>
      <c r="AA244" s="887"/>
      <c r="AB244" s="887"/>
      <c r="AC244" s="887"/>
      <c r="AD244" s="887"/>
      <c r="AE244" s="887"/>
      <c r="AF244" s="888"/>
      <c r="AG244" s="393"/>
      <c r="AH244" s="134"/>
      <c r="AI244" s="134"/>
      <c r="AJ244" s="134"/>
      <c r="AK244" s="134"/>
      <c r="AL244" s="134"/>
      <c r="AM244" s="134"/>
      <c r="AN244" s="134"/>
      <c r="AO244" s="134"/>
      <c r="AP244" s="134"/>
      <c r="AQ244" s="134"/>
      <c r="AR244" s="134"/>
      <c r="AS244" s="134"/>
      <c r="AT244" s="134"/>
      <c r="AU244" s="134"/>
      <c r="AV244" s="134"/>
      <c r="AW244" s="134"/>
      <c r="AX244" s="394"/>
    </row>
    <row r="245" spans="1:50" ht="24.75" customHeight="1" x14ac:dyDescent="0.2">
      <c r="A245" s="381"/>
      <c r="B245" s="382"/>
      <c r="C245" s="372">
        <v>2022</v>
      </c>
      <c r="D245" s="373"/>
      <c r="E245" s="374" t="s">
        <v>608</v>
      </c>
      <c r="F245" s="374"/>
      <c r="G245" s="374"/>
      <c r="H245" s="375">
        <v>21</v>
      </c>
      <c r="I245" s="375"/>
      <c r="J245" s="376">
        <v>194</v>
      </c>
      <c r="K245" s="376"/>
      <c r="L245" s="376"/>
      <c r="M245" s="377"/>
      <c r="N245" s="378"/>
      <c r="O245" s="886" t="s">
        <v>634</v>
      </c>
      <c r="P245" s="887"/>
      <c r="Q245" s="887"/>
      <c r="R245" s="887"/>
      <c r="S245" s="887"/>
      <c r="T245" s="887"/>
      <c r="U245" s="887"/>
      <c r="V245" s="887"/>
      <c r="W245" s="887"/>
      <c r="X245" s="887"/>
      <c r="Y245" s="887"/>
      <c r="Z245" s="887"/>
      <c r="AA245" s="887"/>
      <c r="AB245" s="887"/>
      <c r="AC245" s="887"/>
      <c r="AD245" s="887"/>
      <c r="AE245" s="887"/>
      <c r="AF245" s="888"/>
      <c r="AG245" s="393"/>
      <c r="AH245" s="134"/>
      <c r="AI245" s="134"/>
      <c r="AJ245" s="134"/>
      <c r="AK245" s="134"/>
      <c r="AL245" s="134"/>
      <c r="AM245" s="134"/>
      <c r="AN245" s="134"/>
      <c r="AO245" s="134"/>
      <c r="AP245" s="134"/>
      <c r="AQ245" s="134"/>
      <c r="AR245" s="134"/>
      <c r="AS245" s="134"/>
      <c r="AT245" s="134"/>
      <c r="AU245" s="134"/>
      <c r="AV245" s="134"/>
      <c r="AW245" s="134"/>
      <c r="AX245" s="394"/>
    </row>
    <row r="246" spans="1:50" ht="24.75" customHeight="1" x14ac:dyDescent="0.2">
      <c r="A246" s="383"/>
      <c r="B246" s="384"/>
      <c r="C246" s="397"/>
      <c r="D246" s="398"/>
      <c r="E246" s="374"/>
      <c r="F246" s="374"/>
      <c r="G246" s="374"/>
      <c r="H246" s="375"/>
      <c r="I246" s="375"/>
      <c r="J246" s="399"/>
      <c r="K246" s="399"/>
      <c r="L246" s="399"/>
      <c r="M246" s="877"/>
      <c r="N246" s="878"/>
      <c r="O246" s="889"/>
      <c r="P246" s="890"/>
      <c r="Q246" s="890"/>
      <c r="R246" s="890"/>
      <c r="S246" s="890"/>
      <c r="T246" s="890"/>
      <c r="U246" s="890"/>
      <c r="V246" s="890"/>
      <c r="W246" s="890"/>
      <c r="X246" s="890"/>
      <c r="Y246" s="890"/>
      <c r="Z246" s="890"/>
      <c r="AA246" s="890"/>
      <c r="AB246" s="890"/>
      <c r="AC246" s="890"/>
      <c r="AD246" s="890"/>
      <c r="AE246" s="890"/>
      <c r="AF246" s="891"/>
      <c r="AG246" s="395"/>
      <c r="AH246" s="137"/>
      <c r="AI246" s="137"/>
      <c r="AJ246" s="137"/>
      <c r="AK246" s="137"/>
      <c r="AL246" s="137"/>
      <c r="AM246" s="137"/>
      <c r="AN246" s="137"/>
      <c r="AO246" s="137"/>
      <c r="AP246" s="137"/>
      <c r="AQ246" s="137"/>
      <c r="AR246" s="137"/>
      <c r="AS246" s="137"/>
      <c r="AT246" s="137"/>
      <c r="AU246" s="137"/>
      <c r="AV246" s="137"/>
      <c r="AW246" s="137"/>
      <c r="AX246" s="396"/>
    </row>
    <row r="247" spans="1:50" ht="67.5" customHeight="1" x14ac:dyDescent="0.2">
      <c r="A247" s="345" t="s">
        <v>45</v>
      </c>
      <c r="B247" s="907"/>
      <c r="C247" s="304" t="s">
        <v>49</v>
      </c>
      <c r="D247" s="725"/>
      <c r="E247" s="725"/>
      <c r="F247" s="726"/>
      <c r="G247" s="910" t="s">
        <v>656</v>
      </c>
      <c r="H247" s="910"/>
      <c r="I247" s="910"/>
      <c r="J247" s="910"/>
      <c r="K247" s="910"/>
      <c r="L247" s="910"/>
      <c r="M247" s="910"/>
      <c r="N247" s="910"/>
      <c r="O247" s="910"/>
      <c r="P247" s="910"/>
      <c r="Q247" s="910"/>
      <c r="R247" s="910"/>
      <c r="S247" s="910"/>
      <c r="T247" s="910"/>
      <c r="U247" s="910"/>
      <c r="V247" s="910"/>
      <c r="W247" s="910"/>
      <c r="X247" s="910"/>
      <c r="Y247" s="910"/>
      <c r="Z247" s="910"/>
      <c r="AA247" s="910"/>
      <c r="AB247" s="910"/>
      <c r="AC247" s="910"/>
      <c r="AD247" s="910"/>
      <c r="AE247" s="910"/>
      <c r="AF247" s="910"/>
      <c r="AG247" s="910"/>
      <c r="AH247" s="910"/>
      <c r="AI247" s="910"/>
      <c r="AJ247" s="910"/>
      <c r="AK247" s="910"/>
      <c r="AL247" s="910"/>
      <c r="AM247" s="910"/>
      <c r="AN247" s="910"/>
      <c r="AO247" s="910"/>
      <c r="AP247" s="910"/>
      <c r="AQ247" s="910"/>
      <c r="AR247" s="910"/>
      <c r="AS247" s="910"/>
      <c r="AT247" s="910"/>
      <c r="AU247" s="910"/>
      <c r="AV247" s="910"/>
      <c r="AW247" s="910"/>
      <c r="AX247" s="911"/>
    </row>
    <row r="248" spans="1:50" ht="67.5" customHeight="1" thickBot="1" x14ac:dyDescent="0.25">
      <c r="A248" s="908"/>
      <c r="B248" s="909"/>
      <c r="C248" s="912" t="s">
        <v>53</v>
      </c>
      <c r="D248" s="913"/>
      <c r="E248" s="913"/>
      <c r="F248" s="914"/>
      <c r="G248" s="915" t="s">
        <v>657</v>
      </c>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x14ac:dyDescent="0.2">
      <c r="A249" s="897" t="s">
        <v>30</v>
      </c>
      <c r="B249" s="898"/>
      <c r="C249" s="898"/>
      <c r="D249" s="898"/>
      <c r="E249" s="898"/>
      <c r="F249" s="898"/>
      <c r="G249" s="898"/>
      <c r="H249" s="898"/>
      <c r="I249" s="898"/>
      <c r="J249" s="898"/>
      <c r="K249" s="898"/>
      <c r="L249" s="898"/>
      <c r="M249" s="898"/>
      <c r="N249" s="898"/>
      <c r="O249" s="898"/>
      <c r="P249" s="898"/>
      <c r="Q249" s="898"/>
      <c r="R249" s="898"/>
      <c r="S249" s="898"/>
      <c r="T249" s="898"/>
      <c r="U249" s="898"/>
      <c r="V249" s="898"/>
      <c r="W249" s="898"/>
      <c r="X249" s="898"/>
      <c r="Y249" s="898"/>
      <c r="Z249" s="898"/>
      <c r="AA249" s="898"/>
      <c r="AB249" s="898"/>
      <c r="AC249" s="898"/>
      <c r="AD249" s="898"/>
      <c r="AE249" s="898"/>
      <c r="AF249" s="898"/>
      <c r="AG249" s="898"/>
      <c r="AH249" s="898"/>
      <c r="AI249" s="898"/>
      <c r="AJ249" s="898"/>
      <c r="AK249" s="898"/>
      <c r="AL249" s="898"/>
      <c r="AM249" s="898"/>
      <c r="AN249" s="898"/>
      <c r="AO249" s="898"/>
      <c r="AP249" s="898"/>
      <c r="AQ249" s="898"/>
      <c r="AR249" s="898"/>
      <c r="AS249" s="898"/>
      <c r="AT249" s="898"/>
      <c r="AU249" s="898"/>
      <c r="AV249" s="898"/>
      <c r="AW249" s="898"/>
      <c r="AX249" s="899"/>
    </row>
    <row r="250" spans="1:50" ht="67.5" customHeight="1" thickBot="1" x14ac:dyDescent="0.25">
      <c r="A250" s="900" t="s">
        <v>682</v>
      </c>
      <c r="B250" s="901"/>
      <c r="C250" s="901"/>
      <c r="D250" s="901"/>
      <c r="E250" s="901"/>
      <c r="F250" s="901"/>
      <c r="G250" s="901"/>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24.75" customHeight="1" x14ac:dyDescent="0.2">
      <c r="A251" s="903" t="s">
        <v>31</v>
      </c>
      <c r="B251" s="904"/>
      <c r="C251" s="904"/>
      <c r="D251" s="904"/>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4"/>
      <c r="AG251" s="904"/>
      <c r="AH251" s="904"/>
      <c r="AI251" s="904"/>
      <c r="AJ251" s="904"/>
      <c r="AK251" s="904"/>
      <c r="AL251" s="904"/>
      <c r="AM251" s="904"/>
      <c r="AN251" s="904"/>
      <c r="AO251" s="904"/>
      <c r="AP251" s="904"/>
      <c r="AQ251" s="904"/>
      <c r="AR251" s="904"/>
      <c r="AS251" s="904"/>
      <c r="AT251" s="904"/>
      <c r="AU251" s="904"/>
      <c r="AV251" s="904"/>
      <c r="AW251" s="904"/>
      <c r="AX251" s="905"/>
    </row>
    <row r="252" spans="1:50" ht="67.5" customHeight="1" thickBot="1" x14ac:dyDescent="0.25">
      <c r="A252" s="329" t="s">
        <v>132</v>
      </c>
      <c r="B252" s="330"/>
      <c r="C252" s="330"/>
      <c r="D252" s="330"/>
      <c r="E252" s="331"/>
      <c r="F252" s="906" t="s">
        <v>681</v>
      </c>
      <c r="G252" s="901"/>
      <c r="H252" s="901"/>
      <c r="I252" s="901"/>
      <c r="J252" s="901"/>
      <c r="K252" s="901"/>
      <c r="L252" s="901"/>
      <c r="M252" s="901"/>
      <c r="N252" s="901"/>
      <c r="O252" s="901"/>
      <c r="P252" s="901"/>
      <c r="Q252" s="901"/>
      <c r="R252" s="901"/>
      <c r="S252" s="901"/>
      <c r="T252" s="901"/>
      <c r="U252" s="901"/>
      <c r="V252" s="901"/>
      <c r="W252" s="901"/>
      <c r="X252" s="901"/>
      <c r="Y252" s="901"/>
      <c r="Z252" s="901"/>
      <c r="AA252" s="901"/>
      <c r="AB252" s="901"/>
      <c r="AC252" s="901"/>
      <c r="AD252" s="901"/>
      <c r="AE252" s="901"/>
      <c r="AF252" s="901"/>
      <c r="AG252" s="901"/>
      <c r="AH252" s="901"/>
      <c r="AI252" s="901"/>
      <c r="AJ252" s="901"/>
      <c r="AK252" s="901"/>
      <c r="AL252" s="901"/>
      <c r="AM252" s="901"/>
      <c r="AN252" s="901"/>
      <c r="AO252" s="901"/>
      <c r="AP252" s="901"/>
      <c r="AQ252" s="901"/>
      <c r="AR252" s="901"/>
      <c r="AS252" s="901"/>
      <c r="AT252" s="901"/>
      <c r="AU252" s="901"/>
      <c r="AV252" s="901"/>
      <c r="AW252" s="901"/>
      <c r="AX252" s="902"/>
    </row>
    <row r="253" spans="1:50" ht="24.75" customHeight="1" x14ac:dyDescent="0.2">
      <c r="A253" s="903" t="s">
        <v>43</v>
      </c>
      <c r="B253" s="904"/>
      <c r="C253" s="904"/>
      <c r="D253" s="904"/>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5"/>
    </row>
    <row r="254" spans="1:50" ht="66" customHeight="1" thickBot="1" x14ac:dyDescent="0.25">
      <c r="A254" s="329" t="s">
        <v>132</v>
      </c>
      <c r="B254" s="330"/>
      <c r="C254" s="330"/>
      <c r="D254" s="330"/>
      <c r="E254" s="331"/>
      <c r="F254" s="332" t="s">
        <v>684</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2">
      <c r="A255" s="335" t="s">
        <v>32</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67.5" customHeight="1" thickBot="1" x14ac:dyDescent="0.25">
      <c r="A256" s="338"/>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2" ht="24.75" customHeight="1" x14ac:dyDescent="0.2">
      <c r="A257" s="341" t="s">
        <v>238</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c r="AZ257" s="10"/>
    </row>
    <row r="258" spans="1:52" ht="24.75" customHeight="1" x14ac:dyDescent="0.2">
      <c r="A258" s="344" t="s">
        <v>278</v>
      </c>
      <c r="B258" s="90"/>
      <c r="C258" s="90"/>
      <c r="D258" s="91"/>
      <c r="E258" s="325" t="s">
        <v>635</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4"/>
    </row>
    <row r="259" spans="1:52" ht="24.75" customHeight="1" x14ac:dyDescent="0.2">
      <c r="A259" s="256" t="s">
        <v>277</v>
      </c>
      <c r="B259" s="256"/>
      <c r="C259" s="256"/>
      <c r="D259" s="256"/>
      <c r="E259" s="325" t="s">
        <v>636</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2" ht="24.75" customHeight="1" x14ac:dyDescent="0.2">
      <c r="A260" s="256" t="s">
        <v>276</v>
      </c>
      <c r="B260" s="256"/>
      <c r="C260" s="256"/>
      <c r="D260" s="256"/>
      <c r="E260" s="325" t="s">
        <v>637</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2" ht="24.75" customHeight="1" x14ac:dyDescent="0.2">
      <c r="A261" s="256" t="s">
        <v>275</v>
      </c>
      <c r="B261" s="256"/>
      <c r="C261" s="256"/>
      <c r="D261" s="256"/>
      <c r="E261" s="325" t="s">
        <v>637</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2" ht="24.75" customHeight="1" x14ac:dyDescent="0.2">
      <c r="A262" s="256" t="s">
        <v>274</v>
      </c>
      <c r="B262" s="256"/>
      <c r="C262" s="256"/>
      <c r="D262" s="256"/>
      <c r="E262" s="325" t="s">
        <v>638</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2" ht="24.75" customHeight="1" x14ac:dyDescent="0.2">
      <c r="A263" s="256" t="s">
        <v>273</v>
      </c>
      <c r="B263" s="256"/>
      <c r="C263" s="256"/>
      <c r="D263" s="256"/>
      <c r="E263" s="325" t="s">
        <v>639</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2" ht="24.75" customHeight="1" x14ac:dyDescent="0.2">
      <c r="A264" s="256" t="s">
        <v>272</v>
      </c>
      <c r="B264" s="256"/>
      <c r="C264" s="256"/>
      <c r="D264" s="256"/>
      <c r="E264" s="325" t="s">
        <v>640</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2" ht="24.75" customHeight="1" x14ac:dyDescent="0.2">
      <c r="A265" s="256" t="s">
        <v>271</v>
      </c>
      <c r="B265" s="256"/>
      <c r="C265" s="256"/>
      <c r="D265" s="256"/>
      <c r="E265" s="325" t="s">
        <v>639</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2" ht="24.75" customHeight="1" x14ac:dyDescent="0.2">
      <c r="A266" s="256" t="s">
        <v>417</v>
      </c>
      <c r="B266" s="256"/>
      <c r="C266" s="256"/>
      <c r="D266" s="256"/>
      <c r="E266" s="100" t="s">
        <v>608</v>
      </c>
      <c r="F266" s="86"/>
      <c r="G266" s="86"/>
      <c r="H266" s="77" t="str">
        <f>IF(E266="","","-")</f>
        <v>-</v>
      </c>
      <c r="I266" s="86"/>
      <c r="J266" s="86"/>
      <c r="K266" s="77" t="str">
        <f>IF(I266="","","-")</f>
        <v/>
      </c>
      <c r="L266" s="101">
        <v>874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597</v>
      </c>
      <c r="B267" s="256"/>
      <c r="C267" s="256"/>
      <c r="D267" s="256"/>
      <c r="E267" s="100" t="s">
        <v>608</v>
      </c>
      <c r="F267" s="86"/>
      <c r="G267" s="86"/>
      <c r="H267" s="77"/>
      <c r="I267" s="86"/>
      <c r="J267" s="86"/>
      <c r="K267" s="77"/>
      <c r="L267" s="101">
        <v>895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385</v>
      </c>
      <c r="B268" s="256"/>
      <c r="C268" s="256"/>
      <c r="D268" s="256"/>
      <c r="E268" s="84">
        <v>2021</v>
      </c>
      <c r="F268" s="85"/>
      <c r="G268" s="86" t="s">
        <v>642</v>
      </c>
      <c r="H268" s="86"/>
      <c r="I268" s="86"/>
      <c r="J268" s="85">
        <v>20</v>
      </c>
      <c r="K268" s="85"/>
      <c r="L268" s="101">
        <v>980</v>
      </c>
      <c r="M268" s="101"/>
      <c r="N268" s="101"/>
      <c r="O268" s="85"/>
      <c r="P268" s="85"/>
      <c r="Q268" s="84"/>
      <c r="R268" s="85"/>
      <c r="S268" s="86"/>
      <c r="T268" s="86"/>
      <c r="U268" s="86"/>
      <c r="V268" s="85"/>
      <c r="W268" s="85"/>
      <c r="X268" s="101"/>
      <c r="Y268" s="101"/>
      <c r="Z268" s="101"/>
      <c r="AA268" s="85"/>
      <c r="AB268" s="312"/>
      <c r="AC268" s="84"/>
      <c r="AD268" s="85"/>
      <c r="AE268" s="86"/>
      <c r="AF268" s="86"/>
      <c r="AG268" s="86"/>
      <c r="AH268" s="85"/>
      <c r="AI268" s="85"/>
      <c r="AJ268" s="101"/>
      <c r="AK268" s="101"/>
      <c r="AL268" s="101"/>
      <c r="AM268" s="85"/>
      <c r="AN268" s="312"/>
      <c r="AO268" s="84"/>
      <c r="AP268" s="85"/>
      <c r="AQ268" s="86"/>
      <c r="AR268" s="86"/>
      <c r="AS268" s="86"/>
      <c r="AT268" s="85"/>
      <c r="AU268" s="85"/>
      <c r="AV268" s="101"/>
      <c r="AW268" s="101"/>
      <c r="AX268" s="80"/>
    </row>
    <row r="269" spans="1:52" ht="28.35" customHeight="1" x14ac:dyDescent="0.2">
      <c r="A269" s="313" t="s">
        <v>265</v>
      </c>
      <c r="B269" s="314"/>
      <c r="C269" s="314"/>
      <c r="D269" s="314"/>
      <c r="E269" s="314"/>
      <c r="F269" s="315"/>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13"/>
      <c r="B270" s="314"/>
      <c r="C270" s="314"/>
      <c r="D270" s="314"/>
      <c r="E270" s="314"/>
      <c r="F270" s="31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13"/>
      <c r="B271" s="314"/>
      <c r="C271" s="314"/>
      <c r="D271" s="314"/>
      <c r="E271" s="314"/>
      <c r="F271" s="31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13"/>
      <c r="B272" s="314"/>
      <c r="C272" s="314"/>
      <c r="D272" s="314"/>
      <c r="E272" s="314"/>
      <c r="F272" s="31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13"/>
      <c r="B273" s="314"/>
      <c r="C273" s="314"/>
      <c r="D273" s="314"/>
      <c r="E273" s="314"/>
      <c r="F273" s="31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13"/>
      <c r="B274" s="314"/>
      <c r="C274" s="314"/>
      <c r="D274" s="314"/>
      <c r="E274" s="314"/>
      <c r="F274" s="31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13"/>
      <c r="B275" s="314"/>
      <c r="C275" s="314"/>
      <c r="D275" s="314"/>
      <c r="E275" s="314"/>
      <c r="F275" s="31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13"/>
      <c r="B276" s="314"/>
      <c r="C276" s="314"/>
      <c r="D276" s="314"/>
      <c r="E276" s="314"/>
      <c r="F276" s="31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13"/>
      <c r="B277" s="314"/>
      <c r="C277" s="314"/>
      <c r="D277" s="314"/>
      <c r="E277" s="314"/>
      <c r="F277" s="31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13"/>
      <c r="B278" s="314"/>
      <c r="C278" s="314"/>
      <c r="D278" s="314"/>
      <c r="E278" s="314"/>
      <c r="F278" s="31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13"/>
      <c r="B279" s="314"/>
      <c r="C279" s="314"/>
      <c r="D279" s="314"/>
      <c r="E279" s="314"/>
      <c r="F279" s="31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13"/>
      <c r="B280" s="314"/>
      <c r="C280" s="314"/>
      <c r="D280" s="314"/>
      <c r="E280" s="314"/>
      <c r="F280" s="31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313"/>
      <c r="B281" s="314"/>
      <c r="C281" s="314"/>
      <c r="D281" s="314"/>
      <c r="E281" s="314"/>
      <c r="F281" s="31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5">
      <c r="A282" s="313"/>
      <c r="B282" s="314"/>
      <c r="C282" s="314"/>
      <c r="D282" s="314"/>
      <c r="E282" s="314"/>
      <c r="F282" s="31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2">
      <c r="A283" s="313"/>
      <c r="B283" s="314"/>
      <c r="C283" s="314"/>
      <c r="D283" s="314"/>
      <c r="E283" s="314"/>
      <c r="F283" s="31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2">
      <c r="A284" s="313"/>
      <c r="B284" s="314"/>
      <c r="C284" s="314"/>
      <c r="D284" s="314"/>
      <c r="E284" s="314"/>
      <c r="F284" s="31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313"/>
      <c r="B285" s="314"/>
      <c r="C285" s="314"/>
      <c r="D285" s="314"/>
      <c r="E285" s="314"/>
      <c r="F285" s="31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13"/>
      <c r="B286" s="314"/>
      <c r="C286" s="314"/>
      <c r="D286" s="314"/>
      <c r="E286" s="314"/>
      <c r="F286" s="31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13"/>
      <c r="B287" s="314"/>
      <c r="C287" s="314"/>
      <c r="D287" s="314"/>
      <c r="E287" s="314"/>
      <c r="F287" s="31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13"/>
      <c r="B288" s="314"/>
      <c r="C288" s="314"/>
      <c r="D288" s="314"/>
      <c r="E288" s="314"/>
      <c r="F288" s="31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13"/>
      <c r="B289" s="314"/>
      <c r="C289" s="314"/>
      <c r="D289" s="314"/>
      <c r="E289" s="314"/>
      <c r="F289" s="31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313"/>
      <c r="B290" s="314"/>
      <c r="C290" s="314"/>
      <c r="D290" s="314"/>
      <c r="E290" s="314"/>
      <c r="F290" s="31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13"/>
      <c r="B291" s="314"/>
      <c r="C291" s="314"/>
      <c r="D291" s="314"/>
      <c r="E291" s="314"/>
      <c r="F291" s="31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13"/>
      <c r="B292" s="314"/>
      <c r="C292" s="314"/>
      <c r="D292" s="314"/>
      <c r="E292" s="314"/>
      <c r="F292" s="31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13"/>
      <c r="B293" s="314"/>
      <c r="C293" s="314"/>
      <c r="D293" s="314"/>
      <c r="E293" s="314"/>
      <c r="F293" s="31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13"/>
      <c r="B294" s="314"/>
      <c r="C294" s="314"/>
      <c r="D294" s="314"/>
      <c r="E294" s="314"/>
      <c r="F294" s="31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13"/>
      <c r="B295" s="314"/>
      <c r="C295" s="314"/>
      <c r="D295" s="314"/>
      <c r="E295" s="314"/>
      <c r="F295" s="31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13"/>
      <c r="B296" s="314"/>
      <c r="C296" s="314"/>
      <c r="D296" s="314"/>
      <c r="E296" s="314"/>
      <c r="F296" s="31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13"/>
      <c r="B297" s="314"/>
      <c r="C297" s="314"/>
      <c r="D297" s="314"/>
      <c r="E297" s="314"/>
      <c r="F297" s="31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13"/>
      <c r="B298" s="314"/>
      <c r="C298" s="314"/>
      <c r="D298" s="314"/>
      <c r="E298" s="314"/>
      <c r="F298" s="31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13"/>
      <c r="B299" s="314"/>
      <c r="C299" s="314"/>
      <c r="D299" s="314"/>
      <c r="E299" s="314"/>
      <c r="F299" s="31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13"/>
      <c r="B300" s="314"/>
      <c r="C300" s="314"/>
      <c r="D300" s="314"/>
      <c r="E300" s="314"/>
      <c r="F300" s="31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13"/>
      <c r="B301" s="314"/>
      <c r="C301" s="314"/>
      <c r="D301" s="314"/>
      <c r="E301" s="314"/>
      <c r="F301" s="31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13"/>
      <c r="B302" s="314"/>
      <c r="C302" s="314"/>
      <c r="D302" s="314"/>
      <c r="E302" s="314"/>
      <c r="F302" s="31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13"/>
      <c r="B303" s="314"/>
      <c r="C303" s="314"/>
      <c r="D303" s="314"/>
      <c r="E303" s="314"/>
      <c r="F303" s="31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13"/>
      <c r="B304" s="314"/>
      <c r="C304" s="314"/>
      <c r="D304" s="314"/>
      <c r="E304" s="314"/>
      <c r="F304" s="31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13"/>
      <c r="B305" s="314"/>
      <c r="C305" s="314"/>
      <c r="D305" s="314"/>
      <c r="E305" s="314"/>
      <c r="F305" s="31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13"/>
      <c r="B306" s="314"/>
      <c r="C306" s="314"/>
      <c r="D306" s="314"/>
      <c r="E306" s="314"/>
      <c r="F306" s="31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6"/>
      <c r="B307" s="317"/>
      <c r="C307" s="317"/>
      <c r="D307" s="317"/>
      <c r="E307" s="317"/>
      <c r="F307" s="31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9" t="s">
        <v>267</v>
      </c>
      <c r="B308" s="320"/>
      <c r="C308" s="320"/>
      <c r="D308" s="320"/>
      <c r="E308" s="320"/>
      <c r="F308" s="321"/>
      <c r="G308" s="300" t="s">
        <v>678</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244</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customHeight="1" x14ac:dyDescent="0.2">
      <c r="A309" s="322"/>
      <c r="B309" s="323"/>
      <c r="C309" s="323"/>
      <c r="D309" s="323"/>
      <c r="E309" s="323"/>
      <c r="F309" s="324"/>
      <c r="G309" s="304" t="s">
        <v>15</v>
      </c>
      <c r="H309" s="305"/>
      <c r="I309" s="305"/>
      <c r="J309" s="305"/>
      <c r="K309" s="305"/>
      <c r="L309" s="306" t="s">
        <v>16</v>
      </c>
      <c r="M309" s="305"/>
      <c r="N309" s="305"/>
      <c r="O309" s="305"/>
      <c r="P309" s="305"/>
      <c r="Q309" s="305"/>
      <c r="R309" s="305"/>
      <c r="S309" s="305"/>
      <c r="T309" s="305"/>
      <c r="U309" s="305"/>
      <c r="V309" s="305"/>
      <c r="W309" s="305"/>
      <c r="X309" s="307"/>
      <c r="Y309" s="308" t="s">
        <v>17</v>
      </c>
      <c r="Z309" s="309"/>
      <c r="AA309" s="309"/>
      <c r="AB309" s="310"/>
      <c r="AC309" s="304" t="s">
        <v>15</v>
      </c>
      <c r="AD309" s="305"/>
      <c r="AE309" s="305"/>
      <c r="AF309" s="305"/>
      <c r="AG309" s="305"/>
      <c r="AH309" s="306" t="s">
        <v>16</v>
      </c>
      <c r="AI309" s="305"/>
      <c r="AJ309" s="305"/>
      <c r="AK309" s="305"/>
      <c r="AL309" s="305"/>
      <c r="AM309" s="305"/>
      <c r="AN309" s="305"/>
      <c r="AO309" s="305"/>
      <c r="AP309" s="305"/>
      <c r="AQ309" s="305"/>
      <c r="AR309" s="305"/>
      <c r="AS309" s="305"/>
      <c r="AT309" s="307"/>
      <c r="AU309" s="308" t="s">
        <v>17</v>
      </c>
      <c r="AV309" s="309"/>
      <c r="AW309" s="309"/>
      <c r="AX309" s="311"/>
    </row>
    <row r="310" spans="1:50" ht="24.75" customHeight="1" x14ac:dyDescent="0.2">
      <c r="A310" s="322"/>
      <c r="B310" s="323"/>
      <c r="C310" s="323"/>
      <c r="D310" s="323"/>
      <c r="E310" s="323"/>
      <c r="F310" s="324"/>
      <c r="G310" s="290" t="s">
        <v>679</v>
      </c>
      <c r="H310" s="291"/>
      <c r="I310" s="291"/>
      <c r="J310" s="291"/>
      <c r="K310" s="292"/>
      <c r="L310" s="293" t="s">
        <v>673</v>
      </c>
      <c r="M310" s="294"/>
      <c r="N310" s="294"/>
      <c r="O310" s="294"/>
      <c r="P310" s="294"/>
      <c r="Q310" s="294"/>
      <c r="R310" s="294"/>
      <c r="S310" s="294"/>
      <c r="T310" s="294"/>
      <c r="U310" s="294"/>
      <c r="V310" s="294"/>
      <c r="W310" s="294"/>
      <c r="X310" s="295"/>
      <c r="Y310" s="296">
        <v>3.4</v>
      </c>
      <c r="Z310" s="297"/>
      <c r="AA310" s="297"/>
      <c r="AB310" s="298"/>
      <c r="AC310" s="290"/>
      <c r="AD310" s="291"/>
      <c r="AE310" s="291"/>
      <c r="AF310" s="291"/>
      <c r="AG310" s="292"/>
      <c r="AH310" s="293"/>
      <c r="AI310" s="294"/>
      <c r="AJ310" s="294"/>
      <c r="AK310" s="294"/>
      <c r="AL310" s="294"/>
      <c r="AM310" s="294"/>
      <c r="AN310" s="294"/>
      <c r="AO310" s="294"/>
      <c r="AP310" s="294"/>
      <c r="AQ310" s="294"/>
      <c r="AR310" s="294"/>
      <c r="AS310" s="294"/>
      <c r="AT310" s="295"/>
      <c r="AU310" s="296"/>
      <c r="AV310" s="297"/>
      <c r="AW310" s="297"/>
      <c r="AX310" s="299"/>
    </row>
    <row r="311" spans="1:50" ht="24.75" hidden="1" customHeight="1" x14ac:dyDescent="0.2">
      <c r="A311" s="322"/>
      <c r="B311" s="323"/>
      <c r="C311" s="323"/>
      <c r="D311" s="323"/>
      <c r="E311" s="323"/>
      <c r="F311" s="324"/>
      <c r="G311" s="280"/>
      <c r="H311" s="281"/>
      <c r="I311" s="281"/>
      <c r="J311" s="281"/>
      <c r="K311" s="282"/>
      <c r="L311" s="283"/>
      <c r="M311" s="284"/>
      <c r="N311" s="284"/>
      <c r="O311" s="284"/>
      <c r="P311" s="284"/>
      <c r="Q311" s="284"/>
      <c r="R311" s="284"/>
      <c r="S311" s="284"/>
      <c r="T311" s="284"/>
      <c r="U311" s="284"/>
      <c r="V311" s="284"/>
      <c r="W311" s="284"/>
      <c r="X311" s="285"/>
      <c r="Y311" s="286"/>
      <c r="Z311" s="287"/>
      <c r="AA311" s="287"/>
      <c r="AB311" s="288"/>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row>
    <row r="312" spans="1:50" ht="24.75" hidden="1" customHeight="1" x14ac:dyDescent="0.2">
      <c r="A312" s="322"/>
      <c r="B312" s="323"/>
      <c r="C312" s="323"/>
      <c r="D312" s="323"/>
      <c r="E312" s="323"/>
      <c r="F312" s="324"/>
      <c r="G312" s="280"/>
      <c r="H312" s="281"/>
      <c r="I312" s="281"/>
      <c r="J312" s="281"/>
      <c r="K312" s="282"/>
      <c r="L312" s="283"/>
      <c r="M312" s="284"/>
      <c r="N312" s="284"/>
      <c r="O312" s="284"/>
      <c r="P312" s="284"/>
      <c r="Q312" s="284"/>
      <c r="R312" s="284"/>
      <c r="S312" s="284"/>
      <c r="T312" s="284"/>
      <c r="U312" s="284"/>
      <c r="V312" s="284"/>
      <c r="W312" s="284"/>
      <c r="X312" s="285"/>
      <c r="Y312" s="286"/>
      <c r="Z312" s="287"/>
      <c r="AA312" s="287"/>
      <c r="AB312" s="288"/>
      <c r="AC312" s="280"/>
      <c r="AD312" s="281"/>
      <c r="AE312" s="281"/>
      <c r="AF312" s="281"/>
      <c r="AG312" s="282"/>
      <c r="AH312" s="283"/>
      <c r="AI312" s="284"/>
      <c r="AJ312" s="284"/>
      <c r="AK312" s="284"/>
      <c r="AL312" s="284"/>
      <c r="AM312" s="284"/>
      <c r="AN312" s="284"/>
      <c r="AO312" s="284"/>
      <c r="AP312" s="284"/>
      <c r="AQ312" s="284"/>
      <c r="AR312" s="284"/>
      <c r="AS312" s="284"/>
      <c r="AT312" s="285"/>
      <c r="AU312" s="286"/>
      <c r="AV312" s="287"/>
      <c r="AW312" s="287"/>
      <c r="AX312" s="289"/>
    </row>
    <row r="313" spans="1:50" ht="24.75" hidden="1" customHeight="1" x14ac:dyDescent="0.2">
      <c r="A313" s="322"/>
      <c r="B313" s="323"/>
      <c r="C313" s="323"/>
      <c r="D313" s="323"/>
      <c r="E313" s="323"/>
      <c r="F313" s="324"/>
      <c r="G313" s="280"/>
      <c r="H313" s="281"/>
      <c r="I313" s="281"/>
      <c r="J313" s="281"/>
      <c r="K313" s="282"/>
      <c r="L313" s="283"/>
      <c r="M313" s="284"/>
      <c r="N313" s="284"/>
      <c r="O313" s="284"/>
      <c r="P313" s="284"/>
      <c r="Q313" s="284"/>
      <c r="R313" s="284"/>
      <c r="S313" s="284"/>
      <c r="T313" s="284"/>
      <c r="U313" s="284"/>
      <c r="V313" s="284"/>
      <c r="W313" s="284"/>
      <c r="X313" s="285"/>
      <c r="Y313" s="286"/>
      <c r="Z313" s="287"/>
      <c r="AA313" s="287"/>
      <c r="AB313" s="288"/>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9"/>
    </row>
    <row r="314" spans="1:50" ht="24.75" hidden="1" customHeight="1" x14ac:dyDescent="0.2">
      <c r="A314" s="322"/>
      <c r="B314" s="323"/>
      <c r="C314" s="323"/>
      <c r="D314" s="323"/>
      <c r="E314" s="323"/>
      <c r="F314" s="324"/>
      <c r="G314" s="280"/>
      <c r="H314" s="281"/>
      <c r="I314" s="281"/>
      <c r="J314" s="281"/>
      <c r="K314" s="282"/>
      <c r="L314" s="283"/>
      <c r="M314" s="284"/>
      <c r="N314" s="284"/>
      <c r="O314" s="284"/>
      <c r="P314" s="284"/>
      <c r="Q314" s="284"/>
      <c r="R314" s="284"/>
      <c r="S314" s="284"/>
      <c r="T314" s="284"/>
      <c r="U314" s="284"/>
      <c r="V314" s="284"/>
      <c r="W314" s="284"/>
      <c r="X314" s="285"/>
      <c r="Y314" s="286"/>
      <c r="Z314" s="287"/>
      <c r="AA314" s="287"/>
      <c r="AB314" s="288"/>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9"/>
    </row>
    <row r="315" spans="1:50" ht="24.75" hidden="1" customHeight="1" x14ac:dyDescent="0.2">
      <c r="A315" s="322"/>
      <c r="B315" s="323"/>
      <c r="C315" s="323"/>
      <c r="D315" s="323"/>
      <c r="E315" s="323"/>
      <c r="F315" s="324"/>
      <c r="G315" s="280"/>
      <c r="H315" s="281"/>
      <c r="I315" s="281"/>
      <c r="J315" s="281"/>
      <c r="K315" s="282"/>
      <c r="L315" s="283"/>
      <c r="M315" s="284"/>
      <c r="N315" s="284"/>
      <c r="O315" s="284"/>
      <c r="P315" s="284"/>
      <c r="Q315" s="284"/>
      <c r="R315" s="284"/>
      <c r="S315" s="284"/>
      <c r="T315" s="284"/>
      <c r="U315" s="284"/>
      <c r="V315" s="284"/>
      <c r="W315" s="284"/>
      <c r="X315" s="285"/>
      <c r="Y315" s="286"/>
      <c r="Z315" s="287"/>
      <c r="AA315" s="287"/>
      <c r="AB315" s="288"/>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9"/>
    </row>
    <row r="316" spans="1:50" ht="24.75" hidden="1" customHeight="1" x14ac:dyDescent="0.2">
      <c r="A316" s="322"/>
      <c r="B316" s="323"/>
      <c r="C316" s="323"/>
      <c r="D316" s="323"/>
      <c r="E316" s="323"/>
      <c r="F316" s="324"/>
      <c r="G316" s="280"/>
      <c r="H316" s="281"/>
      <c r="I316" s="281"/>
      <c r="J316" s="281"/>
      <c r="K316" s="282"/>
      <c r="L316" s="283"/>
      <c r="M316" s="284"/>
      <c r="N316" s="284"/>
      <c r="O316" s="284"/>
      <c r="P316" s="284"/>
      <c r="Q316" s="284"/>
      <c r="R316" s="284"/>
      <c r="S316" s="284"/>
      <c r="T316" s="284"/>
      <c r="U316" s="284"/>
      <c r="V316" s="284"/>
      <c r="W316" s="284"/>
      <c r="X316" s="285"/>
      <c r="Y316" s="286"/>
      <c r="Z316" s="287"/>
      <c r="AA316" s="287"/>
      <c r="AB316" s="288"/>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9"/>
    </row>
    <row r="317" spans="1:50" ht="24.75" hidden="1" customHeight="1" x14ac:dyDescent="0.2">
      <c r="A317" s="322"/>
      <c r="B317" s="323"/>
      <c r="C317" s="323"/>
      <c r="D317" s="323"/>
      <c r="E317" s="323"/>
      <c r="F317" s="324"/>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hidden="1" customHeight="1" x14ac:dyDescent="0.2">
      <c r="A318" s="322"/>
      <c r="B318" s="323"/>
      <c r="C318" s="323"/>
      <c r="D318" s="323"/>
      <c r="E318" s="323"/>
      <c r="F318" s="324"/>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hidden="1" customHeight="1" x14ac:dyDescent="0.2">
      <c r="A319" s="322"/>
      <c r="B319" s="323"/>
      <c r="C319" s="323"/>
      <c r="D319" s="323"/>
      <c r="E319" s="323"/>
      <c r="F319" s="324"/>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24.75" customHeight="1" x14ac:dyDescent="0.2">
      <c r="A320" s="322"/>
      <c r="B320" s="323"/>
      <c r="C320" s="323"/>
      <c r="D320" s="323"/>
      <c r="E320" s="323"/>
      <c r="F320" s="324"/>
      <c r="G320" s="271" t="s">
        <v>18</v>
      </c>
      <c r="H320" s="272"/>
      <c r="I320" s="272"/>
      <c r="J320" s="272"/>
      <c r="K320" s="272"/>
      <c r="L320" s="273"/>
      <c r="M320" s="274"/>
      <c r="N320" s="274"/>
      <c r="O320" s="274"/>
      <c r="P320" s="274"/>
      <c r="Q320" s="274"/>
      <c r="R320" s="274"/>
      <c r="S320" s="274"/>
      <c r="T320" s="274"/>
      <c r="U320" s="274"/>
      <c r="V320" s="274"/>
      <c r="W320" s="274"/>
      <c r="X320" s="275"/>
      <c r="Y320" s="276">
        <f>SUM(Y310:AB319)</f>
        <v>3.4</v>
      </c>
      <c r="Z320" s="277"/>
      <c r="AA320" s="277"/>
      <c r="AB320" s="278"/>
      <c r="AC320" s="271" t="s">
        <v>18</v>
      </c>
      <c r="AD320" s="272"/>
      <c r="AE320" s="272"/>
      <c r="AF320" s="272"/>
      <c r="AG320" s="272"/>
      <c r="AH320" s="273"/>
      <c r="AI320" s="274"/>
      <c r="AJ320" s="274"/>
      <c r="AK320" s="274"/>
      <c r="AL320" s="274"/>
      <c r="AM320" s="274"/>
      <c r="AN320" s="274"/>
      <c r="AO320" s="274"/>
      <c r="AP320" s="274"/>
      <c r="AQ320" s="274"/>
      <c r="AR320" s="274"/>
      <c r="AS320" s="274"/>
      <c r="AT320" s="275"/>
      <c r="AU320" s="276">
        <f>SUM(AU310:AX319)</f>
        <v>0</v>
      </c>
      <c r="AV320" s="277"/>
      <c r="AW320" s="277"/>
      <c r="AX320" s="279"/>
    </row>
    <row r="321" spans="1:51" ht="24.75" hidden="1" customHeight="1" x14ac:dyDescent="0.2">
      <c r="A321" s="322"/>
      <c r="B321" s="323"/>
      <c r="C321" s="323"/>
      <c r="D321" s="323"/>
      <c r="E321" s="323"/>
      <c r="F321" s="324"/>
      <c r="G321" s="300" t="s">
        <v>218</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217</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0</v>
      </c>
    </row>
    <row r="322" spans="1:51" ht="24.75" hidden="1" customHeight="1" x14ac:dyDescent="0.2">
      <c r="A322" s="322"/>
      <c r="B322" s="323"/>
      <c r="C322" s="323"/>
      <c r="D322" s="323"/>
      <c r="E322" s="323"/>
      <c r="F322" s="324"/>
      <c r="G322" s="304" t="s">
        <v>15</v>
      </c>
      <c r="H322" s="305"/>
      <c r="I322" s="305"/>
      <c r="J322" s="305"/>
      <c r="K322" s="305"/>
      <c r="L322" s="306" t="s">
        <v>16</v>
      </c>
      <c r="M322" s="305"/>
      <c r="N322" s="305"/>
      <c r="O322" s="305"/>
      <c r="P322" s="305"/>
      <c r="Q322" s="305"/>
      <c r="R322" s="305"/>
      <c r="S322" s="305"/>
      <c r="T322" s="305"/>
      <c r="U322" s="305"/>
      <c r="V322" s="305"/>
      <c r="W322" s="305"/>
      <c r="X322" s="307"/>
      <c r="Y322" s="308" t="s">
        <v>17</v>
      </c>
      <c r="Z322" s="309"/>
      <c r="AA322" s="309"/>
      <c r="AB322" s="310"/>
      <c r="AC322" s="304" t="s">
        <v>15</v>
      </c>
      <c r="AD322" s="305"/>
      <c r="AE322" s="305"/>
      <c r="AF322" s="305"/>
      <c r="AG322" s="305"/>
      <c r="AH322" s="306" t="s">
        <v>16</v>
      </c>
      <c r="AI322" s="305"/>
      <c r="AJ322" s="305"/>
      <c r="AK322" s="305"/>
      <c r="AL322" s="305"/>
      <c r="AM322" s="305"/>
      <c r="AN322" s="305"/>
      <c r="AO322" s="305"/>
      <c r="AP322" s="305"/>
      <c r="AQ322" s="305"/>
      <c r="AR322" s="305"/>
      <c r="AS322" s="305"/>
      <c r="AT322" s="307"/>
      <c r="AU322" s="308" t="s">
        <v>17</v>
      </c>
      <c r="AV322" s="309"/>
      <c r="AW322" s="309"/>
      <c r="AX322" s="311"/>
      <c r="AY322">
        <f t="shared" ref="AY322:AY333" si="11">$AY$321</f>
        <v>0</v>
      </c>
    </row>
    <row r="323" spans="1:51" ht="24.75" hidden="1" customHeight="1" x14ac:dyDescent="0.2">
      <c r="A323" s="322"/>
      <c r="B323" s="323"/>
      <c r="C323" s="323"/>
      <c r="D323" s="323"/>
      <c r="E323" s="323"/>
      <c r="F323" s="324"/>
      <c r="G323" s="290"/>
      <c r="H323" s="291"/>
      <c r="I323" s="291"/>
      <c r="J323" s="291"/>
      <c r="K323" s="292"/>
      <c r="L323" s="293"/>
      <c r="M323" s="294"/>
      <c r="N323" s="294"/>
      <c r="O323" s="294"/>
      <c r="P323" s="294"/>
      <c r="Q323" s="294"/>
      <c r="R323" s="294"/>
      <c r="S323" s="294"/>
      <c r="T323" s="294"/>
      <c r="U323" s="294"/>
      <c r="V323" s="294"/>
      <c r="W323" s="294"/>
      <c r="X323" s="295"/>
      <c r="Y323" s="296"/>
      <c r="Z323" s="297"/>
      <c r="AA323" s="297"/>
      <c r="AB323" s="298"/>
      <c r="AC323" s="290"/>
      <c r="AD323" s="291"/>
      <c r="AE323" s="291"/>
      <c r="AF323" s="291"/>
      <c r="AG323" s="292"/>
      <c r="AH323" s="293"/>
      <c r="AI323" s="294"/>
      <c r="AJ323" s="294"/>
      <c r="AK323" s="294"/>
      <c r="AL323" s="294"/>
      <c r="AM323" s="294"/>
      <c r="AN323" s="294"/>
      <c r="AO323" s="294"/>
      <c r="AP323" s="294"/>
      <c r="AQ323" s="294"/>
      <c r="AR323" s="294"/>
      <c r="AS323" s="294"/>
      <c r="AT323" s="295"/>
      <c r="AU323" s="296"/>
      <c r="AV323" s="297"/>
      <c r="AW323" s="297"/>
      <c r="AX323" s="299"/>
      <c r="AY323">
        <f t="shared" si="11"/>
        <v>0</v>
      </c>
    </row>
    <row r="324" spans="1:51" ht="24.75" hidden="1" customHeight="1" x14ac:dyDescent="0.2">
      <c r="A324" s="322"/>
      <c r="B324" s="323"/>
      <c r="C324" s="323"/>
      <c r="D324" s="323"/>
      <c r="E324" s="323"/>
      <c r="F324" s="324"/>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c r="AD324" s="281"/>
      <c r="AE324" s="281"/>
      <c r="AF324" s="281"/>
      <c r="AG324" s="282"/>
      <c r="AH324" s="283"/>
      <c r="AI324" s="284"/>
      <c r="AJ324" s="284"/>
      <c r="AK324" s="284"/>
      <c r="AL324" s="284"/>
      <c r="AM324" s="284"/>
      <c r="AN324" s="284"/>
      <c r="AO324" s="284"/>
      <c r="AP324" s="284"/>
      <c r="AQ324" s="284"/>
      <c r="AR324" s="284"/>
      <c r="AS324" s="284"/>
      <c r="AT324" s="285"/>
      <c r="AU324" s="286"/>
      <c r="AV324" s="287"/>
      <c r="AW324" s="287"/>
      <c r="AX324" s="289"/>
      <c r="AY324">
        <f t="shared" si="11"/>
        <v>0</v>
      </c>
    </row>
    <row r="325" spans="1:51" ht="24.75" hidden="1" customHeight="1" x14ac:dyDescent="0.2">
      <c r="A325" s="322"/>
      <c r="B325" s="323"/>
      <c r="C325" s="323"/>
      <c r="D325" s="323"/>
      <c r="E325" s="323"/>
      <c r="F325" s="324"/>
      <c r="G325" s="280"/>
      <c r="H325" s="281"/>
      <c r="I325" s="281"/>
      <c r="J325" s="281"/>
      <c r="K325" s="282"/>
      <c r="L325" s="283"/>
      <c r="M325" s="284"/>
      <c r="N325" s="284"/>
      <c r="O325" s="284"/>
      <c r="P325" s="284"/>
      <c r="Q325" s="284"/>
      <c r="R325" s="284"/>
      <c r="S325" s="284"/>
      <c r="T325" s="284"/>
      <c r="U325" s="284"/>
      <c r="V325" s="284"/>
      <c r="W325" s="284"/>
      <c r="X325" s="285"/>
      <c r="Y325" s="286"/>
      <c r="Z325" s="287"/>
      <c r="AA325" s="287"/>
      <c r="AB325" s="288"/>
      <c r="AC325" s="280"/>
      <c r="AD325" s="281"/>
      <c r="AE325" s="281"/>
      <c r="AF325" s="281"/>
      <c r="AG325" s="282"/>
      <c r="AH325" s="283"/>
      <c r="AI325" s="284"/>
      <c r="AJ325" s="284"/>
      <c r="AK325" s="284"/>
      <c r="AL325" s="284"/>
      <c r="AM325" s="284"/>
      <c r="AN325" s="284"/>
      <c r="AO325" s="284"/>
      <c r="AP325" s="284"/>
      <c r="AQ325" s="284"/>
      <c r="AR325" s="284"/>
      <c r="AS325" s="284"/>
      <c r="AT325" s="285"/>
      <c r="AU325" s="286"/>
      <c r="AV325" s="287"/>
      <c r="AW325" s="287"/>
      <c r="AX325" s="289"/>
      <c r="AY325">
        <f t="shared" si="11"/>
        <v>0</v>
      </c>
    </row>
    <row r="326" spans="1:51" ht="24.75" hidden="1" customHeight="1" x14ac:dyDescent="0.2">
      <c r="A326" s="322"/>
      <c r="B326" s="323"/>
      <c r="C326" s="323"/>
      <c r="D326" s="323"/>
      <c r="E326" s="323"/>
      <c r="F326" s="324"/>
      <c r="G326" s="280"/>
      <c r="H326" s="281"/>
      <c r="I326" s="281"/>
      <c r="J326" s="281"/>
      <c r="K326" s="282"/>
      <c r="L326" s="283"/>
      <c r="M326" s="284"/>
      <c r="N326" s="284"/>
      <c r="O326" s="284"/>
      <c r="P326" s="284"/>
      <c r="Q326" s="284"/>
      <c r="R326" s="284"/>
      <c r="S326" s="284"/>
      <c r="T326" s="284"/>
      <c r="U326" s="284"/>
      <c r="V326" s="284"/>
      <c r="W326" s="284"/>
      <c r="X326" s="285"/>
      <c r="Y326" s="286"/>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0</v>
      </c>
    </row>
    <row r="327" spans="1:51" ht="24.75" hidden="1" customHeight="1" x14ac:dyDescent="0.2">
      <c r="A327" s="322"/>
      <c r="B327" s="323"/>
      <c r="C327" s="323"/>
      <c r="D327" s="323"/>
      <c r="E327" s="323"/>
      <c r="F327" s="324"/>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0</v>
      </c>
    </row>
    <row r="328" spans="1:51" ht="24.75" hidden="1" customHeight="1" x14ac:dyDescent="0.2">
      <c r="A328" s="322"/>
      <c r="B328" s="323"/>
      <c r="C328" s="323"/>
      <c r="D328" s="323"/>
      <c r="E328" s="323"/>
      <c r="F328" s="324"/>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0</v>
      </c>
    </row>
    <row r="329" spans="1:51" ht="24.75" hidden="1" customHeight="1" x14ac:dyDescent="0.2">
      <c r="A329" s="322"/>
      <c r="B329" s="323"/>
      <c r="C329" s="323"/>
      <c r="D329" s="323"/>
      <c r="E329" s="323"/>
      <c r="F329" s="324"/>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0</v>
      </c>
    </row>
    <row r="330" spans="1:51" ht="24.75" hidden="1" customHeight="1" x14ac:dyDescent="0.2">
      <c r="A330" s="322"/>
      <c r="B330" s="323"/>
      <c r="C330" s="323"/>
      <c r="D330" s="323"/>
      <c r="E330" s="323"/>
      <c r="F330" s="324"/>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0</v>
      </c>
    </row>
    <row r="331" spans="1:51" ht="24.75" hidden="1" customHeight="1" x14ac:dyDescent="0.2">
      <c r="A331" s="322"/>
      <c r="B331" s="323"/>
      <c r="C331" s="323"/>
      <c r="D331" s="323"/>
      <c r="E331" s="323"/>
      <c r="F331" s="324"/>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0</v>
      </c>
    </row>
    <row r="332" spans="1:51" ht="24.75" hidden="1" customHeight="1" x14ac:dyDescent="0.2">
      <c r="A332" s="322"/>
      <c r="B332" s="323"/>
      <c r="C332" s="323"/>
      <c r="D332" s="323"/>
      <c r="E332" s="323"/>
      <c r="F332" s="324"/>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0</v>
      </c>
    </row>
    <row r="333" spans="1:51" ht="24.75" hidden="1" customHeight="1" thickBot="1" x14ac:dyDescent="0.25">
      <c r="A333" s="322"/>
      <c r="B333" s="323"/>
      <c r="C333" s="323"/>
      <c r="D333" s="323"/>
      <c r="E333" s="323"/>
      <c r="F333" s="324"/>
      <c r="G333" s="271" t="s">
        <v>18</v>
      </c>
      <c r="H333" s="272"/>
      <c r="I333" s="272"/>
      <c r="J333" s="272"/>
      <c r="K333" s="272"/>
      <c r="L333" s="273"/>
      <c r="M333" s="274"/>
      <c r="N333" s="274"/>
      <c r="O333" s="274"/>
      <c r="P333" s="274"/>
      <c r="Q333" s="274"/>
      <c r="R333" s="274"/>
      <c r="S333" s="274"/>
      <c r="T333" s="274"/>
      <c r="U333" s="274"/>
      <c r="V333" s="274"/>
      <c r="W333" s="274"/>
      <c r="X333" s="275"/>
      <c r="Y333" s="276">
        <f>SUM(Y323:AB332)</f>
        <v>0</v>
      </c>
      <c r="Z333" s="277"/>
      <c r="AA333" s="277"/>
      <c r="AB333" s="278"/>
      <c r="AC333" s="271" t="s">
        <v>18</v>
      </c>
      <c r="AD333" s="272"/>
      <c r="AE333" s="272"/>
      <c r="AF333" s="272"/>
      <c r="AG333" s="272"/>
      <c r="AH333" s="273"/>
      <c r="AI333" s="274"/>
      <c r="AJ333" s="274"/>
      <c r="AK333" s="274"/>
      <c r="AL333" s="274"/>
      <c r="AM333" s="274"/>
      <c r="AN333" s="274"/>
      <c r="AO333" s="274"/>
      <c r="AP333" s="274"/>
      <c r="AQ333" s="274"/>
      <c r="AR333" s="274"/>
      <c r="AS333" s="274"/>
      <c r="AT333" s="275"/>
      <c r="AU333" s="276">
        <f>SUM(AU323:AX332)</f>
        <v>0</v>
      </c>
      <c r="AV333" s="277"/>
      <c r="AW333" s="277"/>
      <c r="AX333" s="279"/>
      <c r="AY333">
        <f t="shared" si="11"/>
        <v>0</v>
      </c>
    </row>
    <row r="334" spans="1:51" ht="24.75" hidden="1" customHeight="1" x14ac:dyDescent="0.2">
      <c r="A334" s="322"/>
      <c r="B334" s="323"/>
      <c r="C334" s="323"/>
      <c r="D334" s="323"/>
      <c r="E334" s="323"/>
      <c r="F334" s="324"/>
      <c r="G334" s="300" t="s">
        <v>219</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220</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0</v>
      </c>
    </row>
    <row r="335" spans="1:51" ht="24.75" hidden="1" customHeight="1" x14ac:dyDescent="0.2">
      <c r="A335" s="322"/>
      <c r="B335" s="323"/>
      <c r="C335" s="323"/>
      <c r="D335" s="323"/>
      <c r="E335" s="323"/>
      <c r="F335" s="324"/>
      <c r="G335" s="304" t="s">
        <v>15</v>
      </c>
      <c r="H335" s="305"/>
      <c r="I335" s="305"/>
      <c r="J335" s="305"/>
      <c r="K335" s="305"/>
      <c r="L335" s="306" t="s">
        <v>16</v>
      </c>
      <c r="M335" s="305"/>
      <c r="N335" s="305"/>
      <c r="O335" s="305"/>
      <c r="P335" s="305"/>
      <c r="Q335" s="305"/>
      <c r="R335" s="305"/>
      <c r="S335" s="305"/>
      <c r="T335" s="305"/>
      <c r="U335" s="305"/>
      <c r="V335" s="305"/>
      <c r="W335" s="305"/>
      <c r="X335" s="307"/>
      <c r="Y335" s="308" t="s">
        <v>17</v>
      </c>
      <c r="Z335" s="309"/>
      <c r="AA335" s="309"/>
      <c r="AB335" s="310"/>
      <c r="AC335" s="304" t="s">
        <v>15</v>
      </c>
      <c r="AD335" s="305"/>
      <c r="AE335" s="305"/>
      <c r="AF335" s="305"/>
      <c r="AG335" s="305"/>
      <c r="AH335" s="306" t="s">
        <v>16</v>
      </c>
      <c r="AI335" s="305"/>
      <c r="AJ335" s="305"/>
      <c r="AK335" s="305"/>
      <c r="AL335" s="305"/>
      <c r="AM335" s="305"/>
      <c r="AN335" s="305"/>
      <c r="AO335" s="305"/>
      <c r="AP335" s="305"/>
      <c r="AQ335" s="305"/>
      <c r="AR335" s="305"/>
      <c r="AS335" s="305"/>
      <c r="AT335" s="307"/>
      <c r="AU335" s="308" t="s">
        <v>17</v>
      </c>
      <c r="AV335" s="309"/>
      <c r="AW335" s="309"/>
      <c r="AX335" s="311"/>
      <c r="AY335">
        <f t="shared" ref="AY335:AY341" si="12">$AY$334</f>
        <v>0</v>
      </c>
    </row>
    <row r="336" spans="1:51" ht="24.75" hidden="1" customHeight="1" x14ac:dyDescent="0.2">
      <c r="A336" s="322"/>
      <c r="B336" s="323"/>
      <c r="C336" s="323"/>
      <c r="D336" s="323"/>
      <c r="E336" s="323"/>
      <c r="F336" s="324"/>
      <c r="G336" s="290"/>
      <c r="H336" s="291"/>
      <c r="I336" s="291"/>
      <c r="J336" s="291"/>
      <c r="K336" s="292"/>
      <c r="L336" s="293"/>
      <c r="M336" s="294"/>
      <c r="N336" s="294"/>
      <c r="O336" s="294"/>
      <c r="P336" s="294"/>
      <c r="Q336" s="294"/>
      <c r="R336" s="294"/>
      <c r="S336" s="294"/>
      <c r="T336" s="294"/>
      <c r="U336" s="294"/>
      <c r="V336" s="294"/>
      <c r="W336" s="294"/>
      <c r="X336" s="295"/>
      <c r="Y336" s="296"/>
      <c r="Z336" s="297"/>
      <c r="AA336" s="297"/>
      <c r="AB336" s="298"/>
      <c r="AC336" s="290"/>
      <c r="AD336" s="291"/>
      <c r="AE336" s="291"/>
      <c r="AF336" s="291"/>
      <c r="AG336" s="292"/>
      <c r="AH336" s="293"/>
      <c r="AI336" s="294"/>
      <c r="AJ336" s="294"/>
      <c r="AK336" s="294"/>
      <c r="AL336" s="294"/>
      <c r="AM336" s="294"/>
      <c r="AN336" s="294"/>
      <c r="AO336" s="294"/>
      <c r="AP336" s="294"/>
      <c r="AQ336" s="294"/>
      <c r="AR336" s="294"/>
      <c r="AS336" s="294"/>
      <c r="AT336" s="295"/>
      <c r="AU336" s="296"/>
      <c r="AV336" s="297"/>
      <c r="AW336" s="297"/>
      <c r="AX336" s="299"/>
      <c r="AY336">
        <f t="shared" si="12"/>
        <v>0</v>
      </c>
    </row>
    <row r="337" spans="1:51" ht="24.75" hidden="1" customHeight="1" x14ac:dyDescent="0.2">
      <c r="A337" s="322"/>
      <c r="B337" s="323"/>
      <c r="C337" s="323"/>
      <c r="D337" s="323"/>
      <c r="E337" s="323"/>
      <c r="F337" s="324"/>
      <c r="G337" s="280"/>
      <c r="H337" s="281"/>
      <c r="I337" s="281"/>
      <c r="J337" s="281"/>
      <c r="K337" s="282"/>
      <c r="L337" s="283"/>
      <c r="M337" s="284"/>
      <c r="N337" s="284"/>
      <c r="O337" s="284"/>
      <c r="P337" s="284"/>
      <c r="Q337" s="284"/>
      <c r="R337" s="284"/>
      <c r="S337" s="284"/>
      <c r="T337" s="284"/>
      <c r="U337" s="284"/>
      <c r="V337" s="284"/>
      <c r="W337" s="284"/>
      <c r="X337" s="285"/>
      <c r="Y337" s="286"/>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0</v>
      </c>
    </row>
    <row r="338" spans="1:51" ht="24.75" hidden="1" customHeight="1" x14ac:dyDescent="0.2">
      <c r="A338" s="322"/>
      <c r="B338" s="323"/>
      <c r="C338" s="323"/>
      <c r="D338" s="323"/>
      <c r="E338" s="323"/>
      <c r="F338" s="324"/>
      <c r="G338" s="280"/>
      <c r="H338" s="281"/>
      <c r="I338" s="281"/>
      <c r="J338" s="281"/>
      <c r="K338" s="282"/>
      <c r="L338" s="283"/>
      <c r="M338" s="284"/>
      <c r="N338" s="284"/>
      <c r="O338" s="284"/>
      <c r="P338" s="284"/>
      <c r="Q338" s="284"/>
      <c r="R338" s="284"/>
      <c r="S338" s="284"/>
      <c r="T338" s="284"/>
      <c r="U338" s="284"/>
      <c r="V338" s="284"/>
      <c r="W338" s="284"/>
      <c r="X338" s="285"/>
      <c r="Y338" s="286"/>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0</v>
      </c>
    </row>
    <row r="339" spans="1:51" ht="24.75" hidden="1" customHeight="1" x14ac:dyDescent="0.2">
      <c r="A339" s="322"/>
      <c r="B339" s="323"/>
      <c r="C339" s="323"/>
      <c r="D339" s="323"/>
      <c r="E339" s="323"/>
      <c r="F339" s="324"/>
      <c r="G339" s="280"/>
      <c r="H339" s="281"/>
      <c r="I339" s="281"/>
      <c r="J339" s="281"/>
      <c r="K339" s="282"/>
      <c r="L339" s="283"/>
      <c r="M339" s="284"/>
      <c r="N339" s="284"/>
      <c r="O339" s="284"/>
      <c r="P339" s="284"/>
      <c r="Q339" s="284"/>
      <c r="R339" s="284"/>
      <c r="S339" s="284"/>
      <c r="T339" s="284"/>
      <c r="U339" s="284"/>
      <c r="V339" s="284"/>
      <c r="W339" s="284"/>
      <c r="X339" s="285"/>
      <c r="Y339" s="286"/>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0</v>
      </c>
    </row>
    <row r="340" spans="1:51" ht="24.75" hidden="1" customHeight="1" x14ac:dyDescent="0.2">
      <c r="A340" s="322"/>
      <c r="B340" s="323"/>
      <c r="C340" s="323"/>
      <c r="D340" s="323"/>
      <c r="E340" s="323"/>
      <c r="F340" s="324"/>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0</v>
      </c>
    </row>
    <row r="341" spans="1:51" ht="24.75" hidden="1" customHeight="1" x14ac:dyDescent="0.2">
      <c r="A341" s="322"/>
      <c r="B341" s="323"/>
      <c r="C341" s="323"/>
      <c r="D341" s="323"/>
      <c r="E341" s="323"/>
      <c r="F341" s="324"/>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0</v>
      </c>
    </row>
    <row r="342" spans="1:51" ht="24.75" hidden="1" customHeight="1" x14ac:dyDescent="0.2">
      <c r="A342" s="322"/>
      <c r="B342" s="323"/>
      <c r="C342" s="323"/>
      <c r="D342" s="323"/>
      <c r="E342" s="323"/>
      <c r="F342" s="324"/>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0</v>
      </c>
    </row>
    <row r="343" spans="1:51" ht="24.75" hidden="1" customHeight="1" x14ac:dyDescent="0.2">
      <c r="A343" s="322"/>
      <c r="B343" s="323"/>
      <c r="C343" s="323"/>
      <c r="D343" s="323"/>
      <c r="E343" s="323"/>
      <c r="F343" s="324"/>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0</v>
      </c>
    </row>
    <row r="344" spans="1:51" ht="24.75" hidden="1" customHeight="1" x14ac:dyDescent="0.2">
      <c r="A344" s="322"/>
      <c r="B344" s="323"/>
      <c r="C344" s="323"/>
      <c r="D344" s="323"/>
      <c r="E344" s="323"/>
      <c r="F344" s="324"/>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0</v>
      </c>
    </row>
    <row r="345" spans="1:51" ht="24.75" hidden="1" customHeight="1" x14ac:dyDescent="0.2">
      <c r="A345" s="322"/>
      <c r="B345" s="323"/>
      <c r="C345" s="323"/>
      <c r="D345" s="323"/>
      <c r="E345" s="323"/>
      <c r="F345" s="324"/>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0</v>
      </c>
    </row>
    <row r="346" spans="1:51" ht="24.75" hidden="1" customHeight="1" thickBot="1" x14ac:dyDescent="0.25">
      <c r="A346" s="322"/>
      <c r="B346" s="323"/>
      <c r="C346" s="323"/>
      <c r="D346" s="323"/>
      <c r="E346" s="323"/>
      <c r="F346" s="324"/>
      <c r="G346" s="271" t="s">
        <v>18</v>
      </c>
      <c r="H346" s="272"/>
      <c r="I346" s="272"/>
      <c r="J346" s="272"/>
      <c r="K346" s="272"/>
      <c r="L346" s="273"/>
      <c r="M346" s="274"/>
      <c r="N346" s="274"/>
      <c r="O346" s="274"/>
      <c r="P346" s="274"/>
      <c r="Q346" s="274"/>
      <c r="R346" s="274"/>
      <c r="S346" s="274"/>
      <c r="T346" s="274"/>
      <c r="U346" s="274"/>
      <c r="V346" s="274"/>
      <c r="W346" s="274"/>
      <c r="X346" s="275"/>
      <c r="Y346" s="276">
        <f>SUM(Y336:AB345)</f>
        <v>0</v>
      </c>
      <c r="Z346" s="277"/>
      <c r="AA346" s="277"/>
      <c r="AB346" s="278"/>
      <c r="AC346" s="271" t="s">
        <v>18</v>
      </c>
      <c r="AD346" s="272"/>
      <c r="AE346" s="272"/>
      <c r="AF346" s="272"/>
      <c r="AG346" s="272"/>
      <c r="AH346" s="273"/>
      <c r="AI346" s="274"/>
      <c r="AJ346" s="274"/>
      <c r="AK346" s="274"/>
      <c r="AL346" s="274"/>
      <c r="AM346" s="274"/>
      <c r="AN346" s="274"/>
      <c r="AO346" s="274"/>
      <c r="AP346" s="274"/>
      <c r="AQ346" s="274"/>
      <c r="AR346" s="274"/>
      <c r="AS346" s="274"/>
      <c r="AT346" s="275"/>
      <c r="AU346" s="276">
        <f>SUM(AU336:AX345)</f>
        <v>0</v>
      </c>
      <c r="AV346" s="277"/>
      <c r="AW346" s="277"/>
      <c r="AX346" s="279"/>
      <c r="AY346">
        <f t="shared" si="13"/>
        <v>0</v>
      </c>
    </row>
    <row r="347" spans="1:51" ht="24.75" hidden="1" customHeight="1" x14ac:dyDescent="0.2">
      <c r="A347" s="322"/>
      <c r="B347" s="323"/>
      <c r="C347" s="323"/>
      <c r="D347" s="323"/>
      <c r="E347" s="323"/>
      <c r="F347" s="324"/>
      <c r="G347" s="300" t="s">
        <v>195</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167</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0</v>
      </c>
    </row>
    <row r="348" spans="1:51" ht="24.75" hidden="1" customHeight="1" x14ac:dyDescent="0.2">
      <c r="A348" s="322"/>
      <c r="B348" s="323"/>
      <c r="C348" s="323"/>
      <c r="D348" s="323"/>
      <c r="E348" s="323"/>
      <c r="F348" s="324"/>
      <c r="G348" s="304" t="s">
        <v>15</v>
      </c>
      <c r="H348" s="305"/>
      <c r="I348" s="305"/>
      <c r="J348" s="305"/>
      <c r="K348" s="305"/>
      <c r="L348" s="306" t="s">
        <v>16</v>
      </c>
      <c r="M348" s="305"/>
      <c r="N348" s="305"/>
      <c r="O348" s="305"/>
      <c r="P348" s="305"/>
      <c r="Q348" s="305"/>
      <c r="R348" s="305"/>
      <c r="S348" s="305"/>
      <c r="T348" s="305"/>
      <c r="U348" s="305"/>
      <c r="V348" s="305"/>
      <c r="W348" s="305"/>
      <c r="X348" s="307"/>
      <c r="Y348" s="308" t="s">
        <v>17</v>
      </c>
      <c r="Z348" s="309"/>
      <c r="AA348" s="309"/>
      <c r="AB348" s="310"/>
      <c r="AC348" s="304" t="s">
        <v>15</v>
      </c>
      <c r="AD348" s="305"/>
      <c r="AE348" s="305"/>
      <c r="AF348" s="305"/>
      <c r="AG348" s="305"/>
      <c r="AH348" s="306" t="s">
        <v>16</v>
      </c>
      <c r="AI348" s="305"/>
      <c r="AJ348" s="305"/>
      <c r="AK348" s="305"/>
      <c r="AL348" s="305"/>
      <c r="AM348" s="305"/>
      <c r="AN348" s="305"/>
      <c r="AO348" s="305"/>
      <c r="AP348" s="305"/>
      <c r="AQ348" s="305"/>
      <c r="AR348" s="305"/>
      <c r="AS348" s="305"/>
      <c r="AT348" s="307"/>
      <c r="AU348" s="308" t="s">
        <v>17</v>
      </c>
      <c r="AV348" s="309"/>
      <c r="AW348" s="309"/>
      <c r="AX348" s="311"/>
      <c r="AY348">
        <f>$AY$347</f>
        <v>0</v>
      </c>
    </row>
    <row r="349" spans="1:51" s="16" customFormat="1" ht="24.75" hidden="1" customHeight="1" x14ac:dyDescent="0.2">
      <c r="A349" s="322"/>
      <c r="B349" s="323"/>
      <c r="C349" s="323"/>
      <c r="D349" s="323"/>
      <c r="E349" s="323"/>
      <c r="F349" s="324"/>
      <c r="G349" s="290"/>
      <c r="H349" s="291"/>
      <c r="I349" s="291"/>
      <c r="J349" s="291"/>
      <c r="K349" s="292"/>
      <c r="L349" s="293"/>
      <c r="M349" s="294"/>
      <c r="N349" s="294"/>
      <c r="O349" s="294"/>
      <c r="P349" s="294"/>
      <c r="Q349" s="294"/>
      <c r="R349" s="294"/>
      <c r="S349" s="294"/>
      <c r="T349" s="294"/>
      <c r="U349" s="294"/>
      <c r="V349" s="294"/>
      <c r="W349" s="294"/>
      <c r="X349" s="295"/>
      <c r="Y349" s="296"/>
      <c r="Z349" s="297"/>
      <c r="AA349" s="297"/>
      <c r="AB349" s="298"/>
      <c r="AC349" s="290"/>
      <c r="AD349" s="291"/>
      <c r="AE349" s="291"/>
      <c r="AF349" s="291"/>
      <c r="AG349" s="292"/>
      <c r="AH349" s="293"/>
      <c r="AI349" s="294"/>
      <c r="AJ349" s="294"/>
      <c r="AK349" s="294"/>
      <c r="AL349" s="294"/>
      <c r="AM349" s="294"/>
      <c r="AN349" s="294"/>
      <c r="AO349" s="294"/>
      <c r="AP349" s="294"/>
      <c r="AQ349" s="294"/>
      <c r="AR349" s="294"/>
      <c r="AS349" s="294"/>
      <c r="AT349" s="295"/>
      <c r="AU349" s="296"/>
      <c r="AV349" s="297"/>
      <c r="AW349" s="297"/>
      <c r="AX349" s="299"/>
      <c r="AY349">
        <f t="shared" ref="AY349:AY359" si="14">$AY$347</f>
        <v>0</v>
      </c>
    </row>
    <row r="350" spans="1:51" ht="24.75" hidden="1" customHeight="1" x14ac:dyDescent="0.2">
      <c r="A350" s="322"/>
      <c r="B350" s="323"/>
      <c r="C350" s="323"/>
      <c r="D350" s="323"/>
      <c r="E350" s="323"/>
      <c r="F350" s="324"/>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0</v>
      </c>
    </row>
    <row r="351" spans="1:51" ht="24.75" hidden="1" customHeight="1" x14ac:dyDescent="0.2">
      <c r="A351" s="322"/>
      <c r="B351" s="323"/>
      <c r="C351" s="323"/>
      <c r="D351" s="323"/>
      <c r="E351" s="323"/>
      <c r="F351" s="324"/>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0</v>
      </c>
    </row>
    <row r="352" spans="1:51" ht="24.75" hidden="1" customHeight="1" x14ac:dyDescent="0.2">
      <c r="A352" s="322"/>
      <c r="B352" s="323"/>
      <c r="C352" s="323"/>
      <c r="D352" s="323"/>
      <c r="E352" s="323"/>
      <c r="F352" s="324"/>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0</v>
      </c>
    </row>
    <row r="353" spans="1:51" ht="24.75" hidden="1" customHeight="1" x14ac:dyDescent="0.2">
      <c r="A353" s="322"/>
      <c r="B353" s="323"/>
      <c r="C353" s="323"/>
      <c r="D353" s="323"/>
      <c r="E353" s="323"/>
      <c r="F353" s="324"/>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0</v>
      </c>
    </row>
    <row r="354" spans="1:51" ht="24.75" hidden="1" customHeight="1" x14ac:dyDescent="0.2">
      <c r="A354" s="322"/>
      <c r="B354" s="323"/>
      <c r="C354" s="323"/>
      <c r="D354" s="323"/>
      <c r="E354" s="323"/>
      <c r="F354" s="324"/>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0</v>
      </c>
    </row>
    <row r="355" spans="1:51" ht="24.75" hidden="1" customHeight="1" x14ac:dyDescent="0.2">
      <c r="A355" s="322"/>
      <c r="B355" s="323"/>
      <c r="C355" s="323"/>
      <c r="D355" s="323"/>
      <c r="E355" s="323"/>
      <c r="F355" s="324"/>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0</v>
      </c>
    </row>
    <row r="356" spans="1:51" ht="24.75" hidden="1" customHeight="1" x14ac:dyDescent="0.2">
      <c r="A356" s="322"/>
      <c r="B356" s="323"/>
      <c r="C356" s="323"/>
      <c r="D356" s="323"/>
      <c r="E356" s="323"/>
      <c r="F356" s="324"/>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0</v>
      </c>
    </row>
    <row r="357" spans="1:51" ht="24.75" hidden="1" customHeight="1" x14ac:dyDescent="0.2">
      <c r="A357" s="322"/>
      <c r="B357" s="323"/>
      <c r="C357" s="323"/>
      <c r="D357" s="323"/>
      <c r="E357" s="323"/>
      <c r="F357" s="324"/>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0</v>
      </c>
    </row>
    <row r="358" spans="1:51" ht="24.75" hidden="1" customHeight="1" x14ac:dyDescent="0.2">
      <c r="A358" s="322"/>
      <c r="B358" s="323"/>
      <c r="C358" s="323"/>
      <c r="D358" s="323"/>
      <c r="E358" s="323"/>
      <c r="F358" s="324"/>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0</v>
      </c>
    </row>
    <row r="359" spans="1:51" ht="24.75" hidden="1" customHeight="1" x14ac:dyDescent="0.2">
      <c r="A359" s="322"/>
      <c r="B359" s="323"/>
      <c r="C359" s="323"/>
      <c r="D359" s="323"/>
      <c r="E359" s="323"/>
      <c r="F359" s="324"/>
      <c r="G359" s="271" t="s">
        <v>18</v>
      </c>
      <c r="H359" s="272"/>
      <c r="I359" s="272"/>
      <c r="J359" s="272"/>
      <c r="K359" s="272"/>
      <c r="L359" s="273"/>
      <c r="M359" s="274"/>
      <c r="N359" s="274"/>
      <c r="O359" s="274"/>
      <c r="P359" s="274"/>
      <c r="Q359" s="274"/>
      <c r="R359" s="274"/>
      <c r="S359" s="274"/>
      <c r="T359" s="274"/>
      <c r="U359" s="274"/>
      <c r="V359" s="274"/>
      <c r="W359" s="274"/>
      <c r="X359" s="275"/>
      <c r="Y359" s="276">
        <f>SUM(Y349:AB358)</f>
        <v>0</v>
      </c>
      <c r="Z359" s="277"/>
      <c r="AA359" s="277"/>
      <c r="AB359" s="278"/>
      <c r="AC359" s="271" t="s">
        <v>18</v>
      </c>
      <c r="AD359" s="272"/>
      <c r="AE359" s="272"/>
      <c r="AF359" s="272"/>
      <c r="AG359" s="272"/>
      <c r="AH359" s="273"/>
      <c r="AI359" s="274"/>
      <c r="AJ359" s="274"/>
      <c r="AK359" s="274"/>
      <c r="AL359" s="274"/>
      <c r="AM359" s="274"/>
      <c r="AN359" s="274"/>
      <c r="AO359" s="274"/>
      <c r="AP359" s="274"/>
      <c r="AQ359" s="274"/>
      <c r="AR359" s="274"/>
      <c r="AS359" s="274"/>
      <c r="AT359" s="275"/>
      <c r="AU359" s="276">
        <f>SUM(AU349:AX358)</f>
        <v>0</v>
      </c>
      <c r="AV359" s="277"/>
      <c r="AW359" s="277"/>
      <c r="AX359" s="279"/>
      <c r="AY359">
        <f t="shared" si="14"/>
        <v>0</v>
      </c>
    </row>
    <row r="360" spans="1:51" ht="24.75" hidden="1" customHeight="1" thickBot="1" x14ac:dyDescent="0.25">
      <c r="A360" s="266" t="s">
        <v>578</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232</v>
      </c>
      <c r="AM360" s="270"/>
      <c r="AN360" s="270"/>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2">
      <c r="A366" s="230">
        <v>1</v>
      </c>
      <c r="B366" s="230">
        <v>1</v>
      </c>
      <c r="C366" s="252" t="s">
        <v>665</v>
      </c>
      <c r="D366" s="251"/>
      <c r="E366" s="251"/>
      <c r="F366" s="251"/>
      <c r="G366" s="251"/>
      <c r="H366" s="251"/>
      <c r="I366" s="251"/>
      <c r="J366" s="233">
        <v>8010001036745</v>
      </c>
      <c r="K366" s="234"/>
      <c r="L366" s="234"/>
      <c r="M366" s="234"/>
      <c r="N366" s="234"/>
      <c r="O366" s="234"/>
      <c r="P366" s="245" t="s">
        <v>673</v>
      </c>
      <c r="Q366" s="235"/>
      <c r="R366" s="235"/>
      <c r="S366" s="235"/>
      <c r="T366" s="235"/>
      <c r="U366" s="235"/>
      <c r="V366" s="235"/>
      <c r="W366" s="235"/>
      <c r="X366" s="235"/>
      <c r="Y366" s="236">
        <v>3.2</v>
      </c>
      <c r="Z366" s="237"/>
      <c r="AA366" s="237"/>
      <c r="AB366" s="238"/>
      <c r="AC366" s="222" t="s">
        <v>253</v>
      </c>
      <c r="AD366" s="223"/>
      <c r="AE366" s="223"/>
      <c r="AF366" s="223"/>
      <c r="AG366" s="223"/>
      <c r="AH366" s="253">
        <v>2</v>
      </c>
      <c r="AI366" s="254"/>
      <c r="AJ366" s="254"/>
      <c r="AK366" s="254"/>
      <c r="AL366" s="226">
        <v>100</v>
      </c>
      <c r="AM366" s="227"/>
      <c r="AN366" s="227"/>
      <c r="AO366" s="228"/>
      <c r="AP366" s="229" t="s">
        <v>285</v>
      </c>
      <c r="AQ366" s="229"/>
      <c r="AR366" s="229"/>
      <c r="AS366" s="229"/>
      <c r="AT366" s="229"/>
      <c r="AU366" s="229"/>
      <c r="AV366" s="229"/>
      <c r="AW366" s="229"/>
      <c r="AX366" s="229"/>
    </row>
    <row r="367" spans="1:51" ht="30" customHeight="1" x14ac:dyDescent="0.2">
      <c r="A367" s="230">
        <v>2</v>
      </c>
      <c r="B367" s="230">
        <v>1</v>
      </c>
      <c r="C367" s="252" t="s">
        <v>665</v>
      </c>
      <c r="D367" s="251"/>
      <c r="E367" s="251"/>
      <c r="F367" s="251"/>
      <c r="G367" s="251"/>
      <c r="H367" s="251"/>
      <c r="I367" s="251"/>
      <c r="J367" s="233">
        <v>8010001036745</v>
      </c>
      <c r="K367" s="234"/>
      <c r="L367" s="234"/>
      <c r="M367" s="234"/>
      <c r="N367" s="234"/>
      <c r="O367" s="234"/>
      <c r="P367" s="245" t="s">
        <v>673</v>
      </c>
      <c r="Q367" s="235"/>
      <c r="R367" s="235"/>
      <c r="S367" s="235"/>
      <c r="T367" s="235"/>
      <c r="U367" s="235"/>
      <c r="V367" s="235"/>
      <c r="W367" s="235"/>
      <c r="X367" s="235"/>
      <c r="Y367" s="236">
        <v>0.2</v>
      </c>
      <c r="Z367" s="237"/>
      <c r="AA367" s="237"/>
      <c r="AB367" s="238"/>
      <c r="AC367" s="222" t="s">
        <v>259</v>
      </c>
      <c r="AD367" s="223"/>
      <c r="AE367" s="223"/>
      <c r="AF367" s="223"/>
      <c r="AG367" s="223"/>
      <c r="AH367" s="253" t="s">
        <v>285</v>
      </c>
      <c r="AI367" s="254"/>
      <c r="AJ367" s="254"/>
      <c r="AK367" s="254"/>
      <c r="AL367" s="226" t="s">
        <v>285</v>
      </c>
      <c r="AM367" s="227"/>
      <c r="AN367" s="227"/>
      <c r="AO367" s="228"/>
      <c r="AP367" s="229" t="s">
        <v>285</v>
      </c>
      <c r="AQ367" s="229"/>
      <c r="AR367" s="229"/>
      <c r="AS367" s="229"/>
      <c r="AT367" s="229"/>
      <c r="AU367" s="229"/>
      <c r="AV367" s="229"/>
      <c r="AW367" s="229"/>
      <c r="AX367" s="229"/>
      <c r="AY367">
        <f>COUNTA($C$367)</f>
        <v>1</v>
      </c>
    </row>
    <row r="368" spans="1:51" ht="30" customHeight="1" x14ac:dyDescent="0.2">
      <c r="A368" s="230">
        <v>3</v>
      </c>
      <c r="B368" s="230">
        <v>1</v>
      </c>
      <c r="C368" s="252" t="s">
        <v>666</v>
      </c>
      <c r="D368" s="251"/>
      <c r="E368" s="251"/>
      <c r="F368" s="251"/>
      <c r="G368" s="251"/>
      <c r="H368" s="251"/>
      <c r="I368" s="251"/>
      <c r="J368" s="233" t="s">
        <v>677</v>
      </c>
      <c r="K368" s="234"/>
      <c r="L368" s="234"/>
      <c r="M368" s="234"/>
      <c r="N368" s="234"/>
      <c r="O368" s="234"/>
      <c r="P368" s="263" t="s">
        <v>674</v>
      </c>
      <c r="Q368" s="264"/>
      <c r="R368" s="264"/>
      <c r="S368" s="264"/>
      <c r="T368" s="264"/>
      <c r="U368" s="264"/>
      <c r="V368" s="264"/>
      <c r="W368" s="264"/>
      <c r="X368" s="265"/>
      <c r="Y368" s="236">
        <v>2.2999999999999998</v>
      </c>
      <c r="Z368" s="237"/>
      <c r="AA368" s="237"/>
      <c r="AB368" s="238"/>
      <c r="AC368" s="222" t="s">
        <v>75</v>
      </c>
      <c r="AD368" s="223"/>
      <c r="AE368" s="223"/>
      <c r="AF368" s="223"/>
      <c r="AG368" s="223"/>
      <c r="AH368" s="224" t="s">
        <v>285</v>
      </c>
      <c r="AI368" s="225"/>
      <c r="AJ368" s="225"/>
      <c r="AK368" s="225"/>
      <c r="AL368" s="224" t="s">
        <v>285</v>
      </c>
      <c r="AM368" s="225"/>
      <c r="AN368" s="225"/>
      <c r="AO368" s="225"/>
      <c r="AP368" s="229" t="s">
        <v>285</v>
      </c>
      <c r="AQ368" s="229"/>
      <c r="AR368" s="229"/>
      <c r="AS368" s="229"/>
      <c r="AT368" s="229"/>
      <c r="AU368" s="229"/>
      <c r="AV368" s="229"/>
      <c r="AW368" s="229"/>
      <c r="AX368" s="229"/>
      <c r="AY368">
        <f>COUNTA($C$368)</f>
        <v>1</v>
      </c>
    </row>
    <row r="369" spans="1:51" ht="30" customHeight="1" x14ac:dyDescent="0.2">
      <c r="A369" s="230">
        <v>4</v>
      </c>
      <c r="B369" s="230">
        <v>1</v>
      </c>
      <c r="C369" s="252" t="s">
        <v>667</v>
      </c>
      <c r="D369" s="251"/>
      <c r="E369" s="251"/>
      <c r="F369" s="251"/>
      <c r="G369" s="251"/>
      <c r="H369" s="251"/>
      <c r="I369" s="251"/>
      <c r="J369" s="233">
        <v>7010001023050</v>
      </c>
      <c r="K369" s="234"/>
      <c r="L369" s="234"/>
      <c r="M369" s="234"/>
      <c r="N369" s="234"/>
      <c r="O369" s="234"/>
      <c r="P369" s="263" t="s">
        <v>673</v>
      </c>
      <c r="Q369" s="264"/>
      <c r="R369" s="264"/>
      <c r="S369" s="264"/>
      <c r="T369" s="264"/>
      <c r="U369" s="264"/>
      <c r="V369" s="264"/>
      <c r="W369" s="264"/>
      <c r="X369" s="265"/>
      <c r="Y369" s="236">
        <v>0.6</v>
      </c>
      <c r="Z369" s="237"/>
      <c r="AA369" s="237"/>
      <c r="AB369" s="238"/>
      <c r="AC369" s="222" t="s">
        <v>259</v>
      </c>
      <c r="AD369" s="223"/>
      <c r="AE369" s="223"/>
      <c r="AF369" s="223"/>
      <c r="AG369" s="223"/>
      <c r="AH369" s="224" t="s">
        <v>285</v>
      </c>
      <c r="AI369" s="225"/>
      <c r="AJ369" s="225"/>
      <c r="AK369" s="225"/>
      <c r="AL369" s="224" t="s">
        <v>285</v>
      </c>
      <c r="AM369" s="225"/>
      <c r="AN369" s="225"/>
      <c r="AO369" s="225"/>
      <c r="AP369" s="229" t="s">
        <v>285</v>
      </c>
      <c r="AQ369" s="229"/>
      <c r="AR369" s="229"/>
      <c r="AS369" s="229"/>
      <c r="AT369" s="229"/>
      <c r="AU369" s="229"/>
      <c r="AV369" s="229"/>
      <c r="AW369" s="229"/>
      <c r="AX369" s="229"/>
      <c r="AY369">
        <f>COUNTA($C$369)</f>
        <v>1</v>
      </c>
    </row>
    <row r="370" spans="1:51" ht="30" customHeight="1" x14ac:dyDescent="0.2">
      <c r="A370" s="230">
        <v>5</v>
      </c>
      <c r="B370" s="230">
        <v>1</v>
      </c>
      <c r="C370" s="252" t="s">
        <v>667</v>
      </c>
      <c r="D370" s="251"/>
      <c r="E370" s="251"/>
      <c r="F370" s="251"/>
      <c r="G370" s="251"/>
      <c r="H370" s="251"/>
      <c r="I370" s="251"/>
      <c r="J370" s="233">
        <v>7010001023050</v>
      </c>
      <c r="K370" s="234"/>
      <c r="L370" s="234"/>
      <c r="M370" s="234"/>
      <c r="N370" s="234"/>
      <c r="O370" s="234"/>
      <c r="P370" s="263" t="s">
        <v>673</v>
      </c>
      <c r="Q370" s="264"/>
      <c r="R370" s="264"/>
      <c r="S370" s="264"/>
      <c r="T370" s="264"/>
      <c r="U370" s="264"/>
      <c r="V370" s="264"/>
      <c r="W370" s="264"/>
      <c r="X370" s="265"/>
      <c r="Y370" s="236">
        <v>0.4</v>
      </c>
      <c r="Z370" s="237"/>
      <c r="AA370" s="237"/>
      <c r="AB370" s="238"/>
      <c r="AC370" s="222" t="s">
        <v>259</v>
      </c>
      <c r="AD370" s="223"/>
      <c r="AE370" s="223"/>
      <c r="AF370" s="223"/>
      <c r="AG370" s="223"/>
      <c r="AH370" s="224" t="s">
        <v>285</v>
      </c>
      <c r="AI370" s="225"/>
      <c r="AJ370" s="225"/>
      <c r="AK370" s="225"/>
      <c r="AL370" s="224" t="s">
        <v>285</v>
      </c>
      <c r="AM370" s="225"/>
      <c r="AN370" s="225"/>
      <c r="AO370" s="225"/>
      <c r="AP370" s="229" t="s">
        <v>285</v>
      </c>
      <c r="AQ370" s="229"/>
      <c r="AR370" s="229"/>
      <c r="AS370" s="229"/>
      <c r="AT370" s="229"/>
      <c r="AU370" s="229"/>
      <c r="AV370" s="229"/>
      <c r="AW370" s="229"/>
      <c r="AX370" s="229"/>
      <c r="AY370">
        <f>COUNTA($C$370)</f>
        <v>1</v>
      </c>
    </row>
    <row r="371" spans="1:51" ht="30" customHeight="1" x14ac:dyDescent="0.2">
      <c r="A371" s="230">
        <v>6</v>
      </c>
      <c r="B371" s="230">
        <v>1</v>
      </c>
      <c r="C371" s="252" t="s">
        <v>668</v>
      </c>
      <c r="D371" s="251"/>
      <c r="E371" s="251"/>
      <c r="F371" s="251"/>
      <c r="G371" s="251"/>
      <c r="H371" s="251"/>
      <c r="I371" s="251"/>
      <c r="J371" s="233" t="s">
        <v>677</v>
      </c>
      <c r="K371" s="234"/>
      <c r="L371" s="234"/>
      <c r="M371" s="234"/>
      <c r="N371" s="234"/>
      <c r="O371" s="234"/>
      <c r="P371" s="263" t="s">
        <v>674</v>
      </c>
      <c r="Q371" s="264"/>
      <c r="R371" s="264"/>
      <c r="S371" s="264"/>
      <c r="T371" s="264"/>
      <c r="U371" s="264"/>
      <c r="V371" s="264"/>
      <c r="W371" s="264"/>
      <c r="X371" s="265"/>
      <c r="Y371" s="236">
        <v>0.4</v>
      </c>
      <c r="Z371" s="237"/>
      <c r="AA371" s="237"/>
      <c r="AB371" s="238"/>
      <c r="AC371" s="222" t="s">
        <v>75</v>
      </c>
      <c r="AD371" s="223"/>
      <c r="AE371" s="223"/>
      <c r="AF371" s="223"/>
      <c r="AG371" s="223"/>
      <c r="AH371" s="224" t="s">
        <v>285</v>
      </c>
      <c r="AI371" s="225"/>
      <c r="AJ371" s="225"/>
      <c r="AK371" s="225"/>
      <c r="AL371" s="224" t="s">
        <v>285</v>
      </c>
      <c r="AM371" s="225"/>
      <c r="AN371" s="225"/>
      <c r="AO371" s="225"/>
      <c r="AP371" s="229" t="s">
        <v>285</v>
      </c>
      <c r="AQ371" s="229"/>
      <c r="AR371" s="229"/>
      <c r="AS371" s="229"/>
      <c r="AT371" s="229"/>
      <c r="AU371" s="229"/>
      <c r="AV371" s="229"/>
      <c r="AW371" s="229"/>
      <c r="AX371" s="229"/>
      <c r="AY371">
        <f>COUNTA($C$371)</f>
        <v>1</v>
      </c>
    </row>
    <row r="372" spans="1:51" ht="40.799999999999997" customHeight="1" x14ac:dyDescent="0.2">
      <c r="A372" s="230">
        <v>7</v>
      </c>
      <c r="B372" s="230">
        <v>1</v>
      </c>
      <c r="C372" s="252" t="s">
        <v>669</v>
      </c>
      <c r="D372" s="251"/>
      <c r="E372" s="251"/>
      <c r="F372" s="251"/>
      <c r="G372" s="251"/>
      <c r="H372" s="251"/>
      <c r="I372" s="251"/>
      <c r="J372" s="233">
        <v>1010001110829</v>
      </c>
      <c r="K372" s="234"/>
      <c r="L372" s="234"/>
      <c r="M372" s="234"/>
      <c r="N372" s="234"/>
      <c r="O372" s="234"/>
      <c r="P372" s="263" t="s">
        <v>675</v>
      </c>
      <c r="Q372" s="264"/>
      <c r="R372" s="264"/>
      <c r="S372" s="264"/>
      <c r="T372" s="264"/>
      <c r="U372" s="264"/>
      <c r="V372" s="264"/>
      <c r="W372" s="264"/>
      <c r="X372" s="265"/>
      <c r="Y372" s="236">
        <v>0.2</v>
      </c>
      <c r="Z372" s="237"/>
      <c r="AA372" s="237"/>
      <c r="AB372" s="238"/>
      <c r="AC372" s="222" t="s">
        <v>259</v>
      </c>
      <c r="AD372" s="223"/>
      <c r="AE372" s="223"/>
      <c r="AF372" s="223"/>
      <c r="AG372" s="223"/>
      <c r="AH372" s="224" t="s">
        <v>285</v>
      </c>
      <c r="AI372" s="225"/>
      <c r="AJ372" s="225"/>
      <c r="AK372" s="225"/>
      <c r="AL372" s="224" t="s">
        <v>285</v>
      </c>
      <c r="AM372" s="225"/>
      <c r="AN372" s="225"/>
      <c r="AO372" s="225"/>
      <c r="AP372" s="229" t="s">
        <v>285</v>
      </c>
      <c r="AQ372" s="229"/>
      <c r="AR372" s="229"/>
      <c r="AS372" s="229"/>
      <c r="AT372" s="229"/>
      <c r="AU372" s="229"/>
      <c r="AV372" s="229"/>
      <c r="AW372" s="229"/>
      <c r="AX372" s="229"/>
      <c r="AY372">
        <f>COUNTA($C$372)</f>
        <v>1</v>
      </c>
    </row>
    <row r="373" spans="1:51" ht="30" customHeight="1" x14ac:dyDescent="0.2">
      <c r="A373" s="230">
        <v>8</v>
      </c>
      <c r="B373" s="230">
        <v>1</v>
      </c>
      <c r="C373" s="252" t="s">
        <v>670</v>
      </c>
      <c r="D373" s="251"/>
      <c r="E373" s="251"/>
      <c r="F373" s="251"/>
      <c r="G373" s="251"/>
      <c r="H373" s="251"/>
      <c r="I373" s="251"/>
      <c r="J373" s="233">
        <v>9010501006148</v>
      </c>
      <c r="K373" s="234"/>
      <c r="L373" s="234"/>
      <c r="M373" s="234"/>
      <c r="N373" s="234"/>
      <c r="O373" s="234"/>
      <c r="P373" s="263" t="s">
        <v>676</v>
      </c>
      <c r="Q373" s="264"/>
      <c r="R373" s="264"/>
      <c r="S373" s="264"/>
      <c r="T373" s="264"/>
      <c r="U373" s="264"/>
      <c r="V373" s="264"/>
      <c r="W373" s="264"/>
      <c r="X373" s="265"/>
      <c r="Y373" s="236">
        <v>0.2</v>
      </c>
      <c r="Z373" s="237"/>
      <c r="AA373" s="237"/>
      <c r="AB373" s="238"/>
      <c r="AC373" s="222" t="s">
        <v>259</v>
      </c>
      <c r="AD373" s="223"/>
      <c r="AE373" s="223"/>
      <c r="AF373" s="223"/>
      <c r="AG373" s="223"/>
      <c r="AH373" s="224" t="s">
        <v>285</v>
      </c>
      <c r="AI373" s="225"/>
      <c r="AJ373" s="225"/>
      <c r="AK373" s="225"/>
      <c r="AL373" s="224" t="s">
        <v>285</v>
      </c>
      <c r="AM373" s="225"/>
      <c r="AN373" s="225"/>
      <c r="AO373" s="225"/>
      <c r="AP373" s="229" t="s">
        <v>285</v>
      </c>
      <c r="AQ373" s="229"/>
      <c r="AR373" s="229"/>
      <c r="AS373" s="229"/>
      <c r="AT373" s="229"/>
      <c r="AU373" s="229"/>
      <c r="AV373" s="229"/>
      <c r="AW373" s="229"/>
      <c r="AX373" s="229"/>
      <c r="AY373">
        <f>COUNTA($C$373)</f>
        <v>1</v>
      </c>
    </row>
    <row r="374" spans="1:51" ht="30" customHeight="1" x14ac:dyDescent="0.2">
      <c r="A374" s="230">
        <v>9</v>
      </c>
      <c r="B374" s="230">
        <v>1</v>
      </c>
      <c r="C374" s="252" t="s">
        <v>671</v>
      </c>
      <c r="D374" s="251"/>
      <c r="E374" s="251"/>
      <c r="F374" s="251"/>
      <c r="G374" s="251"/>
      <c r="H374" s="251"/>
      <c r="I374" s="251"/>
      <c r="J374" s="233">
        <v>1010001110829</v>
      </c>
      <c r="K374" s="234"/>
      <c r="L374" s="234"/>
      <c r="M374" s="234"/>
      <c r="N374" s="234"/>
      <c r="O374" s="234"/>
      <c r="P374" s="263" t="s">
        <v>675</v>
      </c>
      <c r="Q374" s="264"/>
      <c r="R374" s="264"/>
      <c r="S374" s="264"/>
      <c r="T374" s="264"/>
      <c r="U374" s="264"/>
      <c r="V374" s="264"/>
      <c r="W374" s="264"/>
      <c r="X374" s="265"/>
      <c r="Y374" s="236">
        <v>0.2</v>
      </c>
      <c r="Z374" s="237"/>
      <c r="AA374" s="237"/>
      <c r="AB374" s="238"/>
      <c r="AC374" s="222" t="s">
        <v>259</v>
      </c>
      <c r="AD374" s="223"/>
      <c r="AE374" s="223"/>
      <c r="AF374" s="223"/>
      <c r="AG374" s="223"/>
      <c r="AH374" s="224" t="s">
        <v>285</v>
      </c>
      <c r="AI374" s="225"/>
      <c r="AJ374" s="225"/>
      <c r="AK374" s="225"/>
      <c r="AL374" s="224" t="s">
        <v>285</v>
      </c>
      <c r="AM374" s="225"/>
      <c r="AN374" s="225"/>
      <c r="AO374" s="225"/>
      <c r="AP374" s="229" t="s">
        <v>285</v>
      </c>
      <c r="AQ374" s="229"/>
      <c r="AR374" s="229"/>
      <c r="AS374" s="229"/>
      <c r="AT374" s="229"/>
      <c r="AU374" s="229"/>
      <c r="AV374" s="229"/>
      <c r="AW374" s="229"/>
      <c r="AX374" s="229"/>
      <c r="AY374">
        <f>COUNTA($C$374)</f>
        <v>1</v>
      </c>
    </row>
    <row r="375" spans="1:51" ht="30" customHeight="1" x14ac:dyDescent="0.2">
      <c r="A375" s="230">
        <v>10</v>
      </c>
      <c r="B375" s="230">
        <v>1</v>
      </c>
      <c r="C375" s="252" t="s">
        <v>672</v>
      </c>
      <c r="D375" s="251"/>
      <c r="E375" s="251"/>
      <c r="F375" s="251"/>
      <c r="G375" s="251"/>
      <c r="H375" s="251"/>
      <c r="I375" s="251"/>
      <c r="J375" s="233">
        <v>1011701006036</v>
      </c>
      <c r="K375" s="234"/>
      <c r="L375" s="234"/>
      <c r="M375" s="234"/>
      <c r="N375" s="234"/>
      <c r="O375" s="234"/>
      <c r="P375" s="263" t="s">
        <v>676</v>
      </c>
      <c r="Q375" s="264"/>
      <c r="R375" s="264"/>
      <c r="S375" s="264"/>
      <c r="T375" s="264"/>
      <c r="U375" s="264"/>
      <c r="V375" s="264"/>
      <c r="W375" s="264"/>
      <c r="X375" s="265"/>
      <c r="Y375" s="236">
        <v>0.1</v>
      </c>
      <c r="Z375" s="237"/>
      <c r="AA375" s="237"/>
      <c r="AB375" s="238"/>
      <c r="AC375" s="222" t="s">
        <v>259</v>
      </c>
      <c r="AD375" s="223"/>
      <c r="AE375" s="223"/>
      <c r="AF375" s="223"/>
      <c r="AG375" s="223"/>
      <c r="AH375" s="224" t="s">
        <v>285</v>
      </c>
      <c r="AI375" s="225"/>
      <c r="AJ375" s="225"/>
      <c r="AK375" s="225"/>
      <c r="AL375" s="224" t="s">
        <v>285</v>
      </c>
      <c r="AM375" s="225"/>
      <c r="AN375" s="225"/>
      <c r="AO375" s="225"/>
      <c r="AP375" s="229" t="s">
        <v>285</v>
      </c>
      <c r="AQ375" s="229"/>
      <c r="AR375" s="229"/>
      <c r="AS375" s="229"/>
      <c r="AT375" s="229"/>
      <c r="AU375" s="229"/>
      <c r="AV375" s="229"/>
      <c r="AW375" s="229"/>
      <c r="AX375" s="229"/>
      <c r="AY375">
        <f>COUNTA($C$375)</f>
        <v>1</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60"/>
      <c r="Q376" s="261"/>
      <c r="R376" s="261"/>
      <c r="S376" s="261"/>
      <c r="T376" s="261"/>
      <c r="U376" s="261"/>
      <c r="V376" s="261"/>
      <c r="W376" s="261"/>
      <c r="X376" s="262"/>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2">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2">
      <c r="A631" s="230">
        <v>1</v>
      </c>
      <c r="B631" s="230">
        <v>1</v>
      </c>
      <c r="C631" s="231"/>
      <c r="D631" s="231"/>
      <c r="E631" s="240" t="s">
        <v>285</v>
      </c>
      <c r="F631" s="232"/>
      <c r="G631" s="232"/>
      <c r="H631" s="232"/>
      <c r="I631" s="232"/>
      <c r="J631" s="233" t="s">
        <v>285</v>
      </c>
      <c r="K631" s="234"/>
      <c r="L631" s="234"/>
      <c r="M631" s="234"/>
      <c r="N631" s="234"/>
      <c r="O631" s="234"/>
      <c r="P631" s="245" t="s">
        <v>285</v>
      </c>
      <c r="Q631" s="235"/>
      <c r="R631" s="235"/>
      <c r="S631" s="235"/>
      <c r="T631" s="235"/>
      <c r="U631" s="235"/>
      <c r="V631" s="235"/>
      <c r="W631" s="235"/>
      <c r="X631" s="235"/>
      <c r="Y631" s="236" t="s">
        <v>285</v>
      </c>
      <c r="Z631" s="237"/>
      <c r="AA631" s="237"/>
      <c r="AB631" s="238"/>
      <c r="AC631" s="222"/>
      <c r="AD631" s="223"/>
      <c r="AE631" s="223"/>
      <c r="AF631" s="223"/>
      <c r="AG631" s="223"/>
      <c r="AH631" s="224" t="s">
        <v>285</v>
      </c>
      <c r="AI631" s="225"/>
      <c r="AJ631" s="225"/>
      <c r="AK631" s="225"/>
      <c r="AL631" s="226" t="s">
        <v>285</v>
      </c>
      <c r="AM631" s="227"/>
      <c r="AN631" s="227"/>
      <c r="AO631" s="228"/>
      <c r="AP631" s="229" t="s">
        <v>285</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76:AO395">
    <cfRule type="expression" dxfId="739" priority="839">
      <formula>IF(AND(AL376&gt;=0, RIGHT(TEXT(AL376,"0.#"),1)&lt;&gt;"."),TRUE,FALSE)</formula>
    </cfRule>
    <cfRule type="expression" dxfId="738" priority="840">
      <formula>IF(AND(AL376&gt;=0, RIGHT(TEXT(AL376,"0.#"),1)="."),TRUE,FALSE)</formula>
    </cfRule>
    <cfRule type="expression" dxfId="737" priority="841">
      <formula>IF(AND(AL376&lt;0, RIGHT(TEXT(AL376,"0.#"),1)&lt;&gt;"."),TRUE,FALSE)</formula>
    </cfRule>
    <cfRule type="expression" dxfId="736" priority="842">
      <formula>IF(AND(AL376&lt;0, RIGHT(TEXT(AL376,"0.#"),1)="."),TRUE,FALSE)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14" max="16383" man="1"/>
    <brk id="246" max="16383" man="1"/>
    <brk id="28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t="s">
        <v>641</v>
      </c>
      <c r="C2" s="13" t="str">
        <f>IF(B2="","",A2)</f>
        <v>医療分野の研究開発関連</v>
      </c>
      <c r="D2" s="13" t="str">
        <f>IF(C2="","",IF(D1&lt;&gt;"",CONCATENATE(D1,"、",C2),C2))</f>
        <v>医療分野の研究開発関連</v>
      </c>
      <c r="F2" s="12" t="s">
        <v>67</v>
      </c>
      <c r="G2" s="17" t="s">
        <v>641</v>
      </c>
      <c r="H2" s="13" t="str">
        <f>IF(G2="","",F2)</f>
        <v>一般会計</v>
      </c>
      <c r="I2" s="13" t="str">
        <f>IF(H2="","",IF(I1&lt;&gt;"",CONCATENATE(I1,"、",H2),H2))</f>
        <v>一般会計</v>
      </c>
      <c r="K2" s="14" t="s">
        <v>97</v>
      </c>
      <c r="L2" s="15"/>
      <c r="M2" s="13" t="str">
        <f>IF(L2="","",K2)</f>
        <v/>
      </c>
      <c r="N2" s="13" t="str">
        <f>IF(M2="","",IF(N1&lt;&gt;"",CONCATENATE(N1,"、",M2),M2))</f>
        <v/>
      </c>
      <c r="O2" s="13"/>
      <c r="P2" s="12" t="s">
        <v>69</v>
      </c>
      <c r="Q2" s="17" t="s">
        <v>641</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641</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t="s">
        <v>641</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t="s">
        <v>641</v>
      </c>
      <c r="C15" s="13" t="str">
        <f t="shared" si="9"/>
        <v>男女共同参画</v>
      </c>
      <c r="D15" s="13" t="str">
        <f t="shared" si="8"/>
        <v>医療分野の研究開発関連、科学技術・イノベーション、男女共同参画</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c r="C16" s="13" t="str">
        <f t="shared" si="9"/>
        <v/>
      </c>
      <c r="D16" s="13" t="str">
        <f t="shared" si="8"/>
        <v>医療分野の研究開発関連、科学技術・イノベーション、男女共同参画</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医療分野の研究開発関連、科学技術・イノベーション、男女共同参画</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医療分野の研究開発関連、科学技術・イノベーション、男女共同参画</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医療分野の研究開発関連、科学技術・イノベーション、男女共同参画</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医療分野の研究開発関連、科学技術・イノベーション、男女共同参画</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医療分野の研究開発関連、科学技術・イノベーション、男女共同参画</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医療分野の研究開発関連、科学技術・イノベーション、男女共同参画</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医療分野の研究開発関連、科学技術・イノベーション、男女共同参画</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医療分野の研究開発関連、科学技術・イノベーション、男女共同参画</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yosan-1</cp:lastModifiedBy>
  <cp:lastPrinted>2022-05-27T10:55:38Z</cp:lastPrinted>
  <dcterms:created xsi:type="dcterms:W3CDTF">2012-03-13T00:50:25Z</dcterms:created>
  <dcterms:modified xsi:type="dcterms:W3CDTF">2022-08-31T08:59:28Z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