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showHorizontalScroll="0" showVerticalScroll="0" showSheetTabs="0" xWindow="-108" yWindow="-108" windowWidth="23256" windowHeight="12576"/>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97" i="11"/>
  <c r="AY325" i="11"/>
  <c r="AY333" i="11"/>
  <c r="AY399" i="11"/>
  <c r="AY341" i="11"/>
  <c r="AY326" i="11"/>
  <c r="AY336" i="11"/>
  <c r="AY322" i="11"/>
  <c r="AY323" i="11"/>
  <c r="AY327" i="11"/>
  <c r="AY337" i="11"/>
  <c r="AY330" i="11"/>
  <c r="AY328" i="11"/>
  <c r="AY338" i="11"/>
  <c r="AY69" i="11"/>
  <c r="AY329" i="11"/>
  <c r="AY331" i="11"/>
  <c r="AY324" i="11"/>
  <c r="AY66" i="11"/>
  <c r="AY75" i="11"/>
  <c r="AY73" i="11"/>
  <c r="AY77" i="11"/>
  <c r="AY74" i="11"/>
  <c r="AY72" i="11"/>
  <c r="AY335" i="11"/>
  <c r="AY214" i="11"/>
  <c r="AY213" i="11"/>
  <c r="AY212" i="11"/>
  <c r="AY211" i="11"/>
  <c r="AY208" i="11"/>
  <c r="AY210" i="11" s="1"/>
  <c r="AY205" i="11"/>
  <c r="AY203" i="11"/>
  <c r="AY200" i="11"/>
  <c r="AY207" i="11" s="1"/>
  <c r="AY195" i="11"/>
  <c r="AY196" i="11" s="1"/>
  <c r="AY190" i="11"/>
  <c r="AY192" i="11" s="1"/>
  <c r="AY180" i="11"/>
  <c r="AY187" i="11" s="1"/>
  <c r="AY173" i="11"/>
  <c r="AY176" i="11" s="1"/>
  <c r="AY170" i="11"/>
  <c r="AY171" i="11" s="1"/>
  <c r="AY167" i="11"/>
  <c r="AY169" i="11" s="1"/>
  <c r="AY136" i="11"/>
  <c r="AY138" i="11" s="1"/>
  <c r="AY134" i="11"/>
  <c r="AY133" i="11"/>
  <c r="AY135" i="11" s="1"/>
  <c r="AY132" i="11"/>
  <c r="AY145" i="11"/>
  <c r="AY139" i="11"/>
  <c r="AY144" i="11" s="1"/>
  <c r="AY166" i="11"/>
  <c r="AY161" i="11"/>
  <c r="AY162" i="11" s="1"/>
  <c r="AY156" i="11"/>
  <c r="AY158" i="11" s="1"/>
  <c r="AY155" i="11"/>
  <c r="AY154" i="11"/>
  <c r="AY153" i="11"/>
  <c r="AY152" i="11"/>
  <c r="AY151" i="11"/>
  <c r="AY146" i="11"/>
  <c r="AY150" i="11" s="1"/>
  <c r="AY130" i="11"/>
  <c r="AY127" i="11"/>
  <c r="AY131" i="11" s="1"/>
  <c r="AY122" i="11"/>
  <c r="AY124" i="11" s="1"/>
  <c r="AY112" i="11"/>
  <c r="AY116" i="11" s="1"/>
  <c r="AY99" i="11"/>
  <c r="AY101" i="11" s="1"/>
  <c r="AY98" i="11"/>
  <c r="AY102" i="11"/>
  <c r="AY104" i="11" s="1"/>
  <c r="AY128" i="11" l="1"/>
  <c r="AY142" i="11"/>
  <c r="AY129" i="11"/>
  <c r="AY143" i="11"/>
  <c r="AY140" i="11"/>
  <c r="AY141" i="11"/>
  <c r="AY206" i="11"/>
  <c r="AY100" i="11"/>
  <c r="AY172" i="11"/>
  <c r="AY204" i="11"/>
  <c r="AY121" i="11"/>
  <c r="AY114" i="11"/>
  <c r="AY174" i="11"/>
  <c r="AY137" i="11"/>
  <c r="AY175" i="11"/>
  <c r="AY117" i="11"/>
  <c r="AY125" i="11"/>
  <c r="AY164" i="11"/>
  <c r="AY177" i="11"/>
  <c r="AY120" i="11"/>
  <c r="AY113" i="11"/>
  <c r="AY193" i="11"/>
  <c r="AY115" i="11"/>
  <c r="AY126" i="11"/>
  <c r="AY178" i="11"/>
  <c r="AY201" i="11"/>
  <c r="AY209" i="11"/>
  <c r="AY123" i="11"/>
  <c r="AY118" i="11"/>
  <c r="AY119" i="11"/>
  <c r="AY179" i="11"/>
  <c r="AY202"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6" i="11"/>
  <c r="AY81" i="11"/>
  <c r="AY89" i="11"/>
  <c r="AY90" i="11"/>
  <c r="AY91" i="11"/>
  <c r="AY49" i="11"/>
  <c r="AY85" i="11"/>
  <c r="AY94" i="11"/>
  <c r="AY79" i="11"/>
  <c r="AY80" i="11"/>
  <c r="AY96" i="11"/>
  <c r="AY97" i="11"/>
  <c r="AY82" i="11"/>
  <c r="AY83"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<sst xmlns="http://schemas.openxmlformats.org/spreadsheetml/2006/main" count="1320" uniqueCount="675">
  <si>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</si>
  <si>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</si>
  <si>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</si>
  <si>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</si>
  <si>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</si>
  <si>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</si>
  <si>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</si>
  <si>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</si>
  <si>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</si>
  <si>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</si>
  <si>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</si>
  <si>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</si>
  <si>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</si>
  <si>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</si>
  <si>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</si>
  <si>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</si>
  <si>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</si>
  <si>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</si>
  <si>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</si>
  <si>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</si>
  <si>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</si>
  <si>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</si>
  <si>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</si>
  <si>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</si>
  <si>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</si>
  <si>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</si>
  <si>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</si>
  <si>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</si>
  <si>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</si>
  <si>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</si>
  <si>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</si>
  <si>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</si>
  <si>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</si>
  <si>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</si>
  <si>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</si>
  <si>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</si>
  <si>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</si>
  <si>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</si>
  <si>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</si>
  <si>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</si>
  <si>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</si>
  <si>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</si>
  <si>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</si>
  <si>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</si>
  <si>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</si>
  <si>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</si>
  <si>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</si>
  <si>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</si>
  <si>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</si>
  <si>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</si>
  <si>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</si>
  <si>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</si>
  <si>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</si>
  <si>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</si>
  <si>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</si>
  <si>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</si>
  <si>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</si>
  <si>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</si>
  <si>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</si>
  <si>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</si>
  <si>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</si>
  <si>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</si>
  <si>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</si>
  <si>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</si>
  <si>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</si>
  <si>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</si>
  <si>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</si>
  <si>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</si>
  <si>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</si>
  <si>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</si>
  <si>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</si>
  <si>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</si>
  <si>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</si>
  <si>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</si>
  <si>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</si>
  <si>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</si>
  <si>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</si>
  <si>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</si>
  <si>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</si>
  <si>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</si>
  <si>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</si>
  <si>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</si>
  <si>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</si>
  <si>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</si>
  <si>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</si>
  <si>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</si>
  <si>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</si>
  <si>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</si>
  <si>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</si>
  <si>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</si>
  <si>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</si>
  <si>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</si>
  <si>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</si>
  <si>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</si>
  <si>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</si>
  <si>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</si>
  <si>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</si>
  <si>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</si>
  <si>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</si>
  <si>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</si>
  <si>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</si>
  <si>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</si>
  <si>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</si>
  <si>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</si>
  <si>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</si>
  <si>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</si>
  <si>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</si>
  <si>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</si>
  <si>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</si>
  <si>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</si>
  <si>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</si>
  <si>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</si>
  <si>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</si>
  <si>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</si>
  <si>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</si>
  <si>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</si>
  <si>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</si>
  <si>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</si>
  <si>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</si>
  <si>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</si>
  <si>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</si>
  <si>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</si>
  <si>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</si>
  <si>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</si>
  <si>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</si>
  <si>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</si>
  <si>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</si>
  <si>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</si>
  <si>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</si>
  <si>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</si>
  <si>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</si>
  <si>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</si>
  <si>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</si>
  <si>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</si>
  <si>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</si>
  <si>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</si>
  <si>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</si>
  <si>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</si>
  <si>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</si>
  <si>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</si>
  <si>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</si>
  <si>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</si>
  <si>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</si>
  <si>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</si>
  <si>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</si>
  <si>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</si>
  <si>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</si>
  <si>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</si>
  <si>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</si>
  <si>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</si>
  <si>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</si>
  <si>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</si>
  <si>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</si>
  <si>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</si>
  <si>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</si>
  <si>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</si>
  <si>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</si>
  <si>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</si>
  <si>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</si>
  <si>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</si>
  <si>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</si>
  <si>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</si>
  <si>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</si>
  <si>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</si>
  <si>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</si>
  <si>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</si>
  <si>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</si>
  <si>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</si>
  <si>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</si>
  <si>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</si>
  <si>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</si>
  <si>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</si>
  <si>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</si>
  <si>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</si>
  <si>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</si>
  <si>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</si>
  <si>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</si>
  <si>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</si>
  <si>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</si>
  <si>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</si>
  <si>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</si>
  <si>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</si>
  <si>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</si>
  <si>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</si>
  <si>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</si>
  <si>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</si>
  <si>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</si>
  <si>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</si>
  <si>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</si>
  <si>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</si>
  <si>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</si>
  <si>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</si>
  <si>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</si>
  <si>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</si>
  <si>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</si>
  <si>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</si>
  <si>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</si>
  <si>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</si>
  <si>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</si>
  <si>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</si>
  <si>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</si>
  <si>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</si>
  <si>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</si>
  <si>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</si>
  <si>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</si>
  <si>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</si>
  <si>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</si>
  <si>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</si>
  <si>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</si>
  <si>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</si>
  <si>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</si>
  <si>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</si>
  <si>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</si>
  <si>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</si>
  <si>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</si>
  <si>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</si>
  <si>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</si>
  <si>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</si>
  <si>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</si>
  <si>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</si>
  <si>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</si>
  <si>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</si>
  <si>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</si>
  <si>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</si>
  <si>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</si>
  <si>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</si>
  <si>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</si>
  <si>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</si>
  <si>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</si>
  <si>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</si>
  <si>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</si>
  <si>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</si>
  <si>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</si>
  <si>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</si>
  <si>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</si>
  <si>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</si>
  <si>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</si>
  <si>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</si>
  <si>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</si>
  <si>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</si>
  <si>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</si>
  <si>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</si>
  <si>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</si>
  <si>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</si>
  <si>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</si>
  <si>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</si>
  <si>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</si>
  <si>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</si>
  <si>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</si>
  <si>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</si>
  <si>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</si>
  <si>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</si>
  <si>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</si>
  <si>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</si>
  <si>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</si>
  <si>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</si>
  <si>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</si>
  <si>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</si>
  <si>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</si>
  <si>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</si>
  <si>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</si>
  <si>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</si>
  <si>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</si>
  <si>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</si>
  <si>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</si>
  <si>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</si>
  <si>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</si>
  <si>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</si>
  <si>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</si>
  <si>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</si>
  <si>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</si>
  <si>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</si>
  <si>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</si>
  <si>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</si>
  <si>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</si>
  <si>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</si>
  <si>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</si>
  <si>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</si>
  <si>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</si>
  <si>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</si>
  <si>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</si>
  <si>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</si>
  <si>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</si>
  <si>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</si>
  <si>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</si>
  <si>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</si>
  <si>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</si>
  <si>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</si>
  <si>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</si>
  <si>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</si>
  <si>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</si>
  <si>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</si>
  <si>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</si>
  <si>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</si>
  <si>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</si>
  <si>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</si>
  <si>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</si>
  <si>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</si>
  <si>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</si>
  <si>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</si>
  <si>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</si>
  <si>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</si>
  <si>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</si>
  <si>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</si>
  <si>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</si>
  <si>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</si>
  <si>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</si>
  <si>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</si>
  <si>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</si>
  <si>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</si>
  <si>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</si>
  <si>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</si>
  <si>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</si>
  <si>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</si>
  <si>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</si>
  <si>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</si>
  <si>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</si>
  <si>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</si>
  <si>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</si>
  <si>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</si>
  <si>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</si>
  <si>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</si>
  <si>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</si>
  <si>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</si>
  <si>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</si>
  <si>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</si>
  <si>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</si>
  <si>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</si>
  <si>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</si>
  <si>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</si>
  <si>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</si>
  <si>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</si>
  <si>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</si>
  <si>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</si>
  <si>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</si>
  <si>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</si>
  <si>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</si>
  <si>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</si>
  <si>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</si>
  <si>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</si>
  <si>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</si>
  <si>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</si>
  <si>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</si>
  <si>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</si>
  <si>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</si>
  <si>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</si>
  <si>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</si>
  <si>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</si>
  <si>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</si>
  <si>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</si>
  <si>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</si>
  <si>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</si>
  <si>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</si>
  <si>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</si>
  <si>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</si>
  <si>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</si>
  <si>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</si>
  <si>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</si>
  <si>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</si>
  <si>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</si>
  <si>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</si>
  <si>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</si>
  <si>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</si>
  <si>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</si>
  <si>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</si>
  <si>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</si>
  <si>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</si>
  <si>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</si>
  <si>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</si>
  <si>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</si>
  <si>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</si>
  <si>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</si>
  <si>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</si>
  <si>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</si>
  <si>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</si>
  <si>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</si>
  <si>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</si>
  <si>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</si>
  <si>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</si>
  <si>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</si>
  <si>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</si>
  <si>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</si>
  <si>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</si>
  <si>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</si>
  <si>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</si>
  <si>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</si>
  <si>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</si>
  <si>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</si>
  <si>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</si>
  <si>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</si>
  <si>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</si>
  <si>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</si>
  <si>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</si>
  <si>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</si>
  <si>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</si>
  <si>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</si>
  <si>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</si>
  <si>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</si>
  <si>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</si>
  <si>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</si>
  <si>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</si>
  <si>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</si>
  <si>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</si>
  <si>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</si>
  <si>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</si>
  <si>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</si>
  <si>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</si>
  <si>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</si>
  <si>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</si>
  <si>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</si>
  <si>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</si>
  <si>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</si>
  <si>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</si>
  <si>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</si>
  <si>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</si>
  <si>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</si>
  <si>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</si>
  <si>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</si>
  <si>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</si>
  <si>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</si>
  <si>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</si>
  <si>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</si>
  <si>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</si>
  <si>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</si>
  <si>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</si>
  <si>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</si>
  <si>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</si>
  <si>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</si>
  <si>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</si>
  <si>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</si>
  <si>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</si>
  <si>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</si>
  <si>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</si>
  <si>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</si>
  <si>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</si>
  <si>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</si>
  <si>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</si>
  <si>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</si>
  <si>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</si>
  <si>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</si>
  <si>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</si>
  <si>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</si>
  <si>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</si>
  <si>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</si>
  <si>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</si>
  <si>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</si>
  <si>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</si>
  <si>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</si>
  <si>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</si>
  <si>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</si>
  <si>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</si>
  <si>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</si>
  <si>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</si>
  <si>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</si>
  <si>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</si>
  <si>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</si>
  <si>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</si>
  <si>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</si>
  <si>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</si>
  <si>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</si>
  <si>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</si>
  <si>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</si>
  <si>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</si>
  <si>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</si>
  <si>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</si>
  <si>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</si>
  <si>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</si>
  <si>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</si>
  <si>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</si>
  <si>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</si>
  <si>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</si>
  <si>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</si>
  <si>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</si>
  <si>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</si>
  <si>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</si>
  <si>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</si>
  <si>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</si>
  <si>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</si>
  <si>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</si>
  <si>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</si>
  <si>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</si>
  <si>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</si>
  <si>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</si>
  <si>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</si>
  <si>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</si>
  <si>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</si>
  <si>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</si>
  <si>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</si>
  <si>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</si>
  <si>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</si>
  <si>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</si>
  <si>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</si>
  <si>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</si>
  <si>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</si>
  <si>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</si>
  <si>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</si>
  <si>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</si>
  <si>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</si>
  <si>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</si>
  <si>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</si>
  <si>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</si>
  <si>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</si>
  <si>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</si>
  <si>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</si>
  <si>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</si>
  <si>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</si>
  <si>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</si>
  <si>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</si>
  <si>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</si>
  <si>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</si>
  <si>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</si>
  <si>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</si>
  <si>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</si>
  <si>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</si>
  <si>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</si>
  <si>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</si>
  <si>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</si>
  <si>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</si>
  <si>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</si>
  <si>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</si>
  <si>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</si>
  <si>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</si>
  <si>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</si>
  <si>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</si>
  <si>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</si>
  <si>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</si>
  <si>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</si>
  <si>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</si>
  <si>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</si>
  <si>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</si>
  <si>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</si>
  <si>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</si>
  <si>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</si>
  <si>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</si>
  <si>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</si>
  <si>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</si>
  <si>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</si>
  <si>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</si>
  <si>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</si>
  <si>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</si>
  <si>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</si>
  <si>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</si>
  <si>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</si>
  <si>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</si>
  <si>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</si>
  <si>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</si>
  <si>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</si>
  <si>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</si>
  <si>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</si>
  <si>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</si>
  <si>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</si>
  <si>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</si>
  <si>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</si>
  <si>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</si>
  <si>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</si>
  <si>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</si>
  <si>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</si>
  <si>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</si>
  <si>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</si>
  <si>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</si>
  <si>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</si>
  <si>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</si>
  <si>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</si>
  <si>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</si>
  <si>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</si>
  <si>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</si>
  <si>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</si>
  <si>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</si>
  <si>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</si>
  <si>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</si>
  <si>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</si>
  <si>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</si>
  <si>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</si>
  <si>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</si>
  <si>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</si>
  <si>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</si>
  <si>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</si>
  <si>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</si>
  <si>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</si>
  <si>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</si>
  <si>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</si>
  <si>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</si>
  <si>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</si>
  <si>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</si>
  <si>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</si>
  <si>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</si>
  <si>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</si>
  <si>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</si>
  <si>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</si>
  <si>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</si>
  <si>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</si>
  <si>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</si>
  <si>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</si>
  <si>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</si>
  <si>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</si>
  <si>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</si>
  <si>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</si>
  <si>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</si>
  <si>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</si>
  <si>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</si>
  <si>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</si>
  <si>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</si>
  <si>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</si>
  <si>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</si>
  <si>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</si>
  <si>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</si>
  <si>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</si>
  <si>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</si>
  <si>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生物安全対策費</t>
  </si>
  <si>
    <t>国立感染症研究所</t>
  </si>
  <si>
    <t>藤谷　正</t>
  </si>
  <si>
    <t>昭和56年度</t>
  </si>
  <si>
    <t>終了予定なし</t>
  </si>
  <si>
    <t>総務部会計課</t>
  </si>
  <si>
    <t>-</t>
  </si>
  <si>
    <t>高度封じ込め実験施設の維持・管理を行うことにより、研究所の適正かつ効果的な運営を確保する。</t>
  </si>
  <si>
    <t>病原体の中で、特に病原性の高いもの（BSL3以上）と区分けされたものを取り扱い、研究者等の病原体からの保護、外部への漏出防止等のために対処した高度封じ込め実験施設の特性を持った施設の維持管理。</t>
  </si>
  <si>
    <t>庁費</t>
  </si>
  <si>
    <t>目標値として3.5点以上の獲得を目指す。</t>
  </si>
  <si>
    <t>毎年行っている研究課題評価の総合点を間接指標として用いる。</t>
  </si>
  <si>
    <t>点</t>
  </si>
  <si>
    <t>国立感染症研究所研究開発課題評価報告書</t>
  </si>
  <si>
    <t>高度封じ込め実験施設の定期点検</t>
  </si>
  <si>
    <t>回</t>
  </si>
  <si>
    <t>X執行額／Ｙ定期点検回数　　　　　　　　　　</t>
    <phoneticPr fontId="5"/>
  </si>
  <si>
    <t>百万円</t>
  </si>
  <si>
    <t>　Ｘ/Ｙ</t>
    <phoneticPr fontId="5"/>
  </si>
  <si>
    <t>32百万円
/1回</t>
  </si>
  <si>
    <t>31百万円
/1回</t>
  </si>
  <si>
    <t>／　</t>
    <phoneticPr fontId="5"/>
  </si>
  <si>
    <t>国立感染症研究所施設管理事務経費</t>
  </si>
  <si>
    <t>563</t>
  </si>
  <si>
    <t>500</t>
  </si>
  <si>
    <t>882</t>
  </si>
  <si>
    <t>892</t>
  </si>
  <si>
    <t>861</t>
  </si>
  <si>
    <t>864</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</si>
  <si>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</si>
  <si>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</si>
  <si>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</si>
  <si>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</si>
  <si>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保健医療の向上や感染症に関する研究を行うことが国立感染症研究所の責務であり、国の感染症対策に寄与する事業であり、国費を投入する必要がある。</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</si>
  <si>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</si>
  <si>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</si>
  <si>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設備点検に係る調達の一部については１者応札となった。引き続き、入札説明会に参加したが応札しなかった者等へのヒアリングを行う等、競争性の確保に係る取り組みを継続したい。</t>
    <phoneticPr fontId="5"/>
  </si>
  <si>
    <t>執行額が増加したため単位当たりコストは微増したが、引き続きコスト削減に努める。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</si>
  <si>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</si>
  <si>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</si>
  <si>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成果実績が成果目標以上になっているので見合っている。</t>
    <phoneticPr fontId="5"/>
  </si>
  <si>
    <t>事業計画時に見込んだ内容を概ね達成できている</t>
    <phoneticPr fontId="5"/>
  </si>
  <si>
    <t>高度安全実験施設の各種設備の保守点検並びに点検結果に基づく予防保全等を行っている。保守点検業務等の調達は会計法に基づき原則一般競争入札により発注している。見積書を複数社取得の上、一番安価な業者を選定しており、会計法に基づき適切に契約を行っている。2年度は昨年度に引き続き、少額の随意契約の場合でも複数社から見積書を徴収するなどコストの削減を行った。</t>
    <phoneticPr fontId="5"/>
  </si>
  <si>
    <t>適切に予算を執行し、事業の目標が達成できており、このまま継続して事業を実施する。また、これまでの改善策に加えて、引き続き効率的な予算執行に努めたい。</t>
    <phoneticPr fontId="5"/>
  </si>
  <si>
    <t>有</t>
  </si>
  <si>
    <t>無</t>
  </si>
  <si>
    <t>‐</t>
  </si>
  <si>
    <t>-</t>
    <phoneticPr fontId="5"/>
  </si>
  <si>
    <t>31百万円
/1回</t>
    <rPh sb="2" eb="5">
      <t>ヒャクマンエン</t>
    </rPh>
    <rPh sb="8" eb="9">
      <t>カイ</t>
    </rPh>
    <phoneticPr fontId="5"/>
  </si>
  <si>
    <t>研究者等の病原体からの保護、病原体の外部への漏出防止のため、国立感染症研究所内の高度封じ込め実験施設の維持・管理を行う。</t>
    <phoneticPr fontId="5"/>
  </si>
  <si>
    <t>高度封じ込め実験施設の適切な維持管理</t>
    <phoneticPr fontId="5"/>
  </si>
  <si>
    <t>株式会社日立プラントサービス</t>
    <phoneticPr fontId="5"/>
  </si>
  <si>
    <t>設備点検</t>
    <rPh sb="0" eb="2">
      <t>セツビ</t>
    </rPh>
    <rPh sb="2" eb="4">
      <t>テンケン</t>
    </rPh>
    <phoneticPr fontId="5"/>
  </si>
  <si>
    <t>雑役務費</t>
    <rPh sb="0" eb="4">
      <t>ザツエキムヒ</t>
    </rPh>
    <phoneticPr fontId="5"/>
  </si>
  <si>
    <t>A.株式会社日立プラントサービス</t>
    <phoneticPr fontId="5"/>
  </si>
  <si>
    <t>設備点検</t>
    <phoneticPr fontId="5"/>
  </si>
  <si>
    <t>設備保守</t>
    <rPh sb="0" eb="2">
      <t>セツビ</t>
    </rPh>
    <rPh sb="2" eb="4">
      <t>ホシュ</t>
    </rPh>
    <phoneticPr fontId="5"/>
  </si>
  <si>
    <t>https://www.mhlw.go.jp/wp/seisaku/hyouka/dl/r03_jizenbunseki/XIII-1-1.pdf</t>
    <phoneticPr fontId="5"/>
  </si>
  <si>
    <t>7頁</t>
    <rPh sb="1" eb="2">
      <t>ページ</t>
    </rPh>
    <phoneticPr fontId="5"/>
  </si>
  <si>
    <t>B.</t>
    <phoneticPr fontId="5"/>
  </si>
  <si>
    <t>-</t>
    <phoneticPr fontId="5"/>
  </si>
  <si>
    <t>当該事業は研究者等の病原体からの保護、外部への漏出防止等のために対処した高度封じ込め実験施設の特性を持った施設の維持管理である。国立感染症研究所施設管理事務経費は村山庁舎全体の維持管理に係る経費を扱う事業であるため、役割が異なる。</t>
    <phoneticPr fontId="5"/>
  </si>
  <si>
    <t>イカリ消毒株式会社</t>
    <rPh sb="5" eb="9">
      <t>カブシキガイシャ</t>
    </rPh>
    <phoneticPr fontId="5"/>
  </si>
  <si>
    <t>3２百万円
/1回</t>
    <rPh sb="2" eb="4">
      <t>ヒャクマン</t>
    </rPh>
    <rPh sb="4" eb="5">
      <t>エン</t>
    </rPh>
    <rPh sb="8" eb="9">
      <t>カイ</t>
    </rPh>
    <phoneticPr fontId="5"/>
  </si>
  <si>
    <t>必要な事業は当たり前、優先度を高いと記すためには（国民の生命と財産に関わる）重要度と緊急度から他の事業よりも優位である別の要件が必要。研究者の保護を目的とするならば、成果指標は定期点検の結果の合否判定でよいのではないか。ただし、通常点検業務となることからコスト削減努力は引き続き必要。（元吉　由紀子）</t>
    <phoneticPr fontId="5"/>
  </si>
  <si>
    <t>事業の効果測定を適切に行えるよう、新たな成果指標を設定すること。また、外部有識者のコメントを踏まえ、コスト削減の努力をすること。</t>
    <phoneticPr fontId="5"/>
  </si>
  <si>
    <t>病原体の中で、特に病原性の高いもの（BSL3以上）を取り扱う施設を適切に維持・管理することは、病原体の安全管理並びに病原体等に起因して発生する曝露及び事故の未然防止を図り、研究者の保護だけでなく市民の安全・安心を確保することにもつながるため、緊急かつ重要度の高い事業であるといえる。次年度より成果指標を「定期点検の結果、不適がないこと（不適がない場合を100とする）」に設定し、事業の効果測定を適切に行えるよう努める。また、外部有識者のコメントを踏まえ、コスト削減については引き続き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</si>
</sst>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35859</xdr:colOff>
      <xdr:row>270</xdr:row>
      <xdr:rowOff>125506</xdr:rowOff>
    </xdr:from>
    <xdr:to>
      <xdr:col>32</xdr:col>
      <xdr:colOff>172527</xdr:colOff>
      <xdr:row>273</xdr:row>
      <xdr:rowOff>298822</xdr:rowOff>
    </xdr:to>
    <xdr:sp macro="" textlink="">
      <xdr:nvSpPr>
        <xdr:cNvPr id="2" name="正方形/長方形 1">
          <a:extLst>
            <a:ext uri="{FF2B5EF4-FFF2-40B4-BE49-F238E27FC236}">
              <a16:creationId xmlns:a16="http://schemas.microsoft.com/office/drawing/2014/main" id="{BDB2FF7B-D8CA-4959-A314-E82E8AF4CC9F}"/>
            </a:ext>
          </a:extLst>
        </xdr:cNvPr>
        <xdr:cNvSpPr/>
      </xdr:nvSpPr>
      <xdr:spPr>
        <a:xfrm>
          <a:off x="3263153" y="38700635"/>
          <a:ext cx="2646786" cy="124011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生物安全対策費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89647</xdr:colOff>
      <xdr:row>273</xdr:row>
      <xdr:rowOff>295836</xdr:rowOff>
    </xdr:from>
    <xdr:to>
      <xdr:col>25</xdr:col>
      <xdr:colOff>89647</xdr:colOff>
      <xdr:row>275</xdr:row>
      <xdr:rowOff>150159</xdr:rowOff>
    </xdr:to>
    <xdr:cxnSp macro="">
      <xdr:nvCxnSpPr>
        <xdr:cNvPr id="3" name="直線コネクタ 2">
          <a:extLst>
            <a:ext uri="{FF2B5EF4-FFF2-40B4-BE49-F238E27FC236}">
              <a16:creationId xmlns:a16="http://schemas.microsoft.com/office/drawing/2014/main" id="{6CE2AFBE-C88F-454B-9737-06EE4D46DF4C}"/>
            </a:ext>
          </a:extLst>
        </xdr:cNvPr>
        <xdr:cNvCxnSpPr/>
      </xdr:nvCxnSpPr>
      <xdr:spPr>
        <a:xfrm>
          <a:off x="4572000" y="39937765"/>
          <a:ext cx="0" cy="5715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152849</xdr:colOff>
      <xdr:row>276</xdr:row>
      <xdr:rowOff>195880</xdr:rowOff>
    </xdr:from>
    <xdr:to>
      <xdr:col>33</xdr:col>
      <xdr:colOff>38100</xdr:colOff>
      <xdr:row>280</xdr:row>
      <xdr:rowOff>279177</xdr:rowOff>
    </xdr:to>
    <xdr:sp macro="" textlink="">
      <xdr:nvSpPr>
        <xdr:cNvPr id="4" name="正方形/長方形 3">
          <a:extLst>
            <a:ext uri="{FF2B5EF4-FFF2-40B4-BE49-F238E27FC236}">
              <a16:creationId xmlns:a16="http://schemas.microsoft.com/office/drawing/2014/main" id="{42FB862B-341D-4713-BE60-BA245F9E6389}"/>
            </a:ext>
          </a:extLst>
        </xdr:cNvPr>
        <xdr:cNvSpPr/>
      </xdr:nvSpPr>
      <xdr:spPr>
        <a:xfrm>
          <a:off x="3261809" y="41000980"/>
          <a:ext cx="2811331" cy="151585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89647</xdr:colOff>
      <xdr:row>274</xdr:row>
      <xdr:rowOff>322729</xdr:rowOff>
    </xdr:from>
    <xdr:to>
      <xdr:col>25</xdr:col>
      <xdr:colOff>89647</xdr:colOff>
      <xdr:row>276</xdr:row>
      <xdr:rowOff>186018</xdr:rowOff>
    </xdr:to>
    <xdr:cxnSp macro="">
      <xdr:nvCxnSpPr>
        <xdr:cNvPr id="5" name="直線コネクタ 4">
          <a:extLst>
            <a:ext uri="{FF2B5EF4-FFF2-40B4-BE49-F238E27FC236}">
              <a16:creationId xmlns:a16="http://schemas.microsoft.com/office/drawing/2014/main" id="{3DD4C28D-FBB1-4C0D-A5D0-0450C22722AF}"/>
            </a:ext>
          </a:extLst>
        </xdr:cNvPr>
        <xdr:cNvCxnSpPr/>
      </xdr:nvCxnSpPr>
      <xdr:spPr>
        <a:xfrm>
          <a:off x="4572000" y="40323247"/>
          <a:ext cx="0" cy="5715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80682</xdr:colOff>
      <xdr:row>274</xdr:row>
      <xdr:rowOff>268941</xdr:rowOff>
    </xdr:from>
    <xdr:to>
      <xdr:col>30</xdr:col>
      <xdr:colOff>123426</xdr:colOff>
      <xdr:row>275</xdr:row>
      <xdr:rowOff>201349</xdr:rowOff>
    </xdr:to>
    <xdr:sp macro="" textlink="">
      <xdr:nvSpPr>
        <xdr:cNvPr id="6" name="テキスト ボックス 5">
          <a:extLst>
            <a:ext uri="{FF2B5EF4-FFF2-40B4-BE49-F238E27FC236}">
              <a16:creationId xmlns:a16="http://schemas.microsoft.com/office/drawing/2014/main" id="{E1C17D26-30FC-48AB-ADB1-941A65ABDE8E}"/>
            </a:ext>
          </a:extLst>
        </xdr:cNvPr>
        <xdr:cNvSpPr txBox="1"/>
      </xdr:nvSpPr>
      <xdr:spPr>
        <a:xfrm rot="10800000" flipV="1">
          <a:off x="3487270" y="40269459"/>
          <a:ext cx="2014980" cy="290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0" zoomScaleNormal="75" zoomScaleSheetLayoutView="70" zoomScalePageLayoutView="85" workbookViewId="0">
      <selection activeCell="F254" sqref="F254:AX25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638</v>
      </c>
      <c r="AK2" s="172"/>
      <c r="AL2" s="172"/>
      <c r="AM2" s="172"/>
      <c r="AN2" s="75" t="s">
        <v>284</v>
      </c>
      <c r="AO2" s="172">
        <v>21</v>
      </c>
      <c r="AP2" s="172"/>
      <c r="AQ2" s="172"/>
      <c r="AR2" s="76" t="s">
        <v>284</v>
      </c>
      <c r="AS2" s="173">
        <v>980</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610</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32</v>
      </c>
      <c r="Q13" s="217"/>
      <c r="R13" s="217"/>
      <c r="S13" s="217"/>
      <c r="T13" s="217"/>
      <c r="U13" s="217"/>
      <c r="V13" s="218"/>
      <c r="W13" s="216">
        <v>32</v>
      </c>
      <c r="X13" s="217"/>
      <c r="Y13" s="217"/>
      <c r="Z13" s="217"/>
      <c r="AA13" s="217"/>
      <c r="AB13" s="217"/>
      <c r="AC13" s="218"/>
      <c r="AD13" s="216">
        <v>32</v>
      </c>
      <c r="AE13" s="217"/>
      <c r="AF13" s="217"/>
      <c r="AG13" s="217"/>
      <c r="AH13" s="217"/>
      <c r="AI13" s="217"/>
      <c r="AJ13" s="218"/>
      <c r="AK13" s="216">
        <v>31</v>
      </c>
      <c r="AL13" s="217"/>
      <c r="AM13" s="217"/>
      <c r="AN13" s="217"/>
      <c r="AO13" s="217"/>
      <c r="AP13" s="217"/>
      <c r="AQ13" s="218"/>
      <c r="AR13" s="228">
        <v>31</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284</v>
      </c>
      <c r="AL15" s="217"/>
      <c r="AM15" s="217"/>
      <c r="AN15" s="217"/>
      <c r="AO15" s="217"/>
      <c r="AP15" s="217"/>
      <c r="AQ15" s="218"/>
      <c r="AR15" s="216" t="s">
        <v>284</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284</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284</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32</v>
      </c>
      <c r="Q18" s="261"/>
      <c r="R18" s="261"/>
      <c r="S18" s="261"/>
      <c r="T18" s="261"/>
      <c r="U18" s="261"/>
      <c r="V18" s="262"/>
      <c r="W18" s="260">
        <f>SUM(W13:AC17)</f>
        <v>32</v>
      </c>
      <c r="X18" s="261"/>
      <c r="Y18" s="261"/>
      <c r="Z18" s="261"/>
      <c r="AA18" s="261"/>
      <c r="AB18" s="261"/>
      <c r="AC18" s="262"/>
      <c r="AD18" s="260">
        <f>SUM(AD13:AJ17)</f>
        <v>32</v>
      </c>
      <c r="AE18" s="261"/>
      <c r="AF18" s="261"/>
      <c r="AG18" s="261"/>
      <c r="AH18" s="261"/>
      <c r="AI18" s="261"/>
      <c r="AJ18" s="262"/>
      <c r="AK18" s="260">
        <f>SUM(AK13:AQ17)</f>
        <v>31</v>
      </c>
      <c r="AL18" s="261"/>
      <c r="AM18" s="261"/>
      <c r="AN18" s="261"/>
      <c r="AO18" s="261"/>
      <c r="AP18" s="261"/>
      <c r="AQ18" s="262"/>
      <c r="AR18" s="260">
        <f>SUM(AR13:AX17)</f>
        <v>31</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32</v>
      </c>
      <c r="Q19" s="217"/>
      <c r="R19" s="217"/>
      <c r="S19" s="217"/>
      <c r="T19" s="217"/>
      <c r="U19" s="217"/>
      <c r="V19" s="218"/>
      <c r="W19" s="216">
        <v>31</v>
      </c>
      <c r="X19" s="217"/>
      <c r="Y19" s="217"/>
      <c r="Z19" s="217"/>
      <c r="AA19" s="217"/>
      <c r="AB19" s="217"/>
      <c r="AC19" s="218"/>
      <c r="AD19" s="216">
        <v>32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0.96875</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0.96875</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617</v>
      </c>
      <c r="H23" s="278"/>
      <c r="I23" s="278"/>
      <c r="J23" s="278"/>
      <c r="K23" s="278"/>
      <c r="L23" s="278"/>
      <c r="M23" s="278"/>
      <c r="N23" s="278"/>
      <c r="O23" s="279"/>
      <c r="P23" s="228">
        <v>31</v>
      </c>
      <c r="Q23" s="229"/>
      <c r="R23" s="229"/>
      <c r="S23" s="229"/>
      <c r="T23" s="229"/>
      <c r="U23" s="229"/>
      <c r="V23" s="280"/>
      <c r="W23" s="228">
        <v>31</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31</v>
      </c>
      <c r="Q29" s="331"/>
      <c r="R29" s="331"/>
      <c r="S29" s="331"/>
      <c r="T29" s="331"/>
      <c r="U29" s="331"/>
      <c r="V29" s="332"/>
      <c r="W29" s="333">
        <f>AR13</f>
        <v>31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657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2">
      <c r="A32" s="348"/>
      <c r="B32" s="317"/>
      <c r="C32" s="317"/>
      <c r="D32" s="317"/>
      <c r="E32" s="317"/>
      <c r="F32" s="318"/>
      <c r="G32" s="357" t="s">
        <v>658</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v>1</v>
      </c>
      <c r="AF32" s="371"/>
      <c r="AG32" s="371"/>
      <c r="AH32" s="371"/>
      <c r="AI32" s="371">
        <v>1</v>
      </c>
      <c r="AJ32" s="371"/>
      <c r="AK32" s="371"/>
      <c r="AL32" s="371"/>
      <c r="AM32" s="371">
        <v>1</v>
      </c>
      <c r="AN32" s="371"/>
      <c r="AO32" s="371"/>
      <c r="AP32" s="371"/>
      <c r="AQ32" s="398" t="s">
        <v>668</v>
      </c>
      <c r="AR32" s="371"/>
      <c r="AS32" s="371"/>
      <c r="AT32" s="371"/>
      <c r="AU32" s="389" t="s">
        <v>668</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1</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2">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40"/>
      <c r="B35" s="441"/>
      <c r="C35" s="441"/>
      <c r="D35" s="441"/>
      <c r="E35" s="441"/>
      <c r="F35" s="442"/>
      <c r="G35" s="394" t="s">
        <v>624</v>
      </c>
      <c r="H35" s="395"/>
      <c r="I35" s="395"/>
      <c r="J35" s="395"/>
      <c r="K35" s="395"/>
      <c r="L35" s="395"/>
      <c r="M35" s="395"/>
      <c r="N35" s="395"/>
      <c r="O35" s="395"/>
      <c r="P35" s="395"/>
      <c r="Q35" s="395"/>
      <c r="R35" s="395"/>
      <c r="S35" s="395"/>
      <c r="T35" s="395"/>
      <c r="U35" s="395"/>
      <c r="V35" s="395"/>
      <c r="W35" s="395"/>
      <c r="X35" s="395"/>
      <c r="Y35" s="419" t="s">
        <v>581</v>
      </c>
      <c r="Z35" s="420"/>
      <c r="AA35" s="421"/>
      <c r="AB35" s="422" t="s">
        <v>625</v>
      </c>
      <c r="AC35" s="423"/>
      <c r="AD35" s="424"/>
      <c r="AE35" s="398">
        <v>32</v>
      </c>
      <c r="AF35" s="398"/>
      <c r="AG35" s="398"/>
      <c r="AH35" s="398"/>
      <c r="AI35" s="398">
        <v>31</v>
      </c>
      <c r="AJ35" s="398"/>
      <c r="AK35" s="398"/>
      <c r="AL35" s="398"/>
      <c r="AM35" s="398">
        <v>32</v>
      </c>
      <c r="AN35" s="398"/>
      <c r="AO35" s="398"/>
      <c r="AP35" s="398"/>
      <c r="AQ35" s="389">
        <v>31</v>
      </c>
      <c r="AR35" s="372"/>
      <c r="AS35" s="372"/>
      <c r="AT35" s="372"/>
      <c r="AU35" s="372"/>
      <c r="AV35" s="372"/>
      <c r="AW35" s="372"/>
      <c r="AX35" s="373"/>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626</v>
      </c>
      <c r="AC36" s="426"/>
      <c r="AD36" s="427"/>
      <c r="AE36" s="430" t="s">
        <v>627</v>
      </c>
      <c r="AF36" s="428"/>
      <c r="AG36" s="428"/>
      <c r="AH36" s="428"/>
      <c r="AI36" s="430" t="s">
        <v>628</v>
      </c>
      <c r="AJ36" s="428"/>
      <c r="AK36" s="428"/>
      <c r="AL36" s="428"/>
      <c r="AM36" s="430" t="s">
        <v>671</v>
      </c>
      <c r="AN36" s="428"/>
      <c r="AO36" s="428"/>
      <c r="AP36" s="428"/>
      <c r="AQ36" s="430" t="s">
        <v>656</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614</v>
      </c>
      <c r="AR38" s="433"/>
      <c r="AS38" s="434" t="s">
        <v>175</v>
      </c>
      <c r="AT38" s="435"/>
      <c r="AU38" s="436">
        <v>4</v>
      </c>
      <c r="AV38" s="436"/>
      <c r="AW38" s="324" t="s">
        <v>166</v>
      </c>
      <c r="AX38" s="329"/>
    </row>
    <row r="39" spans="1:51" ht="23.25" customHeight="1" x14ac:dyDescent="0.2">
      <c r="A39" s="473"/>
      <c r="B39" s="471"/>
      <c r="C39" s="471"/>
      <c r="D39" s="471"/>
      <c r="E39" s="471"/>
      <c r="F39" s="472"/>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4.4000000000000004</v>
      </c>
      <c r="AF39" s="372"/>
      <c r="AG39" s="372"/>
      <c r="AH39" s="372"/>
      <c r="AI39" s="389">
        <v>4.4000000000000004</v>
      </c>
      <c r="AJ39" s="372"/>
      <c r="AK39" s="372"/>
      <c r="AL39" s="372"/>
      <c r="AM39" s="389">
        <v>4.4000000000000004</v>
      </c>
      <c r="AN39" s="372"/>
      <c r="AO39" s="372"/>
      <c r="AP39" s="372"/>
      <c r="AQ39" s="391" t="s">
        <v>614</v>
      </c>
      <c r="AR39" s="392"/>
      <c r="AS39" s="392"/>
      <c r="AT39" s="393"/>
      <c r="AU39" s="372" t="s">
        <v>614</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620</v>
      </c>
      <c r="AC40" s="448"/>
      <c r="AD40" s="448"/>
      <c r="AE40" s="389">
        <v>3.5</v>
      </c>
      <c r="AF40" s="372"/>
      <c r="AG40" s="372"/>
      <c r="AH40" s="372"/>
      <c r="AI40" s="389">
        <v>3.5</v>
      </c>
      <c r="AJ40" s="372"/>
      <c r="AK40" s="372"/>
      <c r="AL40" s="372"/>
      <c r="AM40" s="389">
        <v>3.5</v>
      </c>
      <c r="AN40" s="372"/>
      <c r="AO40" s="372"/>
      <c r="AP40" s="372"/>
      <c r="AQ40" s="391" t="s">
        <v>614</v>
      </c>
      <c r="AR40" s="392"/>
      <c r="AS40" s="392"/>
      <c r="AT40" s="393"/>
      <c r="AU40" s="372">
        <v>3.5</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126</v>
      </c>
      <c r="AF41" s="372"/>
      <c r="AG41" s="372"/>
      <c r="AH41" s="372"/>
      <c r="AI41" s="389">
        <v>126</v>
      </c>
      <c r="AJ41" s="372"/>
      <c r="AK41" s="372"/>
      <c r="AL41" s="372"/>
      <c r="AM41" s="389">
        <v>126</v>
      </c>
      <c r="AN41" s="372"/>
      <c r="AO41" s="372"/>
      <c r="AP41" s="372"/>
      <c r="AQ41" s="391" t="s">
        <v>614</v>
      </c>
      <c r="AR41" s="392"/>
      <c r="AS41" s="392"/>
      <c r="AT41" s="393"/>
      <c r="AU41" s="372" t="s">
        <v>614</v>
      </c>
      <c r="AV41" s="372"/>
      <c r="AW41" s="372"/>
      <c r="AX41" s="373"/>
    </row>
    <row r="42" spans="1:51" ht="33" customHeight="1" x14ac:dyDescent="0.2">
      <c r="A42" s="461" t="s">
        <v>260</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2.95"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3"/>
      <c r="H52" s="383"/>
      <c r="I52" s="383"/>
      <c r="J52" s="383"/>
      <c r="K52" s="383"/>
      <c r="L52" s="383"/>
      <c r="M52" s="383"/>
      <c r="N52" s="383"/>
      <c r="O52" s="384"/>
      <c r="P52" s="451"/>
      <c r="Q52" s="451"/>
      <c r="R52" s="451"/>
      <c r="S52" s="451"/>
      <c r="T52" s="451"/>
      <c r="U52" s="451"/>
      <c r="V52" s="451"/>
      <c r="W52" s="451"/>
      <c r="X52" s="452"/>
      <c r="Y52" s="894"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3"/>
      <c r="H57" s="383"/>
      <c r="I57" s="383"/>
      <c r="J57" s="383"/>
      <c r="K57" s="383"/>
      <c r="L57" s="383"/>
      <c r="M57" s="383"/>
      <c r="N57" s="383"/>
      <c r="O57" s="384"/>
      <c r="P57" s="451"/>
      <c r="Q57" s="451"/>
      <c r="R57" s="451"/>
      <c r="S57" s="451"/>
      <c r="T57" s="451"/>
      <c r="U57" s="451"/>
      <c r="V57" s="451"/>
      <c r="W57" s="451"/>
      <c r="X57" s="452"/>
      <c r="Y57" s="894"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3"/>
      <c r="H62" s="383"/>
      <c r="I62" s="383"/>
      <c r="J62" s="383"/>
      <c r="K62" s="383"/>
      <c r="L62" s="383"/>
      <c r="M62" s="383"/>
      <c r="N62" s="383"/>
      <c r="O62" s="384"/>
      <c r="P62" s="451"/>
      <c r="Q62" s="451"/>
      <c r="R62" s="451"/>
      <c r="S62" s="451"/>
      <c r="T62" s="451"/>
      <c r="U62" s="451"/>
      <c r="V62" s="451"/>
      <c r="W62" s="451"/>
      <c r="X62" s="452"/>
      <c r="Y62" s="894"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629</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3"/>
      <c r="H86" s="383"/>
      <c r="I86" s="383"/>
      <c r="J86" s="383"/>
      <c r="K86" s="383"/>
      <c r="L86" s="383"/>
      <c r="M86" s="383"/>
      <c r="N86" s="383"/>
      <c r="O86" s="384"/>
      <c r="P86" s="451"/>
      <c r="Q86" s="451"/>
      <c r="R86" s="451"/>
      <c r="S86" s="451"/>
      <c r="T86" s="451"/>
      <c r="U86" s="451"/>
      <c r="V86" s="451"/>
      <c r="W86" s="451"/>
      <c r="X86" s="452"/>
      <c r="Y86" s="894"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3"/>
      <c r="H91" s="383"/>
      <c r="I91" s="383"/>
      <c r="J91" s="383"/>
      <c r="K91" s="383"/>
      <c r="L91" s="383"/>
      <c r="M91" s="383"/>
      <c r="N91" s="383"/>
      <c r="O91" s="384"/>
      <c r="P91" s="451"/>
      <c r="Q91" s="451"/>
      <c r="R91" s="451"/>
      <c r="S91" s="451"/>
      <c r="T91" s="451"/>
      <c r="U91" s="451"/>
      <c r="V91" s="451"/>
      <c r="W91" s="451"/>
      <c r="X91" s="452"/>
      <c r="Y91" s="894"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3"/>
      <c r="H96" s="383"/>
      <c r="I96" s="383"/>
      <c r="J96" s="383"/>
      <c r="K96" s="383"/>
      <c r="L96" s="383"/>
      <c r="M96" s="383"/>
      <c r="N96" s="383"/>
      <c r="O96" s="384"/>
      <c r="P96" s="451"/>
      <c r="Q96" s="451"/>
      <c r="R96" s="451"/>
      <c r="S96" s="451"/>
      <c r="T96" s="451"/>
      <c r="U96" s="451"/>
      <c r="V96" s="451"/>
      <c r="W96" s="451"/>
      <c r="X96" s="452"/>
      <c r="Y96" s="894"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3"/>
      <c r="H120" s="383"/>
      <c r="I120" s="383"/>
      <c r="J120" s="383"/>
      <c r="K120" s="383"/>
      <c r="L120" s="383"/>
      <c r="M120" s="383"/>
      <c r="N120" s="383"/>
      <c r="O120" s="384"/>
      <c r="P120" s="451"/>
      <c r="Q120" s="451"/>
      <c r="R120" s="451"/>
      <c r="S120" s="451"/>
      <c r="T120" s="451"/>
      <c r="U120" s="451"/>
      <c r="V120" s="451"/>
      <c r="W120" s="451"/>
      <c r="X120" s="452"/>
      <c r="Y120" s="894"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3"/>
      <c r="H125" s="383"/>
      <c r="I125" s="383"/>
      <c r="J125" s="383"/>
      <c r="K125" s="383"/>
      <c r="L125" s="383"/>
      <c r="M125" s="383"/>
      <c r="N125" s="383"/>
      <c r="O125" s="384"/>
      <c r="P125" s="451"/>
      <c r="Q125" s="451"/>
      <c r="R125" s="451"/>
      <c r="S125" s="451"/>
      <c r="T125" s="451"/>
      <c r="U125" s="451"/>
      <c r="V125" s="451"/>
      <c r="W125" s="451"/>
      <c r="X125" s="452"/>
      <c r="Y125" s="894"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3"/>
      <c r="H130" s="383"/>
      <c r="I130" s="383"/>
      <c r="J130" s="383"/>
      <c r="K130" s="383"/>
      <c r="L130" s="383"/>
      <c r="M130" s="383"/>
      <c r="N130" s="383"/>
      <c r="O130" s="384"/>
      <c r="P130" s="451"/>
      <c r="Q130" s="451"/>
      <c r="R130" s="451"/>
      <c r="S130" s="451"/>
      <c r="T130" s="451"/>
      <c r="U130" s="451"/>
      <c r="V130" s="451"/>
      <c r="W130" s="451"/>
      <c r="X130" s="452"/>
      <c r="Y130" s="894"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3"/>
      <c r="H154" s="383"/>
      <c r="I154" s="383"/>
      <c r="J154" s="383"/>
      <c r="K154" s="383"/>
      <c r="L154" s="383"/>
      <c r="M154" s="383"/>
      <c r="N154" s="383"/>
      <c r="O154" s="384"/>
      <c r="P154" s="451"/>
      <c r="Q154" s="451"/>
      <c r="R154" s="451"/>
      <c r="S154" s="451"/>
      <c r="T154" s="451"/>
      <c r="U154" s="451"/>
      <c r="V154" s="451"/>
      <c r="W154" s="451"/>
      <c r="X154" s="452"/>
      <c r="Y154" s="894"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3"/>
      <c r="H159" s="383"/>
      <c r="I159" s="383"/>
      <c r="J159" s="383"/>
      <c r="K159" s="383"/>
      <c r="L159" s="383"/>
      <c r="M159" s="383"/>
      <c r="N159" s="383"/>
      <c r="O159" s="384"/>
      <c r="P159" s="451"/>
      <c r="Q159" s="451"/>
      <c r="R159" s="451"/>
      <c r="S159" s="451"/>
      <c r="T159" s="451"/>
      <c r="U159" s="451"/>
      <c r="V159" s="451"/>
      <c r="W159" s="451"/>
      <c r="X159" s="452"/>
      <c r="Y159" s="894"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3"/>
      <c r="H164" s="383"/>
      <c r="I164" s="383"/>
      <c r="J164" s="383"/>
      <c r="K164" s="383"/>
      <c r="L164" s="383"/>
      <c r="M164" s="383"/>
      <c r="N164" s="383"/>
      <c r="O164" s="384"/>
      <c r="P164" s="451"/>
      <c r="Q164" s="451"/>
      <c r="R164" s="451"/>
      <c r="S164" s="451"/>
      <c r="T164" s="451"/>
      <c r="U164" s="451"/>
      <c r="V164" s="451"/>
      <c r="W164" s="451"/>
      <c r="X164" s="452"/>
      <c r="Y164" s="894"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3"/>
      <c r="H188" s="383"/>
      <c r="I188" s="383"/>
      <c r="J188" s="383"/>
      <c r="K188" s="383"/>
      <c r="L188" s="383"/>
      <c r="M188" s="383"/>
      <c r="N188" s="383"/>
      <c r="O188" s="384"/>
      <c r="P188" s="451"/>
      <c r="Q188" s="451"/>
      <c r="R188" s="451"/>
      <c r="S188" s="451"/>
      <c r="T188" s="451"/>
      <c r="U188" s="451"/>
      <c r="V188" s="451"/>
      <c r="W188" s="451"/>
      <c r="X188" s="452"/>
      <c r="Y188" s="894"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3"/>
      <c r="H193" s="383"/>
      <c r="I193" s="383"/>
      <c r="J193" s="383"/>
      <c r="K193" s="383"/>
      <c r="L193" s="383"/>
      <c r="M193" s="383"/>
      <c r="N193" s="383"/>
      <c r="O193" s="384"/>
      <c r="P193" s="451"/>
      <c r="Q193" s="451"/>
      <c r="R193" s="451"/>
      <c r="S193" s="451"/>
      <c r="T193" s="451"/>
      <c r="U193" s="451"/>
      <c r="V193" s="451"/>
      <c r="W193" s="451"/>
      <c r="X193" s="452"/>
      <c r="Y193" s="894"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3"/>
      <c r="H198" s="383"/>
      <c r="I198" s="383"/>
      <c r="J198" s="383"/>
      <c r="K198" s="383"/>
      <c r="L198" s="383"/>
      <c r="M198" s="383"/>
      <c r="N198" s="383"/>
      <c r="O198" s="384"/>
      <c r="P198" s="451"/>
      <c r="Q198" s="451"/>
      <c r="R198" s="451"/>
      <c r="S198" s="451"/>
      <c r="T198" s="451"/>
      <c r="U198" s="451"/>
      <c r="V198" s="451"/>
      <c r="W198" s="451"/>
      <c r="X198" s="452"/>
      <c r="Y198" s="894"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8.4" hidden="1" customHeight="1" thickBot="1" x14ac:dyDescent="0.25">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283</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665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666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599</v>
      </c>
      <c r="D218" s="639"/>
      <c r="E218" s="455" t="s">
        <v>279</v>
      </c>
      <c r="F218" s="457"/>
      <c r="G218" s="619" t="s">
        <v>181</v>
      </c>
      <c r="H218" s="620"/>
      <c r="I218" s="620"/>
      <c r="J218" s="642" t="s">
        <v>614</v>
      </c>
      <c r="K218" s="643"/>
      <c r="L218" s="643"/>
      <c r="M218" s="643"/>
      <c r="N218" s="643"/>
      <c r="O218" s="643"/>
      <c r="P218" s="643"/>
      <c r="Q218" s="643"/>
      <c r="R218" s="643"/>
      <c r="S218" s="643"/>
      <c r="T218" s="644"/>
      <c r="U218" s="617" t="s">
        <v>284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284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3.2" customHeight="1" x14ac:dyDescent="0.2">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637</v>
      </c>
      <c r="AE223" s="707"/>
      <c r="AF223" s="707"/>
      <c r="AG223" s="708" t="s">
        <v>641</v>
      </c>
      <c r="AH223" s="709"/>
      <c r="AI223" s="709"/>
      <c r="AJ223" s="709"/>
      <c r="AK223" s="709"/>
      <c r="AL223" s="709"/>
      <c r="AM223" s="709"/>
      <c r="AN223" s="709"/>
      <c r="AO223" s="709"/>
      <c r="AP223" s="709"/>
      <c r="AQ223" s="709"/>
      <c r="AR223" s="709"/>
      <c r="AS223" s="709"/>
      <c r="AT223" s="709"/>
      <c r="AU223" s="709"/>
      <c r="AV223" s="709"/>
      <c r="AW223" s="709"/>
      <c r="AX223" s="710"/>
    </row>
    <row r="224" spans="1:51" ht="30" customHeight="1" x14ac:dyDescent="0.2">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637</v>
      </c>
      <c r="AE224" s="688"/>
      <c r="AF224" s="688"/>
      <c r="AG224" s="714" t="s">
        <v>642</v>
      </c>
      <c r="AH224" s="715"/>
      <c r="AI224" s="715"/>
      <c r="AJ224" s="715"/>
      <c r="AK224" s="715"/>
      <c r="AL224" s="715"/>
      <c r="AM224" s="715"/>
      <c r="AN224" s="715"/>
      <c r="AO224" s="715"/>
      <c r="AP224" s="715"/>
      <c r="AQ224" s="715"/>
      <c r="AR224" s="715"/>
      <c r="AS224" s="715"/>
      <c r="AT224" s="715"/>
      <c r="AU224" s="715"/>
      <c r="AV224" s="715"/>
      <c r="AW224" s="715"/>
      <c r="AX224" s="716"/>
    </row>
    <row r="225" spans="1:50" ht="33.6" customHeight="1" x14ac:dyDescent="0.2">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637</v>
      </c>
      <c r="AE225" s="721"/>
      <c r="AF225" s="721"/>
      <c r="AG225" s="678" t="s">
        <v>643</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637</v>
      </c>
      <c r="AE226" s="675"/>
      <c r="AF226" s="675"/>
      <c r="AG226" s="676" t="s">
        <v>644</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2">
      <c r="A227" s="665"/>
      <c r="B227" s="666"/>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652</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43.2" customHeight="1" x14ac:dyDescent="0.2">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653</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2">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654</v>
      </c>
      <c r="AE229" s="740"/>
      <c r="AF229" s="740"/>
      <c r="AG229" s="741" t="s">
        <v>655</v>
      </c>
      <c r="AH229" s="742"/>
      <c r="AI229" s="742"/>
      <c r="AJ229" s="742"/>
      <c r="AK229" s="742"/>
      <c r="AL229" s="742"/>
      <c r="AM229" s="742"/>
      <c r="AN229" s="742"/>
      <c r="AO229" s="742"/>
      <c r="AP229" s="742"/>
      <c r="AQ229" s="742"/>
      <c r="AR229" s="742"/>
      <c r="AS229" s="742"/>
      <c r="AT229" s="742"/>
      <c r="AU229" s="742"/>
      <c r="AV229" s="742"/>
      <c r="AW229" s="742"/>
      <c r="AX229" s="743"/>
    </row>
    <row r="230" spans="1:50" ht="32.4" customHeight="1" x14ac:dyDescent="0.2">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637</v>
      </c>
      <c r="AE230" s="688"/>
      <c r="AF230" s="688"/>
      <c r="AG230" s="714" t="s">
        <v>645</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2">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654</v>
      </c>
      <c r="AE231" s="688"/>
      <c r="AF231" s="688"/>
      <c r="AG231" s="714" t="s">
        <v>655</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2">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637</v>
      </c>
      <c r="AE232" s="688"/>
      <c r="AF232" s="688"/>
      <c r="AG232" s="714" t="s">
        <v>646</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2">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654</v>
      </c>
      <c r="AE233" s="721"/>
      <c r="AF233" s="721"/>
      <c r="AG233" s="736" t="s">
        <v>655</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2">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654</v>
      </c>
      <c r="AE234" s="688"/>
      <c r="AF234" s="689"/>
      <c r="AG234" s="714" t="s">
        <v>655</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2">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637</v>
      </c>
      <c r="AE235" s="729"/>
      <c r="AF235" s="730"/>
      <c r="AG235" s="731" t="s">
        <v>647</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2">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637</v>
      </c>
      <c r="AE236" s="740"/>
      <c r="AF236" s="750"/>
      <c r="AG236" s="741" t="s">
        <v>648</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2">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654</v>
      </c>
      <c r="AE237" s="755"/>
      <c r="AF237" s="755"/>
      <c r="AG237" s="714" t="s">
        <v>655</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2">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637</v>
      </c>
      <c r="AE238" s="688"/>
      <c r="AF238" s="688"/>
      <c r="AG238" s="714" t="s">
        <v>649</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2">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654</v>
      </c>
      <c r="AE239" s="688"/>
      <c r="AF239" s="688"/>
      <c r="AG239" s="744" t="s">
        <v>655</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2">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637</v>
      </c>
      <c r="AE240" s="675"/>
      <c r="AF240" s="767"/>
      <c r="AG240" s="676" t="s">
        <v>669</v>
      </c>
      <c r="AH240" s="139"/>
      <c r="AI240" s="139"/>
      <c r="AJ240" s="139"/>
      <c r="AK240" s="139"/>
      <c r="AL240" s="139"/>
      <c r="AM240" s="139"/>
      <c r="AN240" s="139"/>
      <c r="AO240" s="139"/>
      <c r="AP240" s="139"/>
      <c r="AQ240" s="139"/>
      <c r="AR240" s="139"/>
      <c r="AS240" s="139"/>
      <c r="AT240" s="139"/>
      <c r="AU240" s="139"/>
      <c r="AV240" s="139"/>
      <c r="AW240" s="139"/>
      <c r="AX240" s="677"/>
    </row>
    <row r="241" spans="1:50" ht="19.649999999999999" customHeight="1" x14ac:dyDescent="0.2">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2">
      <c r="A242" s="761"/>
      <c r="B242" s="762"/>
      <c r="C242" s="86">
        <v>2022</v>
      </c>
      <c r="D242" s="87"/>
      <c r="E242" s="88" t="s">
        <v>607</v>
      </c>
      <c r="F242" s="88"/>
      <c r="G242" s="88"/>
      <c r="H242" s="89">
        <v>21</v>
      </c>
      <c r="I242" s="89"/>
      <c r="J242" s="90">
        <v>981</v>
      </c>
      <c r="K242" s="90"/>
      <c r="L242" s="90"/>
      <c r="M242" s="89"/>
      <c r="N242" s="91"/>
      <c r="O242" s="92" t="s">
        <v>630</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2">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x14ac:dyDescent="0.2">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2">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2">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2">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651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672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131</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265</v>
      </c>
      <c r="B254" s="119"/>
      <c r="C254" s="119"/>
      <c r="D254" s="119"/>
      <c r="E254" s="120"/>
      <c r="F254" s="775" t="s">
        <v>674</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2">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5">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2">
      <c r="A258" s="785" t="s">
        <v>277</v>
      </c>
      <c r="B258" s="786"/>
      <c r="C258" s="786"/>
      <c r="D258" s="787"/>
      <c r="E258" s="771" t="s">
        <v>631</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2">
      <c r="A259" s="136" t="s">
        <v>276</v>
      </c>
      <c r="B259" s="136"/>
      <c r="C259" s="136"/>
      <c r="D259" s="136"/>
      <c r="E259" s="771" t="s">
        <v>632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2">
      <c r="A260" s="136" t="s">
        <v>275</v>
      </c>
      <c r="B260" s="136"/>
      <c r="C260" s="136"/>
      <c r="D260" s="136"/>
      <c r="E260" s="771" t="s">
        <v>633</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2">
      <c r="A261" s="136" t="s">
        <v>274</v>
      </c>
      <c r="B261" s="136"/>
      <c r="C261" s="136"/>
      <c r="D261" s="136"/>
      <c r="E261" s="771" t="s">
        <v>633</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2">
      <c r="A262" s="136" t="s">
        <v>273</v>
      </c>
      <c r="B262" s="136"/>
      <c r="C262" s="136"/>
      <c r="D262" s="136"/>
      <c r="E262" s="771" t="s">
        <v>634</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2">
      <c r="A263" s="136" t="s">
        <v>272</v>
      </c>
      <c r="B263" s="136"/>
      <c r="C263" s="136"/>
      <c r="D263" s="136"/>
      <c r="E263" s="771" t="s">
        <v>635</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2">
      <c r="A264" s="136" t="s">
        <v>271</v>
      </c>
      <c r="B264" s="136"/>
      <c r="C264" s="136"/>
      <c r="D264" s="136"/>
      <c r="E264" s="771" t="s">
        <v>636</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2">
      <c r="A265" s="136" t="s">
        <v>270</v>
      </c>
      <c r="B265" s="136"/>
      <c r="C265" s="136"/>
      <c r="D265" s="136"/>
      <c r="E265" s="771" t="s">
        <v>635</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2">
      <c r="A266" s="136" t="s">
        <v>416</v>
      </c>
      <c r="B266" s="136"/>
      <c r="C266" s="136"/>
      <c r="D266" s="136"/>
      <c r="E266" s="790" t="s">
        <v>607</v>
      </c>
      <c r="F266" s="791"/>
      <c r="G266" s="791"/>
      <c r="H266" s="77" t="str">
        <f>IF(E266="","","-")</f>
        <v>-</v>
      </c>
      <c r="I266" s="791"/>
      <c r="J266" s="791"/>
      <c r="K266" s="77" t="str">
        <f>IF(I266="","","-")</f>
        <v/>
      </c>
      <c r="L266" s="106">
        <v>872</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2">
      <c r="A267" s="136" t="s">
        <v>596</v>
      </c>
      <c r="B267" s="136"/>
      <c r="C267" s="136"/>
      <c r="D267" s="136"/>
      <c r="E267" s="790" t="s">
        <v>607</v>
      </c>
      <c r="F267" s="791"/>
      <c r="G267" s="791"/>
      <c r="H267" s="77"/>
      <c r="I267" s="791"/>
      <c r="J267" s="791"/>
      <c r="K267" s="77"/>
      <c r="L267" s="106">
        <v>893</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2">
      <c r="A268" s="136" t="s">
        <v>384</v>
      </c>
      <c r="B268" s="136"/>
      <c r="C268" s="136"/>
      <c r="D268" s="136"/>
      <c r="E268" s="793">
        <v>2021</v>
      </c>
      <c r="F268" s="137"/>
      <c r="G268" s="791" t="s">
        <v>638</v>
      </c>
      <c r="H268" s="791"/>
      <c r="I268" s="791"/>
      <c r="J268" s="137">
        <v>20</v>
      </c>
      <c r="K268" s="137"/>
      <c r="L268" s="106">
        <v>978</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7" t="s">
        <v>266</v>
      </c>
      <c r="B308" s="798"/>
      <c r="C308" s="798"/>
      <c r="D308" s="798"/>
      <c r="E308" s="798"/>
      <c r="F308" s="799"/>
      <c r="G308" s="803" t="s">
        <v>662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667</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1.95" customHeight="1" x14ac:dyDescent="0.2">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48" customHeight="1" x14ac:dyDescent="0.2">
      <c r="A310" s="800"/>
      <c r="B310" s="801"/>
      <c r="C310" s="801"/>
      <c r="D310" s="801"/>
      <c r="E310" s="801"/>
      <c r="F310" s="802"/>
      <c r="G310" s="824" t="s">
        <v>661</v>
      </c>
      <c r="H310" s="825"/>
      <c r="I310" s="825"/>
      <c r="J310" s="825"/>
      <c r="K310" s="826"/>
      <c r="L310" s="827" t="s">
        <v>663</v>
      </c>
      <c r="M310" s="828"/>
      <c r="N310" s="828"/>
      <c r="O310" s="828"/>
      <c r="P310" s="828"/>
      <c r="Q310" s="828"/>
      <c r="R310" s="828"/>
      <c r="S310" s="828"/>
      <c r="T310" s="828"/>
      <c r="U310" s="828"/>
      <c r="V310" s="828"/>
      <c r="W310" s="828"/>
      <c r="X310" s="829"/>
      <c r="Y310" s="830">
        <v>24</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hidden="1" customHeight="1" x14ac:dyDescent="0.2">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2">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2">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2">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2">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2">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2">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2">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2">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24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2">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2">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2">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2">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2">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2">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2">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2">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2">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2">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2">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2">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2">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2">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2">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2">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2">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2">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2">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2">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2">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2">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2">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2">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5">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2">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2">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2">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2">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2">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2">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2">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2">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2">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2">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2">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2">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2">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5">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2">
      <c r="A366" s="859">
        <v>1</v>
      </c>
      <c r="B366" s="859">
        <v>1</v>
      </c>
      <c r="C366" s="860" t="s">
        <v>659</v>
      </c>
      <c r="D366" s="861"/>
      <c r="E366" s="861"/>
      <c r="F366" s="861"/>
      <c r="G366" s="861"/>
      <c r="H366" s="861"/>
      <c r="I366" s="861"/>
      <c r="J366" s="862">
        <v>5013301030602</v>
      </c>
      <c r="K366" s="863"/>
      <c r="L366" s="863"/>
      <c r="M366" s="863"/>
      <c r="N366" s="863"/>
      <c r="O366" s="863"/>
      <c r="P366" s="864" t="s">
        <v>660</v>
      </c>
      <c r="Q366" s="865"/>
      <c r="R366" s="865"/>
      <c r="S366" s="865"/>
      <c r="T366" s="865"/>
      <c r="U366" s="865"/>
      <c r="V366" s="865"/>
      <c r="W366" s="865"/>
      <c r="X366" s="865"/>
      <c r="Y366" s="866">
        <v>10</v>
      </c>
      <c r="Z366" s="867"/>
      <c r="AA366" s="867"/>
      <c r="AB366" s="868"/>
      <c r="AC366" s="869" t="s">
        <v>252</v>
      </c>
      <c r="AD366" s="870"/>
      <c r="AE366" s="870"/>
      <c r="AF366" s="870"/>
      <c r="AG366" s="870"/>
      <c r="AH366" s="853">
        <v>1</v>
      </c>
      <c r="AI366" s="854"/>
      <c r="AJ366" s="854"/>
      <c r="AK366" s="854"/>
      <c r="AL366" s="855">
        <v>100</v>
      </c>
      <c r="AM366" s="856"/>
      <c r="AN366" s="856"/>
      <c r="AO366" s="857"/>
      <c r="AP366" s="858" t="s">
        <v>284</v>
      </c>
      <c r="AQ366" s="858"/>
      <c r="AR366" s="858"/>
      <c r="AS366" s="858"/>
      <c r="AT366" s="858"/>
      <c r="AU366" s="858"/>
      <c r="AV366" s="858"/>
      <c r="AW366" s="858"/>
      <c r="AX366" s="858"/>
    </row>
    <row r="367" spans="1:51" ht="30" customHeight="1" x14ac:dyDescent="0.2">
      <c r="A367" s="859">
        <v>2</v>
      </c>
      <c r="B367" s="859">
        <v>1</v>
      </c>
      <c r="C367" s="860" t="s">
        <v>659</v>
      </c>
      <c r="D367" s="861"/>
      <c r="E367" s="861"/>
      <c r="F367" s="861"/>
      <c r="G367" s="861"/>
      <c r="H367" s="861"/>
      <c r="I367" s="861"/>
      <c r="J367" s="862">
        <v>5013301030602</v>
      </c>
      <c r="K367" s="863"/>
      <c r="L367" s="863"/>
      <c r="M367" s="863"/>
      <c r="N367" s="863"/>
      <c r="O367" s="863"/>
      <c r="P367" s="864" t="s">
        <v>660</v>
      </c>
      <c r="Q367" s="865"/>
      <c r="R367" s="865"/>
      <c r="S367" s="865"/>
      <c r="T367" s="865"/>
      <c r="U367" s="865"/>
      <c r="V367" s="865"/>
      <c r="W367" s="865"/>
      <c r="X367" s="865"/>
      <c r="Y367" s="866">
        <v>9.6999999999999993</v>
      </c>
      <c r="Z367" s="867"/>
      <c r="AA367" s="867"/>
      <c r="AB367" s="868"/>
      <c r="AC367" s="869" t="s">
        <v>252</v>
      </c>
      <c r="AD367" s="870"/>
      <c r="AE367" s="870"/>
      <c r="AF367" s="870"/>
      <c r="AG367" s="870"/>
      <c r="AH367" s="853">
        <v>1</v>
      </c>
      <c r="AI367" s="854"/>
      <c r="AJ367" s="854"/>
      <c r="AK367" s="854"/>
      <c r="AL367" s="855">
        <v>95</v>
      </c>
      <c r="AM367" s="856"/>
      <c r="AN367" s="856"/>
      <c r="AO367" s="857"/>
      <c r="AP367" s="858" t="s">
        <v>284</v>
      </c>
      <c r="AQ367" s="858"/>
      <c r="AR367" s="858"/>
      <c r="AS367" s="858"/>
      <c r="AT367" s="858"/>
      <c r="AU367" s="858"/>
      <c r="AV367" s="858"/>
      <c r="AW367" s="858"/>
      <c r="AX367" s="858"/>
      <c r="AY367">
        <f>COUNTA($C$367)</f>
        <v>1</v>
      </c>
    </row>
    <row r="368" spans="1:51" ht="30" customHeight="1" x14ac:dyDescent="0.2">
      <c r="A368" s="859">
        <v>3</v>
      </c>
      <c r="B368" s="859">
        <v>1</v>
      </c>
      <c r="C368" s="860" t="s">
        <v>659</v>
      </c>
      <c r="D368" s="861"/>
      <c r="E368" s="861"/>
      <c r="F368" s="861"/>
      <c r="G368" s="861"/>
      <c r="H368" s="861"/>
      <c r="I368" s="861"/>
      <c r="J368" s="862">
        <v>5013301030602</v>
      </c>
      <c r="K368" s="863"/>
      <c r="L368" s="863"/>
      <c r="M368" s="863"/>
      <c r="N368" s="863"/>
      <c r="O368" s="863"/>
      <c r="P368" s="864" t="s">
        <v>660</v>
      </c>
      <c r="Q368" s="865"/>
      <c r="R368" s="865"/>
      <c r="S368" s="865"/>
      <c r="T368" s="865"/>
      <c r="U368" s="865"/>
      <c r="V368" s="865"/>
      <c r="W368" s="865"/>
      <c r="X368" s="865"/>
      <c r="Y368" s="866">
        <v>4.4000000000000004</v>
      </c>
      <c r="Z368" s="867"/>
      <c r="AA368" s="867"/>
      <c r="AB368" s="868"/>
      <c r="AC368" s="869" t="s">
        <v>252</v>
      </c>
      <c r="AD368" s="870"/>
      <c r="AE368" s="870"/>
      <c r="AF368" s="870"/>
      <c r="AG368" s="870"/>
      <c r="AH368" s="871">
        <v>2</v>
      </c>
      <c r="AI368" s="872"/>
      <c r="AJ368" s="872"/>
      <c r="AK368" s="872"/>
      <c r="AL368" s="855">
        <v>100</v>
      </c>
      <c r="AM368" s="856"/>
      <c r="AN368" s="856"/>
      <c r="AO368" s="857"/>
      <c r="AP368" s="858" t="s">
        <v>284</v>
      </c>
      <c r="AQ368" s="858"/>
      <c r="AR368" s="858"/>
      <c r="AS368" s="858"/>
      <c r="AT368" s="858"/>
      <c r="AU368" s="858"/>
      <c r="AV368" s="858"/>
      <c r="AW368" s="858"/>
      <c r="AX368" s="858"/>
      <c r="AY368">
        <f>COUNTA($C$368)</f>
        <v>1</v>
      </c>
    </row>
    <row r="369" spans="1:51" ht="30" customHeight="1" x14ac:dyDescent="0.2">
      <c r="A369" s="859">
        <v>4</v>
      </c>
      <c r="B369" s="859">
        <v>1</v>
      </c>
      <c r="C369" s="860" t="s">
        <v>670</v>
      </c>
      <c r="D369" s="861"/>
      <c r="E369" s="861"/>
      <c r="F369" s="861"/>
      <c r="G369" s="861"/>
      <c r="H369" s="861"/>
      <c r="I369" s="861"/>
      <c r="J369" s="862">
        <v>8011101001721</v>
      </c>
      <c r="K369" s="863"/>
      <c r="L369" s="863"/>
      <c r="M369" s="863"/>
      <c r="N369" s="863"/>
      <c r="O369" s="863"/>
      <c r="P369" s="864" t="s">
        <v>664</v>
      </c>
      <c r="Q369" s="865"/>
      <c r="R369" s="865"/>
      <c r="S369" s="865"/>
      <c r="T369" s="865"/>
      <c r="U369" s="865"/>
      <c r="V369" s="865"/>
      <c r="W369" s="865"/>
      <c r="X369" s="865"/>
      <c r="Y369" s="866">
        <v>7.5</v>
      </c>
      <c r="Z369" s="867"/>
      <c r="AA369" s="867"/>
      <c r="AB369" s="868"/>
      <c r="AC369" s="869" t="s">
        <v>252</v>
      </c>
      <c r="AD369" s="870"/>
      <c r="AE369" s="870"/>
      <c r="AF369" s="870"/>
      <c r="AG369" s="870"/>
      <c r="AH369" s="871">
        <v>1</v>
      </c>
      <c r="AI369" s="872"/>
      <c r="AJ369" s="872"/>
      <c r="AK369" s="872"/>
      <c r="AL369" s="855">
        <v>83.7</v>
      </c>
      <c r="AM369" s="856"/>
      <c r="AN369" s="856"/>
      <c r="AO369" s="857"/>
      <c r="AP369" s="858" t="s">
        <v>284</v>
      </c>
      <c r="AQ369" s="858"/>
      <c r="AR369" s="858"/>
      <c r="AS369" s="858"/>
      <c r="AT369" s="858"/>
      <c r="AU369" s="858"/>
      <c r="AV369" s="858"/>
      <c r="AW369" s="858"/>
      <c r="AX369" s="858"/>
      <c r="AY369">
        <f>COUNTA($C$369)</f>
        <v>1</v>
      </c>
    </row>
    <row r="370" spans="1:51" ht="30" hidden="1" customHeight="1" x14ac:dyDescent="0.2">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2">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2">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2">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2">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2">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2">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2">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2">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2">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2">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2">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2">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2">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2">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2">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2">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2">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2">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2">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2">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2">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2">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2">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2">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2">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2">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2">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2">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2">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2">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2">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2">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2">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2">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2">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2">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2">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2">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2">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2">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2">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2">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2">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2">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2">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2">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2">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2">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2">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2">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2">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2">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2">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2">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2">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2">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2">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2">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2">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2">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2">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2">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2">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2">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2">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2">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2">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2">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2">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2">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2">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2">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2">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2">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2">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2">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2">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2">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2">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2">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2">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2">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2">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2">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2">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2">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2">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2">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2">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2">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2">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2">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2">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2">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2">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2">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2">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2">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2">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2">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2">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2">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2">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2">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2">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2">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2">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2">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2">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2">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2">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2">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2">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2">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2">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2">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2">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2">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2">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2">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2">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2">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2">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2">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2">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2">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2">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2">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2">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2">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2">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2">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2">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2">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2">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2">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2">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2">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2">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2">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2">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2">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2">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2">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2">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2">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2">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2">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2">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2">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2">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2">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2">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2">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2">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2">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2">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2">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2">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2">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2">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2">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2">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2">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2">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2">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2">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2">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2">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2">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2">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2">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2">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2">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2">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2">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2">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2">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2">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2">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2">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2">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2">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2">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2">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2">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2">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2">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2">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2">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2">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2">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2">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2">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2">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2">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2">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2">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2">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2">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2">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2">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2">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2">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2">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2">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2">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2">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2">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2">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2">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2">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2">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2">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2">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2">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2">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2">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2">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2">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2">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2">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2">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2">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2">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2">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2">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2">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2">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2">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2">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2">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2">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2">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2">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2">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2">
      <c r="A631" s="859">
        <v>1</v>
      </c>
      <c r="B631" s="859">
        <v>1</v>
      </c>
      <c r="C631" s="881"/>
      <c r="D631" s="881"/>
      <c r="E631" s="648" t="s">
        <v>284</v>
      </c>
      <c r="F631" s="882"/>
      <c r="G631" s="882"/>
      <c r="H631" s="882"/>
      <c r="I631" s="882"/>
      <c r="J631" s="862" t="s">
        <v>284</v>
      </c>
      <c r="K631" s="863"/>
      <c r="L631" s="863"/>
      <c r="M631" s="863"/>
      <c r="N631" s="863"/>
      <c r="O631" s="863"/>
      <c r="P631" s="864" t="s">
        <v>284</v>
      </c>
      <c r="Q631" s="865"/>
      <c r="R631" s="865"/>
      <c r="S631" s="865"/>
      <c r="T631" s="865"/>
      <c r="U631" s="865"/>
      <c r="V631" s="865"/>
      <c r="W631" s="865"/>
      <c r="X631" s="865"/>
      <c r="Y631" s="866" t="s">
        <v>284</v>
      </c>
      <c r="Z631" s="867"/>
      <c r="AA631" s="867"/>
      <c r="AB631" s="868"/>
      <c r="AC631" s="869"/>
      <c r="AD631" s="870"/>
      <c r="AE631" s="870"/>
      <c r="AF631" s="870"/>
      <c r="AG631" s="870"/>
      <c r="AH631" s="871" t="s">
        <v>284</v>
      </c>
      <c r="AI631" s="872"/>
      <c r="AJ631" s="872"/>
      <c r="AK631" s="872"/>
      <c r="AL631" s="855"/>
      <c r="AM631" s="856"/>
      <c r="AN631" s="856"/>
      <c r="AO631" s="857"/>
      <c r="AP631" s="858" t="s">
        <v>284</v>
      </c>
      <c r="AQ631" s="858"/>
      <c r="AR631" s="858"/>
      <c r="AS631" s="858"/>
      <c r="AT631" s="858"/>
      <c r="AU631" s="858"/>
      <c r="AV631" s="858"/>
      <c r="AW631" s="858"/>
      <c r="AX631" s="858"/>
    </row>
    <row r="632" spans="1:51" ht="30" hidden="1" customHeight="1" x14ac:dyDescent="0.2">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2">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2">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2">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2">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2">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2">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2">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2">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2">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2">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2">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2">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2">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2">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2">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2">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2">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2">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2">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2">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2">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2">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2">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2">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2">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2">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2">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2">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J17 P13:AX13 AR15:AX15">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t="s">
        <v>637</v>
      </c>
      <c r="C2" s="13" t="str">
        <f>IF(B2="","",A2)</f>
        <v>医療分野の研究開発関連</v>
      </c>
      <c r="D2" s="13" t="str">
        <f>IF(C2="","",IF(D1&lt;&gt;"",CONCATENATE(D1,"、",C2),C2))</f>
        <v>医療分野の研究開発関連</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t="s">
        <v>637</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637</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t="s">
        <v>637</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2022-05-20T07:43:01Z</cp:lastPrinted>
  <dcterms:created xsi:type="dcterms:W3CDTF">2012-03-13T00:50:25Z</dcterms:created>
  <dcterms:modified xsi:type="dcterms:W3CDTF">2022-08-30T04:08:01Z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