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科学院\"/>
    </mc:Choice>
  </mc:AlternateContent>
  <bookViews>
    <workbookView xWindow="-20355" yWindow="1515" windowWidth="17280" windowHeight="897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97" i="11" l="1"/>
  <c r="AY399" i="11"/>
  <c r="AY337" i="11"/>
  <c r="AY340" i="11"/>
  <c r="AY333" i="11"/>
  <c r="AY325" i="11"/>
  <c r="AY329" i="11"/>
  <c r="AY322" i="11"/>
  <c r="AY326" i="11"/>
  <c r="AY330" i="11"/>
  <c r="AY336" i="11"/>
  <c r="AY341" i="11"/>
  <c r="AY69" i="11"/>
  <c r="AY327" i="11"/>
  <c r="AY331" i="11"/>
  <c r="AY323" i="11"/>
  <c r="AY324" i="11"/>
  <c r="AY328" i="11"/>
  <c r="AY338" i="11"/>
  <c r="AY66" i="11"/>
  <c r="AY75" i="11"/>
  <c r="AY73" i="11"/>
  <c r="AY77" i="11"/>
  <c r="AY74" i="11"/>
  <c r="AY72" i="11"/>
  <c r="AY335" i="11"/>
  <c r="AY214" i="11"/>
  <c r="AY208" i="11"/>
  <c r="AY212" i="11" s="1"/>
  <c r="AY200" i="11"/>
  <c r="AY204" i="11" s="1"/>
  <c r="AY195" i="11"/>
  <c r="AY196" i="11" s="1"/>
  <c r="AY190" i="11"/>
  <c r="AY192" i="11" s="1"/>
  <c r="AY180" i="11"/>
  <c r="AY187" i="11" s="1"/>
  <c r="AY173" i="11"/>
  <c r="AY177" i="11" s="1"/>
  <c r="AY170" i="11"/>
  <c r="AY172"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5" i="11" s="1"/>
  <c r="AY112" i="11"/>
  <c r="AY121" i="11" s="1"/>
  <c r="AY99" i="11"/>
  <c r="AY101" i="11" s="1"/>
  <c r="AY98" i="11"/>
  <c r="AY102" i="11"/>
  <c r="AY104" i="11" s="1"/>
  <c r="AY201" i="11" l="1"/>
  <c r="AY100" i="11"/>
  <c r="AY115" i="11"/>
  <c r="AY153" i="11"/>
  <c r="AY175" i="11"/>
  <c r="AY193" i="11"/>
  <c r="AY202" i="11"/>
  <c r="AY209" i="11"/>
  <c r="AY119" i="11"/>
  <c r="AY206" i="11"/>
  <c r="AY114" i="11"/>
  <c r="AY152" i="11"/>
  <c r="AY118" i="11"/>
  <c r="AY130" i="11"/>
  <c r="AY142" i="11"/>
  <c r="AY179" i="11"/>
  <c r="AY205" i="11"/>
  <c r="AY210" i="11"/>
  <c r="AY126" i="11"/>
  <c r="AY174" i="11"/>
  <c r="AY178" i="11"/>
  <c r="AY213" i="11"/>
  <c r="AY123" i="11"/>
  <c r="AY131" i="11"/>
  <c r="AY143" i="11"/>
  <c r="AY171" i="11"/>
  <c r="AY116" i="11"/>
  <c r="AY120" i="11"/>
  <c r="AY124" i="11"/>
  <c r="AY128" i="11"/>
  <c r="AY154" i="11"/>
  <c r="AY163" i="11"/>
  <c r="AY140" i="11"/>
  <c r="AY144" i="11"/>
  <c r="AY134" i="11"/>
  <c r="AY138" i="11"/>
  <c r="AY176" i="11"/>
  <c r="AY198" i="11"/>
  <c r="AY203" i="11"/>
  <c r="AY207" i="11"/>
  <c r="AY211" i="11"/>
  <c r="AY113" i="11"/>
  <c r="AY117" i="11"/>
  <c r="AY151" i="11"/>
  <c r="AY155" i="11"/>
  <c r="AY164" i="11"/>
  <c r="AY14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89" i="11" l="1"/>
  <c r="AY80" i="11"/>
  <c r="AY84" i="11"/>
  <c r="AY92" i="11"/>
  <c r="AY96" i="11"/>
  <c r="AY55" i="11"/>
  <c r="AY81" i="11"/>
  <c r="AY85" i="11"/>
  <c r="AY97" i="11"/>
  <c r="AY82" i="11"/>
  <c r="AY86" i="11"/>
  <c r="AY90" i="11"/>
  <c r="AY94" i="11"/>
  <c r="AY63"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<sst xmlns="http://schemas.openxmlformats.org/spreadsheetml/2006/main" count="2126" uniqueCount="781">
  <si>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</si>
  <si>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</si>
  <si>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</si>
  <si>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</si>
  <si>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</si>
  <si>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</si>
  <si>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</si>
  <si>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</si>
  <si>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</si>
  <si>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</si>
  <si>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</si>
  <si>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</si>
  <si>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</si>
  <si>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</si>
  <si>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</si>
  <si>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</si>
  <si>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</si>
  <si>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</si>
  <si>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</si>
  <si>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</si>
  <si>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</si>
  <si>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</si>
  <si>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</si>
  <si>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</si>
  <si>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</si>
  <si>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</si>
  <si>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</si>
  <si>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</si>
  <si>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</si>
  <si>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</si>
  <si>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</si>
  <si>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</si>
  <si>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</si>
  <si>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</si>
  <si>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</si>
  <si>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</si>
  <si>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</si>
  <si>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</si>
  <si>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</si>
  <si>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</si>
  <si>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</si>
  <si>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</si>
  <si>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</si>
  <si>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</si>
  <si>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</si>
  <si>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</si>
  <si>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</si>
  <si>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</si>
  <si>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</si>
  <si>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</si>
  <si>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</si>
  <si>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</si>
  <si>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</si>
  <si>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</si>
  <si>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</si>
  <si>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</si>
  <si>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</si>
  <si>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</si>
  <si>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</si>
  <si>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</si>
  <si>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</si>
  <si>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</si>
  <si>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</si>
  <si>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</si>
  <si>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</si>
  <si>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</si>
  <si>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</si>
  <si>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</si>
  <si>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</si>
  <si>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</si>
  <si>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</si>
  <si>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</si>
  <si>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</si>
  <si>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</si>
  <si>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</si>
  <si>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</si>
  <si>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</si>
  <si>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</si>
  <si>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</si>
  <si>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</si>
  <si>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</si>
  <si>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</si>
  <si>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</si>
  <si>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</si>
  <si>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</si>
  <si>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</si>
  <si>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</si>
  <si>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</si>
  <si>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</si>
  <si>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</si>
  <si>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</si>
  <si>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</si>
  <si>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</si>
  <si>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</si>
  <si>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</si>
  <si>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</si>
  <si>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</si>
  <si>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</si>
  <si>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</si>
  <si>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</si>
  <si>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</si>
  <si>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</si>
  <si>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</si>
  <si>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</si>
  <si>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</si>
  <si>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</si>
  <si>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</si>
  <si>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</si>
  <si>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</si>
  <si>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</si>
  <si>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</si>
  <si>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</si>
  <si>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</si>
  <si>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</si>
  <si>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</si>
  <si>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</si>
  <si>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</si>
  <si>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</si>
  <si>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</si>
  <si>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</si>
  <si>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</si>
  <si>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</si>
  <si>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</si>
  <si>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</si>
  <si>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</si>
  <si>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</si>
  <si>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</si>
  <si>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</si>
  <si>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</si>
  <si>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</si>
  <si>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</si>
  <si>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</si>
  <si>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</si>
  <si>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</si>
  <si>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</si>
  <si>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</si>
  <si>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</si>
  <si>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</si>
  <si>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</si>
  <si>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</si>
  <si>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</si>
  <si>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</si>
  <si>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</si>
  <si>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</si>
  <si>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</si>
  <si>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</si>
  <si>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</si>
  <si>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</si>
  <si>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</si>
  <si>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</si>
  <si>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</si>
  <si>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</si>
  <si>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</si>
  <si>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</si>
  <si>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</si>
  <si>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</si>
  <si>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</si>
  <si>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</si>
  <si>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</si>
  <si>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</si>
  <si>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</si>
  <si>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</si>
  <si>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</si>
  <si>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</si>
  <si>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</si>
  <si>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</si>
  <si>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</si>
  <si>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</si>
  <si>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</si>
  <si>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</si>
  <si>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</si>
  <si>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</si>
  <si>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</si>
  <si>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</si>
  <si>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</si>
  <si>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</si>
  <si>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</si>
  <si>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</si>
  <si>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</si>
  <si>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</si>
  <si>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</si>
  <si>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</si>
  <si>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</si>
  <si>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</si>
  <si>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</si>
  <si>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</si>
  <si>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</si>
  <si>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</si>
  <si>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</si>
  <si>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</si>
  <si>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</si>
  <si>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</si>
  <si>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</si>
  <si>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</si>
  <si>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</si>
  <si>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</si>
  <si>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</si>
  <si>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</si>
  <si>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</si>
  <si>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</si>
  <si>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</si>
  <si>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</si>
  <si>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</si>
  <si>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</si>
  <si>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</si>
  <si>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</si>
  <si>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</si>
  <si>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</si>
  <si>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</si>
  <si>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</si>
  <si>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</si>
  <si>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</si>
  <si>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</si>
  <si>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</si>
  <si>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</si>
  <si>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</si>
  <si>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</si>
  <si>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</si>
  <si>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</si>
  <si>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</si>
  <si>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</si>
  <si>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</si>
  <si>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</si>
  <si>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</si>
  <si>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</si>
  <si>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</si>
  <si>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</si>
  <si>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</si>
  <si>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</si>
  <si>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</si>
  <si>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</si>
  <si>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</si>
  <si>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</si>
  <si>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</si>
  <si>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</si>
  <si>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</si>
  <si>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</si>
  <si>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</si>
  <si>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</si>
  <si>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</si>
  <si>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</si>
  <si>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</si>
  <si>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</si>
  <si>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</si>
  <si>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</si>
  <si>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</si>
  <si>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</si>
  <si>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</si>
  <si>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</si>
  <si>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</si>
  <si>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</si>
  <si>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</si>
  <si>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</si>
  <si>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</si>
  <si>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</si>
  <si>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</si>
  <si>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</si>
  <si>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</si>
  <si>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</si>
  <si>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</si>
  <si>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</si>
  <si>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</si>
  <si>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</si>
  <si>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</si>
  <si>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</si>
  <si>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</si>
  <si>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</si>
  <si>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</si>
  <si>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</si>
  <si>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</si>
  <si>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</si>
  <si>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</si>
  <si>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</si>
  <si>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</si>
  <si>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</si>
  <si>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</si>
  <si>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</si>
  <si>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</si>
  <si>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</si>
  <si>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</si>
  <si>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</si>
  <si>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</si>
  <si>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</si>
  <si>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</si>
  <si>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</si>
  <si>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</si>
  <si>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</si>
  <si>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</si>
  <si>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</si>
  <si>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</si>
  <si>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</si>
  <si>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</si>
  <si>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</si>
  <si>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</si>
  <si>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</si>
  <si>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</si>
  <si>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</si>
  <si>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</si>
  <si>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</si>
  <si>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</si>
  <si>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</si>
  <si>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</si>
  <si>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</si>
  <si>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</si>
  <si>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</si>
  <si>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</si>
  <si>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</si>
  <si>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</si>
  <si>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</si>
  <si>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</si>
  <si>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</si>
  <si>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</si>
  <si>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</si>
  <si>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</si>
  <si>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</si>
  <si>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</si>
  <si>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</si>
  <si>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</si>
  <si>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</si>
  <si>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</si>
  <si>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</si>
  <si>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</si>
  <si>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</si>
  <si>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</si>
  <si>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</si>
  <si>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</si>
  <si>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</si>
  <si>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</si>
  <si>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</si>
  <si>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</si>
  <si>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</si>
  <si>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</si>
  <si>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</si>
  <si>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</si>
  <si>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</si>
  <si>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</si>
  <si>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</si>
  <si>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</si>
  <si>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</si>
  <si>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</si>
  <si>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</si>
  <si>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</si>
  <si>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</si>
  <si>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</si>
  <si>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</si>
  <si>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</si>
  <si>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</si>
  <si>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</si>
  <si>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</si>
  <si>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</si>
  <si>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</si>
  <si>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</si>
  <si>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</si>
  <si>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</si>
  <si>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</si>
  <si>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</si>
  <si>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</si>
  <si>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</si>
  <si>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</si>
  <si>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</si>
  <si>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</si>
  <si>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</si>
  <si>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</si>
  <si>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</si>
  <si>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</si>
  <si>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</si>
  <si>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</si>
  <si>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</si>
  <si>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</si>
  <si>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</si>
  <si>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</si>
  <si>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</si>
  <si>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</si>
  <si>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</si>
  <si>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</si>
  <si>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</si>
  <si>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</si>
  <si>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</si>
  <si>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</si>
  <si>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</si>
  <si>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</si>
  <si>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</si>
  <si>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</si>
  <si>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</si>
  <si>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</si>
  <si>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</si>
  <si>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</si>
  <si>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</si>
  <si>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</si>
  <si>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</si>
  <si>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</si>
  <si>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</si>
  <si>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</si>
  <si>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</si>
  <si>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</si>
  <si>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</si>
  <si>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</si>
  <si>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</si>
  <si>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</si>
  <si>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</si>
  <si>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</si>
  <si>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</si>
  <si>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</si>
  <si>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</si>
  <si>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</si>
  <si>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</si>
  <si>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</si>
  <si>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</si>
  <si>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</si>
  <si>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</si>
  <si>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</si>
  <si>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</si>
  <si>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</si>
  <si>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</si>
  <si>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</si>
  <si>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</si>
  <si>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</si>
  <si>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</si>
  <si>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</si>
  <si>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</si>
  <si>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</si>
  <si>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</si>
  <si>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</si>
  <si>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</si>
  <si>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</si>
  <si>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</si>
  <si>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</si>
  <si>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</si>
  <si>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</si>
  <si>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</si>
  <si>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</si>
  <si>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</si>
  <si>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</si>
  <si>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</si>
  <si>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</si>
  <si>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</si>
  <si>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</si>
  <si>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</si>
  <si>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</si>
  <si>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</si>
  <si>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</si>
  <si>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</si>
  <si>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</si>
  <si>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</si>
  <si>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</si>
  <si>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</si>
  <si>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</si>
  <si>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</si>
  <si>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</si>
  <si>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</si>
  <si>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</si>
  <si>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</si>
  <si>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</si>
  <si>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</si>
  <si>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</si>
  <si>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</si>
  <si>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</si>
  <si>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</si>
  <si>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</si>
  <si>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</si>
  <si>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</si>
  <si>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</si>
  <si>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</si>
  <si>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</si>
  <si>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</si>
  <si>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</si>
  <si>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</si>
  <si>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</si>
  <si>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</si>
  <si>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</si>
  <si>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</si>
  <si>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</si>
  <si>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</si>
  <si>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</si>
  <si>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</si>
  <si>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</si>
  <si>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</si>
  <si>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</si>
  <si>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</si>
  <si>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</si>
  <si>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</si>
  <si>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</si>
  <si>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</si>
  <si>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</si>
  <si>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</si>
  <si>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</si>
  <si>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</si>
  <si>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</si>
  <si>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</si>
  <si>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</si>
  <si>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</si>
  <si>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</si>
  <si>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</si>
  <si>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</si>
  <si>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</si>
  <si>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</si>
  <si>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</si>
  <si>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</si>
  <si>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</si>
  <si>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</si>
  <si>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</si>
  <si>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</si>
  <si>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</si>
  <si>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</si>
  <si>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</si>
  <si>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</si>
  <si>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</si>
  <si>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</si>
  <si>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</si>
  <si>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</si>
  <si>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</si>
  <si>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</si>
  <si>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</si>
  <si>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</si>
  <si>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</si>
  <si>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</si>
  <si>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</si>
  <si>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</si>
  <si>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</si>
  <si>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</si>
  <si>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</si>
  <si>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</si>
  <si>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</si>
  <si>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</si>
  <si>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</si>
  <si>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</si>
  <si>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</si>
  <si>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</si>
  <si>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</si>
  <si>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</si>
  <si>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</si>
  <si>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</si>
  <si>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</si>
  <si>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</si>
  <si>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</si>
  <si>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</si>
  <si>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</si>
  <si>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</si>
  <si>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</si>
  <si>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</si>
  <si>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</si>
  <si>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</si>
  <si>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</si>
  <si>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</si>
  <si>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</si>
  <si>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</si>
  <si>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</si>
  <si>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</si>
  <si>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</si>
  <si>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</si>
  <si>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</si>
  <si>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</si>
  <si>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</si>
  <si>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</si>
  <si>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</si>
  <si>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</si>
  <si>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</si>
  <si>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</si>
  <si>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</si>
  <si>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</si>
  <si>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</si>
  <si>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</si>
  <si>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</si>
  <si>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</si>
  <si>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</si>
  <si>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</si>
  <si>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</si>
  <si>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</si>
  <si>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</si>
  <si>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</si>
  <si>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</si>
  <si>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</si>
  <si>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</si>
  <si>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</si>
  <si>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</si>
  <si>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</si>
  <si>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</si>
  <si>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</si>
  <si>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</si>
  <si>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</si>
  <si>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</si>
  <si>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</si>
  <si>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</si>
  <si>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</si>
  <si>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</si>
  <si>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</si>
  <si>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</si>
  <si>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</si>
  <si>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</si>
  <si>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</si>
  <si>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</si>
  <si>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</si>
  <si>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</si>
  <si>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</si>
  <si>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</si>
  <si>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</si>
  <si>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</si>
  <si>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</si>
  <si>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</si>
  <si>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</si>
  <si>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</si>
  <si>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</si>
  <si>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</si>
  <si>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</si>
  <si>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</si>
  <si>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</si>
  <si>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</si>
  <si>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</si>
  <si>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</si>
  <si>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</si>
  <si>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</si>
  <si>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</si>
  <si>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</si>
  <si>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</si>
  <si>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</si>
  <si>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</si>
  <si>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</si>
  <si>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</si>
  <si>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</si>
  <si>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</si>
  <si>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</si>
  <si>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</si>
  <si>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</si>
  <si>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</si>
  <si>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</si>
  <si>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</si>
  <si>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</si>
  <si>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</si>
  <si>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</si>
  <si>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</si>
  <si>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</si>
  <si>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</si>
  <si>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</si>
  <si>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</si>
  <si>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</si>
  <si>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</si>
  <si>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</si>
  <si>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</si>
  <si>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</si>
  <si>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</si>
  <si>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</si>
  <si>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</si>
  <si>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</si>
  <si>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</si>
  <si>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</si>
  <si>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</si>
  <si>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</si>
  <si>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</si>
  <si>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</si>
  <si>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</si>
  <si>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</si>
  <si>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</si>
  <si>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</si>
  <si>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</si>
  <si>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</si>
  <si>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</si>
  <si>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</si>
  <si>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</si>
  <si>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</si>
  <si>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</si>
  <si>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</si>
  <si>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</si>
  <si>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</si>
  <si>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</si>
  <si>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</si>
  <si>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</si>
  <si>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</si>
  <si>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</si>
  <si>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</si>
  <si>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</si>
  <si>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</si>
  <si>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</si>
  <si>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</si>
  <si>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</si>
  <si>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</si>
  <si>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</si>
  <si>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</si>
  <si>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</si>
  <si>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</si>
  <si>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</si>
  <si>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</si>
  <si>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</si>
  <si>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</si>
  <si>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</si>
  <si>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</si>
  <si>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</si>
  <si>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</si>
  <si>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</si>
  <si>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</si>
  <si>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</si>
  <si>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</si>
  <si>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</si>
  <si>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</si>
  <si>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国立保健医療科学院基盤的研究費</t>
  </si>
  <si>
    <t>国立保健医療科学院</t>
  </si>
  <si>
    <t>平成14年度</t>
  </si>
  <si>
    <t>終了予定なし</t>
  </si>
  <si>
    <t>総務部会計課</t>
  </si>
  <si>
    <t>-</t>
  </si>
  <si>
    <t>保健医療福祉サービスに関する
・健康危機管理研究のあり方に関する基盤的研究
・少子・高齢化社会に対応した健康確保に関する基盤的研究
・生活環境に関する安全・安心の確保に向けた基盤的研究
等に関する基礎的・基盤的研究を行う。</t>
  </si>
  <si>
    <t>試験研究費</t>
  </si>
  <si>
    <t>科学院が毎年行っている研究課題評価で3.5点以上を目標とする。</t>
  </si>
  <si>
    <t>基盤的研究に係る研究課題評価の点数</t>
  </si>
  <si>
    <t>点</t>
  </si>
  <si>
    <t>研究課題数</t>
  </si>
  <si>
    <t>件</t>
  </si>
  <si>
    <t>X：執行額／Y:研究課題数　　　　　　</t>
    <phoneticPr fontId="5"/>
  </si>
  <si>
    <t>　　X/Y</t>
    <phoneticPr fontId="5"/>
  </si>
  <si>
    <t>／　</t>
    <phoneticPr fontId="5"/>
  </si>
  <si>
    <t>国立医薬品食品衛生研究所基盤的研究費</t>
  </si>
  <si>
    <t>国立社会保障・人口問題研究所基盤的研究費</t>
  </si>
  <si>
    <t>国立感染症研究所基盤的研究費</t>
  </si>
  <si>
    <t>短期研修経費</t>
  </si>
  <si>
    <t>546</t>
  </si>
  <si>
    <t>485</t>
  </si>
  <si>
    <t>869</t>
  </si>
  <si>
    <t>880</t>
  </si>
  <si>
    <t>849</t>
  </si>
  <si>
    <t>852</t>
  </si>
  <si>
    <t>○</t>
  </si>
  <si>
    <t>石田　博嗣</t>
    <rPh sb="0" eb="2">
      <t>イシダ</t>
    </rPh>
    <rPh sb="3" eb="5">
      <t>ヒロツグ</t>
    </rPh>
    <phoneticPr fontId="5"/>
  </si>
  <si>
    <t>令和3年度　研究課題評価報告書</t>
    <phoneticPr fontId="5"/>
  </si>
  <si>
    <t>施策大目標１　国立試験研究機関の適正かつ効果的な運営を確保すること</t>
    <phoneticPr fontId="5"/>
  </si>
  <si>
    <t>ⅩⅢ－１－１　国立感染症研究所など国立試験研究機関の適正かつ効果的な運営を確保すること</t>
    <phoneticPr fontId="5"/>
  </si>
  <si>
    <t>無</t>
  </si>
  <si>
    <t>‐</t>
  </si>
  <si>
    <t>保健医療福祉ｻｰﾋﾞｽに関する基礎的・基盤的研究は国民の健康を守るために必要とされている事業であり、医療費等の軽減にもなるため国費の投入の必要がある。</t>
    <phoneticPr fontId="5"/>
  </si>
  <si>
    <t>基礎的、基盤的研究であり、国で実施する必要がある。</t>
    <phoneticPr fontId="5"/>
  </si>
  <si>
    <t>科学院の政策に基づく事業として位置づけられ、優先度の高いものとなっている。</t>
    <phoneticPr fontId="5"/>
  </si>
  <si>
    <t>随意契約（少額）については、複数者から見積書を取り寄せ、より安価な者と契約をし、コストの削減に努めている。</t>
    <phoneticPr fontId="5"/>
  </si>
  <si>
    <t>-</t>
    <phoneticPr fontId="5"/>
  </si>
  <si>
    <t>事業の適切な遂行に必要な経費に限定している。</t>
    <phoneticPr fontId="5"/>
  </si>
  <si>
    <t>研究課題については、毎年度、外部委員により、研究内容の評価を行い研究の効果的・効率的な実施に努めている。また、評価報告書についても、ホームページに掲載し公表をしている。
契約手続きについては、少額の随意契約については複数の者から見積書を取り寄せることにより競争性を確保し、予算の効率的な執行に努めている。</t>
    <phoneticPr fontId="5"/>
  </si>
  <si>
    <t>適切に予算を執行し、事業の目標が達成できており、このまま継続して事業を実施する。
今後も外部委員による研究課題評価の結果について、研究内容の方向性等に反映し、各分野における基礎資料や調査手法の策定に繋げていく。
執行面についても、引き続き、入札等を行い基盤的研究事業に必要な経費について、効果的・効率的に執行する。</t>
    <phoneticPr fontId="5"/>
  </si>
  <si>
    <t>厚労</t>
  </si>
  <si>
    <t>-</t>
    <phoneticPr fontId="5"/>
  </si>
  <si>
    <t>島津サイエンス東日本株式会社</t>
  </si>
  <si>
    <t>検査機器点検</t>
    <rPh sb="0" eb="2">
      <t>ケンサ</t>
    </rPh>
    <rPh sb="2" eb="4">
      <t>キキ</t>
    </rPh>
    <rPh sb="4" eb="6">
      <t>テンケン</t>
    </rPh>
    <phoneticPr fontId="5"/>
  </si>
  <si>
    <t>検査機器修理</t>
    <rPh sb="0" eb="2">
      <t>ケンサ</t>
    </rPh>
    <rPh sb="2" eb="4">
      <t>キキ</t>
    </rPh>
    <rPh sb="4" eb="6">
      <t>シュウリ</t>
    </rPh>
    <phoneticPr fontId="5"/>
  </si>
  <si>
    <t>株式会社薬研社</t>
  </si>
  <si>
    <t>株式会社池田理化</t>
  </si>
  <si>
    <t>薬品管理システムソフトウエア使用料及び保守料</t>
  </si>
  <si>
    <t>株式会社フォーサイト</t>
  </si>
  <si>
    <t>キャビネットの購入</t>
    <rPh sb="7" eb="9">
      <t>コウニュウ</t>
    </rPh>
    <phoneticPr fontId="5"/>
  </si>
  <si>
    <t>消耗品の購入</t>
    <rPh sb="0" eb="3">
      <t>ショウモウヒン</t>
    </rPh>
    <rPh sb="4" eb="6">
      <t>コウニュウ</t>
    </rPh>
    <phoneticPr fontId="5"/>
  </si>
  <si>
    <t xml:space="preserve">株式会社根本商事 </t>
  </si>
  <si>
    <t>プリンターの購入</t>
    <rPh sb="6" eb="8">
      <t>コウニュウ</t>
    </rPh>
    <phoneticPr fontId="5"/>
  </si>
  <si>
    <t xml:space="preserve">堀内電機株式会社 </t>
  </si>
  <si>
    <t>ノートPC等の購入</t>
    <rPh sb="5" eb="6">
      <t>トウ</t>
    </rPh>
    <rPh sb="7" eb="9">
      <t>コウニュウ</t>
    </rPh>
    <phoneticPr fontId="5"/>
  </si>
  <si>
    <t>個人A</t>
    <rPh sb="0" eb="3">
      <t>コジンa</t>
    </rPh>
    <phoneticPr fontId="5"/>
  </si>
  <si>
    <t>非常勤職員賃金</t>
  </si>
  <si>
    <t>-</t>
    <phoneticPr fontId="5"/>
  </si>
  <si>
    <t>遠藤サイエンス株式会社</t>
    <phoneticPr fontId="5"/>
  </si>
  <si>
    <t>株式会社チヨダサイエンス</t>
  </si>
  <si>
    <t>株式会社チヨダサイエンス</t>
    <phoneticPr fontId="5"/>
  </si>
  <si>
    <t>検査機器の購入</t>
    <rPh sb="0" eb="2">
      <t>ケンサ</t>
    </rPh>
    <rPh sb="2" eb="4">
      <t>キキ</t>
    </rPh>
    <rPh sb="5" eb="7">
      <t>コウニュウ</t>
    </rPh>
    <phoneticPr fontId="5"/>
  </si>
  <si>
    <t>理科研株式会社</t>
    <phoneticPr fontId="5"/>
  </si>
  <si>
    <t>-</t>
    <phoneticPr fontId="5"/>
  </si>
  <si>
    <t>保健医療福祉サービスに関する基礎的・基盤的研究を行い、国内外における諸分野の動向を踏まえた基礎資料や調査手法の策定などに寄与することを目的とする。</t>
    <phoneticPr fontId="5"/>
  </si>
  <si>
    <t>保健医療福祉サービスに関する基礎的・基盤的研究を行う。</t>
    <phoneticPr fontId="5"/>
  </si>
  <si>
    <t>https://www.mhlw.go.jp/wp/seisaku/hyouka/r03_jizenbunseki.html</t>
    <phoneticPr fontId="5"/>
  </si>
  <si>
    <t>280ページ</t>
    <phoneticPr fontId="5"/>
  </si>
  <si>
    <t>国立保健医療科学院運営経費</t>
    <phoneticPr fontId="5"/>
  </si>
  <si>
    <t>国立保健医療科学院における調査研究事業に関する経費という点で、国立保健医療科学院運営経費と類似しているが、それぞれ適切な役割分担となっている。
966国立保健医療科学院運営経費：調査研究事業に密接に関係する事務費
968国立保健医療科学院基盤的研究費：調査研究事業
また、他機関もそれぞれの試験研究所において、その所掌に係る各研究領域の調査手法の策定等を行うことを目的とする。
その他、本事業は国立保健医療科学院において地方公共団体等職員に対して研修を行う上で必要となる調査手法等の研究などを行うものでもあり、経費の配分においても、実際に研修を実施する事業と区別しており、適切な役割分担となっている。</t>
    <phoneticPr fontId="5"/>
  </si>
  <si>
    <t>島津サイエンス東日本株式会社</t>
    <phoneticPr fontId="5"/>
  </si>
  <si>
    <t>A.島津サイエンス東日本株式会社</t>
    <phoneticPr fontId="5"/>
  </si>
  <si>
    <t>検査機器点検</t>
    <phoneticPr fontId="5"/>
  </si>
  <si>
    <t>検査機器修理</t>
    <phoneticPr fontId="5"/>
  </si>
  <si>
    <t>雑役務費</t>
    <phoneticPr fontId="5"/>
  </si>
  <si>
    <t>科学院で実施予定の研究開発課題数を目標とする。</t>
    <rPh sb="6" eb="8">
      <t>ヨテイ</t>
    </rPh>
    <rPh sb="15" eb="16">
      <t>スウ</t>
    </rPh>
    <rPh sb="17" eb="19">
      <t>モクヒョウ</t>
    </rPh>
    <phoneticPr fontId="5"/>
  </si>
  <si>
    <t>調達の際に少額になるように見積合わせを行うことなどにより、効率的な予算の執行に努めている。</t>
    <phoneticPr fontId="5"/>
  </si>
  <si>
    <t>千円</t>
    <rPh sb="0" eb="1">
      <t>セン</t>
    </rPh>
    <phoneticPr fontId="5"/>
  </si>
  <si>
    <t>10,830千円/6件</t>
    <rPh sb="6" eb="7">
      <t>セン</t>
    </rPh>
    <phoneticPr fontId="5"/>
  </si>
  <si>
    <t>10,701千円/6件</t>
    <rPh sb="6" eb="7">
      <t>セン</t>
    </rPh>
    <phoneticPr fontId="5"/>
  </si>
  <si>
    <t>11,596千円/6件</t>
    <rPh sb="6" eb="7">
      <t>セン</t>
    </rPh>
    <phoneticPr fontId="5"/>
  </si>
  <si>
    <t>11,580千円/6件</t>
    <rPh sb="6" eb="7">
      <t>セン</t>
    </rPh>
    <phoneticPr fontId="5"/>
  </si>
  <si>
    <t>研究課題数に対する執行額のため、妥当である。</t>
    <rPh sb="0" eb="2">
      <t>ケンキュウ</t>
    </rPh>
    <rPh sb="2" eb="4">
      <t>カダイ</t>
    </rPh>
    <rPh sb="4" eb="5">
      <t>スウ</t>
    </rPh>
    <phoneticPr fontId="5"/>
  </si>
  <si>
    <t>当初見込みの研究課題数どおり活動しているため、見合ったものである。</t>
    <rPh sb="8" eb="10">
      <t>カダイ</t>
    </rPh>
    <rPh sb="10" eb="11">
      <t>スウ</t>
    </rPh>
    <phoneticPr fontId="5"/>
  </si>
  <si>
    <t>成果実績は成果目標を上回っているため、見合ったものである。</t>
    <phoneticPr fontId="5"/>
  </si>
  <si>
    <t>点検対象外</t>
    <rPh sb="0" eb="5">
      <t>テンケンタイショウガイ</t>
    </rPh>
    <phoneticPr fontId="5"/>
  </si>
  <si>
    <t>引き続き、必要な予算額を確保し、適正な執行に努めること。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</si>
</sst>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181429</xdr:colOff>
      <xdr:row>269</xdr:row>
      <xdr:rowOff>133803</xdr:rowOff>
    </xdr:from>
    <xdr:to>
      <xdr:col>41</xdr:col>
      <xdr:colOff>149511</xdr:colOff>
      <xdr:row>277</xdr:row>
      <xdr:rowOff>323838</xdr:rowOff>
    </xdr:to>
    <xdr:grpSp>
      <xdr:nvGrpSpPr>
        <xdr:cNvPr id="2" name="グループ化 14">
          <a:extLst>
            <a:ext uri="{FF2B5EF4-FFF2-40B4-BE49-F238E27FC236}">
              <a16:creationId xmlns:a16="http://schemas.microsoft.com/office/drawing/2014/main" id="{5A1060A5-590F-4502-83C7-B9A245C4C9DA}"/>
            </a:ext>
          </a:extLst>
        </xdr:cNvPr>
        <xdr:cNvGrpSpPr>
          <a:grpSpLocks/>
        </xdr:cNvGrpSpPr>
      </xdr:nvGrpSpPr>
      <xdr:grpSpPr bwMode="auto">
        <a:xfrm>
          <a:off x="2630715" y="37539839"/>
          <a:ext cx="5887189" cy="3020320"/>
          <a:chOff x="2614993" y="29240474"/>
          <a:chExt cx="5717877" cy="1940802"/>
        </a:xfrm>
      </xdr:grpSpPr>
      <xdr:sp macro="" textlink="">
        <xdr:nvSpPr>
          <xdr:cNvPr id="3" name="Rectangle 1">
            <a:extLst>
              <a:ext uri="{FF2B5EF4-FFF2-40B4-BE49-F238E27FC236}">
                <a16:creationId xmlns:a16="http://schemas.microsoft.com/office/drawing/2014/main" id="{C0203178-7546-B82A-E1D8-54EC5151D31C}"/>
              </a:ext>
            </a:extLst>
          </xdr:cNvPr>
          <xdr:cNvSpPr>
            <a:spLocks noChangeArrowheads="1"/>
          </xdr:cNvSpPr>
        </xdr:nvSpPr>
        <xdr:spPr bwMode="auto">
          <a:xfrm>
            <a:off x="2614993" y="29240474"/>
            <a:ext cx="5717877" cy="1225672"/>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ja-JP" altLang="en-US" sz="1100" b="0" i="0" u="none" strike="noStrike" baseline="0">
              <a:solidFill>
                <a:sysClr val="windowText" lastClr="000000"/>
              </a:solidFill>
              <a:latin typeface="ＭＳ Ｐゴシック"/>
              <a:ea typeface="ＭＳ Ｐゴシック"/>
            </a:endParaRPr>
          </a:p>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国立保健医療科学院</a:t>
            </a:r>
          </a:p>
          <a:p>
            <a:pPr algn="ctr" rtl="0">
              <a:defRPr sz="1000"/>
            </a:pPr>
            <a:r>
              <a:rPr lang="ja-JP" altLang="en-US" sz="1100" b="0" i="0" u="none" strike="noStrike" baseline="0">
                <a:solidFill>
                  <a:sysClr val="windowText" lastClr="000000"/>
                </a:solidFill>
                <a:latin typeface="ＭＳ Ｐゴシック"/>
                <a:ea typeface="ＭＳ Ｐゴシック"/>
              </a:rPr>
              <a:t>　</a:t>
            </a:r>
          </a:p>
          <a:p>
            <a:pPr algn="ctr" rtl="0">
              <a:lnSpc>
                <a:spcPts val="1100"/>
              </a:lnSpc>
              <a:defRPr sz="1000"/>
            </a:pP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p>
          <a:p>
            <a:pPr algn="ctr" rtl="0">
              <a:lnSpc>
                <a:spcPts val="11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4" name="大かっこ 2">
            <a:extLst>
              <a:ext uri="{FF2B5EF4-FFF2-40B4-BE49-F238E27FC236}">
                <a16:creationId xmlns:a16="http://schemas.microsoft.com/office/drawing/2014/main" id="{09B86E05-C9EA-90AE-0B47-58F0273C9DCA}"/>
              </a:ext>
            </a:extLst>
          </xdr:cNvPr>
          <xdr:cNvSpPr/>
        </xdr:nvSpPr>
        <xdr:spPr>
          <a:xfrm>
            <a:off x="4491813" y="30759645"/>
            <a:ext cx="1662852" cy="4216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ＭＳ Ｐゴシック"/>
              </a:rPr>
              <a:t>基盤的研究費</a:t>
            </a:r>
          </a:p>
        </xdr:txBody>
      </xdr:sp>
    </xdr:grpSp>
    <xdr:clientData/>
  </xdr:twoCellAnchor>
  <xdr:twoCellAnchor>
    <xdr:from>
      <xdr:col>19</xdr:col>
      <xdr:colOff>127000</xdr:colOff>
      <xdr:row>278</xdr:row>
      <xdr:rowOff>11336</xdr:rowOff>
    </xdr:from>
    <xdr:to>
      <xdr:col>33</xdr:col>
      <xdr:colOff>45163</xdr:colOff>
      <xdr:row>288</xdr:row>
      <xdr:rowOff>104393</xdr:rowOff>
    </xdr:to>
    <xdr:grpSp>
      <xdr:nvGrpSpPr>
        <xdr:cNvPr id="5" name="グループ化 15">
          <a:extLst>
            <a:ext uri="{FF2B5EF4-FFF2-40B4-BE49-F238E27FC236}">
              <a16:creationId xmlns:a16="http://schemas.microsoft.com/office/drawing/2014/main" id="{0F5B2BD9-B20C-405F-B235-20E094AC7D01}"/>
            </a:ext>
          </a:extLst>
        </xdr:cNvPr>
        <xdr:cNvGrpSpPr>
          <a:grpSpLocks/>
        </xdr:cNvGrpSpPr>
      </xdr:nvGrpSpPr>
      <xdr:grpSpPr bwMode="auto">
        <a:xfrm>
          <a:off x="4005036" y="40601443"/>
          <a:ext cx="2775663" cy="4569807"/>
          <a:chOff x="2049537" y="30635575"/>
          <a:chExt cx="2688309" cy="2481458"/>
        </a:xfrm>
      </xdr:grpSpPr>
      <xdr:sp macro="" textlink="">
        <xdr:nvSpPr>
          <xdr:cNvPr id="6" name="Line 2">
            <a:extLst>
              <a:ext uri="{FF2B5EF4-FFF2-40B4-BE49-F238E27FC236}">
                <a16:creationId xmlns:a16="http://schemas.microsoft.com/office/drawing/2014/main" id="{F4E7BDEC-CA16-A528-29E6-0E371E7B1D47}"/>
              </a:ext>
            </a:extLst>
          </xdr:cNvPr>
          <xdr:cNvSpPr>
            <a:spLocks noChangeShapeType="1"/>
          </xdr:cNvSpPr>
        </xdr:nvSpPr>
        <xdr:spPr bwMode="auto">
          <a:xfrm>
            <a:off x="3394075" y="30635575"/>
            <a:ext cx="0" cy="8763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7" name="Rectangle 4">
            <a:extLst>
              <a:ext uri="{FF2B5EF4-FFF2-40B4-BE49-F238E27FC236}">
                <a16:creationId xmlns:a16="http://schemas.microsoft.com/office/drawing/2014/main" id="{604467CF-A928-A066-DD02-89831F677306}"/>
              </a:ext>
            </a:extLst>
          </xdr:cNvPr>
          <xdr:cNvSpPr>
            <a:spLocks noChangeArrowheads="1"/>
          </xdr:cNvSpPr>
        </xdr:nvSpPr>
        <xdr:spPr bwMode="auto">
          <a:xfrm>
            <a:off x="2049537" y="31813137"/>
            <a:ext cx="2688309" cy="80953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ctr" rtl="0">
              <a:defRPr sz="1000"/>
            </a:pP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a:t>
            </a:r>
            <a:r>
              <a:rPr lang="ja-JP" altLang="en-US" sz="1100" b="0" i="0" u="none" strike="noStrike" baseline="0">
                <a:solidFill>
                  <a:sysClr val="windowText" lastClr="000000"/>
                </a:solidFill>
                <a:latin typeface="ＭＳ Ｐゴシック"/>
                <a:ea typeface="ＭＳ Ｐゴシック"/>
              </a:rPr>
              <a:t>．民間会社（</a:t>
            </a:r>
            <a:r>
              <a:rPr lang="en-US" altLang="ja-JP" sz="1100" b="0" i="0" u="none" strike="noStrike" baseline="0">
                <a:solidFill>
                  <a:sysClr val="windowText" lastClr="000000"/>
                </a:solidFill>
                <a:latin typeface="ＭＳ Ｐゴシック"/>
                <a:ea typeface="ＭＳ Ｐゴシック"/>
              </a:rPr>
              <a:t>28</a:t>
            </a:r>
            <a:r>
              <a:rPr lang="ja-JP" altLang="en-US" sz="1100" b="0" i="0" u="none" strike="noStrike" baseline="0">
                <a:solidFill>
                  <a:sysClr val="windowText" lastClr="000000"/>
                </a:solidFill>
                <a:latin typeface="ＭＳ Ｐゴシック"/>
                <a:ea typeface="ＭＳ Ｐゴシック"/>
              </a:rPr>
              <a:t>件）</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百万円</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a:t>
            </a:r>
          </a:p>
        </xdr:txBody>
      </xdr:sp>
      <xdr:sp macro="" textlink="">
        <xdr:nvSpPr>
          <xdr:cNvPr id="8" name="大かっこ 7">
            <a:extLst>
              <a:ext uri="{FF2B5EF4-FFF2-40B4-BE49-F238E27FC236}">
                <a16:creationId xmlns:a16="http://schemas.microsoft.com/office/drawing/2014/main" id="{672AAED2-9019-BC5B-47EE-2D10705005FD}"/>
              </a:ext>
            </a:extLst>
          </xdr:cNvPr>
          <xdr:cNvSpPr/>
        </xdr:nvSpPr>
        <xdr:spPr>
          <a:xfrm>
            <a:off x="2223513" y="32727758"/>
            <a:ext cx="2319516" cy="3892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rtl="0">
              <a:defRPr sz="1000"/>
            </a:pPr>
            <a:r>
              <a:rPr lang="ja-JP" altLang="en-US" sz="1100" b="0" i="0" u="none" strike="noStrike" baseline="0">
                <a:solidFill>
                  <a:sysClr val="windowText" lastClr="000000"/>
                </a:solidFill>
                <a:latin typeface="ＭＳ Ｐゴシック"/>
                <a:ea typeface="+mn-ea"/>
              </a:rPr>
              <a:t>消耗品、雑役務費</a:t>
            </a:r>
            <a:endParaRPr lang="en-US" altLang="ja-JP" sz="1100" b="0" i="0" u="none" strike="noStrike" baseline="0">
              <a:solidFill>
                <a:sysClr val="windowText" lastClr="000000"/>
              </a:solidFill>
              <a:latin typeface="ＭＳ Ｐゴシック"/>
              <a:ea typeface="+mn-ea"/>
            </a:endParaRPr>
          </a:p>
          <a:p>
            <a:pPr algn="ctr" rtl="0">
              <a:defRPr sz="1000"/>
            </a:pPr>
            <a:r>
              <a:rPr lang="ja-JP" altLang="en-US" sz="1100" b="0" i="0" u="none" strike="noStrike" baseline="0">
                <a:solidFill>
                  <a:sysClr val="windowText" lastClr="000000"/>
                </a:solidFill>
                <a:latin typeface="ＭＳ Ｐゴシック"/>
                <a:ea typeface="+mn-ea"/>
              </a:rPr>
              <a:t>等</a:t>
            </a:r>
            <a:endParaRPr lang="en-US" altLang="ja-JP" sz="1100" b="0" i="0" u="none" strike="noStrike" baseline="0">
              <a:solidFill>
                <a:sysClr val="windowText" lastClr="000000"/>
              </a:solidFill>
              <a:latin typeface="ＭＳ Ｐゴシック"/>
              <a:ea typeface="+mn-ea"/>
            </a:endParaRPr>
          </a:p>
        </xdr:txBody>
      </xdr:sp>
      <xdr:sp macro="" textlink="">
        <xdr:nvSpPr>
          <xdr:cNvPr id="9" name="Text Box 8">
            <a:extLst>
              <a:ext uri="{FF2B5EF4-FFF2-40B4-BE49-F238E27FC236}">
                <a16:creationId xmlns:a16="http://schemas.microsoft.com/office/drawing/2014/main" id="{FF69982F-4036-2619-9297-506CE4599699}"/>
              </a:ext>
            </a:extLst>
          </xdr:cNvPr>
          <xdr:cNvSpPr txBox="1">
            <a:spLocks noChangeArrowheads="1"/>
          </xdr:cNvSpPr>
        </xdr:nvSpPr>
        <xdr:spPr bwMode="auto">
          <a:xfrm>
            <a:off x="2082541" y="31571879"/>
            <a:ext cx="2599385" cy="202762"/>
          </a:xfrm>
          <a:prstGeom prst="rect">
            <a:avLst/>
          </a:prstGeom>
          <a:noFill/>
          <a:ln w="9525">
            <a:noFill/>
            <a:miter lim="800000"/>
            <a:headEnd/>
            <a:tailEnd/>
          </a:ln>
        </xdr:spPr>
        <xdr:txBody>
          <a:bodyPr wrap="none" lIns="18288" tIns="18288" rIns="0" bIns="0" anchor="t"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随意契約（少額）等 </a:t>
            </a:r>
            <a:r>
              <a:rPr lang="en-US" altLang="ja-JP" sz="1100" b="0" i="0" u="none" strike="noStrike" baseline="0">
                <a:solidFill>
                  <a:sysClr val="windowText" lastClr="000000"/>
                </a:solidFill>
                <a:latin typeface="ＭＳ Ｐゴシック"/>
                <a:ea typeface="ＭＳ Ｐゴシック"/>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70" zoomScaleNormal="75" zoomScaleSheetLayoutView="70" zoomScalePageLayoutView="85" workbookViewId="0">
      <selection activeCell="A4" sqref="A4:F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734</v>
      </c>
      <c r="AK2" s="187"/>
      <c r="AL2" s="187"/>
      <c r="AM2" s="187"/>
      <c r="AN2" s="90" t="s">
        <v>368</v>
      </c>
      <c r="AO2" s="187">
        <v>21</v>
      </c>
      <c r="AP2" s="187"/>
      <c r="AQ2" s="187"/>
      <c r="AR2" s="91" t="s">
        <v>368</v>
      </c>
      <c r="AS2" s="188">
        <v>968</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720</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医療分野の研究開発関連、科学技術・イノベーション</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文教及び科学振興</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758</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699</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直接実施</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11</v>
      </c>
      <c r="Q13" s="232"/>
      <c r="R13" s="232"/>
      <c r="S13" s="232"/>
      <c r="T13" s="232"/>
      <c r="U13" s="232"/>
      <c r="V13" s="233"/>
      <c r="W13" s="231">
        <v>12</v>
      </c>
      <c r="X13" s="232"/>
      <c r="Y13" s="232"/>
      <c r="Z13" s="232"/>
      <c r="AA13" s="232"/>
      <c r="AB13" s="232"/>
      <c r="AC13" s="233"/>
      <c r="AD13" s="231">
        <v>12</v>
      </c>
      <c r="AE13" s="232"/>
      <c r="AF13" s="232"/>
      <c r="AG13" s="232"/>
      <c r="AH13" s="232"/>
      <c r="AI13" s="232"/>
      <c r="AJ13" s="233"/>
      <c r="AK13" s="231">
        <v>12</v>
      </c>
      <c r="AL13" s="232"/>
      <c r="AM13" s="232"/>
      <c r="AN13" s="232"/>
      <c r="AO13" s="232"/>
      <c r="AP13" s="232"/>
      <c r="AQ13" s="233"/>
      <c r="AR13" s="243">
        <v>12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757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757</v>
      </c>
      <c r="AL15" s="232"/>
      <c r="AM15" s="232"/>
      <c r="AN15" s="232"/>
      <c r="AO15" s="232"/>
      <c r="AP15" s="232"/>
      <c r="AQ15" s="233"/>
      <c r="AR15" s="231" t="s">
        <v>368</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757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t="s">
        <v>698</v>
      </c>
      <c r="X17" s="232"/>
      <c r="Y17" s="232"/>
      <c r="Z17" s="232"/>
      <c r="AA17" s="232"/>
      <c r="AB17" s="232"/>
      <c r="AC17" s="233"/>
      <c r="AD17" s="231" t="s">
        <v>698</v>
      </c>
      <c r="AE17" s="232"/>
      <c r="AF17" s="232"/>
      <c r="AG17" s="232"/>
      <c r="AH17" s="232"/>
      <c r="AI17" s="232"/>
      <c r="AJ17" s="233"/>
      <c r="AK17" s="231" t="s">
        <v>757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11</v>
      </c>
      <c r="Q18" s="276"/>
      <c r="R18" s="276"/>
      <c r="S18" s="276"/>
      <c r="T18" s="276"/>
      <c r="U18" s="276"/>
      <c r="V18" s="277"/>
      <c r="W18" s="275">
        <f>SUM(W13:AC17)</f>
        <v>12</v>
      </c>
      <c r="X18" s="276"/>
      <c r="Y18" s="276"/>
      <c r="Z18" s="276"/>
      <c r="AA18" s="276"/>
      <c r="AB18" s="276"/>
      <c r="AC18" s="277"/>
      <c r="AD18" s="275">
        <f>SUM(AD13:AJ17)</f>
        <v>12</v>
      </c>
      <c r="AE18" s="276"/>
      <c r="AF18" s="276"/>
      <c r="AG18" s="276"/>
      <c r="AH18" s="276"/>
      <c r="AI18" s="276"/>
      <c r="AJ18" s="277"/>
      <c r="AK18" s="275">
        <f>SUM(AK13:AQ17)</f>
        <v>12</v>
      </c>
      <c r="AL18" s="276"/>
      <c r="AM18" s="276"/>
      <c r="AN18" s="276"/>
      <c r="AO18" s="276"/>
      <c r="AP18" s="276"/>
      <c r="AQ18" s="277"/>
      <c r="AR18" s="275">
        <f>SUM(AR13:AX17)</f>
        <v>12</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11</v>
      </c>
      <c r="Q19" s="232"/>
      <c r="R19" s="232"/>
      <c r="S19" s="232"/>
      <c r="T19" s="232"/>
      <c r="U19" s="232"/>
      <c r="V19" s="233"/>
      <c r="W19" s="231">
        <v>11</v>
      </c>
      <c r="X19" s="232"/>
      <c r="Y19" s="232"/>
      <c r="Z19" s="232"/>
      <c r="AA19" s="232"/>
      <c r="AB19" s="232"/>
      <c r="AC19" s="233"/>
      <c r="AD19" s="231">
        <v>12</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1</v>
      </c>
      <c r="Q20" s="307"/>
      <c r="R20" s="307"/>
      <c r="S20" s="307"/>
      <c r="T20" s="307"/>
      <c r="U20" s="307"/>
      <c r="V20" s="307"/>
      <c r="W20" s="307">
        <f>IF(W18=0, "-", SUM(W19)/W18)</f>
        <v>0.91666666666666663</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1</v>
      </c>
      <c r="Q21" s="307"/>
      <c r="R21" s="307"/>
      <c r="S21" s="307"/>
      <c r="T21" s="307"/>
      <c r="U21" s="307"/>
      <c r="V21" s="307"/>
      <c r="W21" s="307">
        <f>IF(W19=0, "-", SUM(W19)/SUM(W13,W14))</f>
        <v>0.91666666666666663</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700</v>
      </c>
      <c r="H23" s="293"/>
      <c r="I23" s="293"/>
      <c r="J23" s="293"/>
      <c r="K23" s="293"/>
      <c r="L23" s="293"/>
      <c r="M23" s="293"/>
      <c r="N23" s="293"/>
      <c r="O23" s="294"/>
      <c r="P23" s="243">
        <v>12</v>
      </c>
      <c r="Q23" s="244"/>
      <c r="R23" s="244"/>
      <c r="S23" s="244"/>
      <c r="T23" s="244"/>
      <c r="U23" s="244"/>
      <c r="V23" s="295"/>
      <c r="W23" s="243">
        <v>12</v>
      </c>
      <c r="X23" s="244"/>
      <c r="Y23" s="244"/>
      <c r="Z23" s="244"/>
      <c r="AA23" s="244"/>
      <c r="AB23" s="244"/>
      <c r="AC23" s="295"/>
      <c r="AD23" s="296" t="s">
        <v>368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12</v>
      </c>
      <c r="Q29" s="346"/>
      <c r="R29" s="346"/>
      <c r="S29" s="346"/>
      <c r="T29" s="346"/>
      <c r="U29" s="346"/>
      <c r="V29" s="347"/>
      <c r="W29" s="348">
        <f>AR13</f>
        <v>12</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759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769</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705</v>
      </c>
      <c r="AC32" s="385"/>
      <c r="AD32" s="385"/>
      <c r="AE32" s="386">
        <v>6</v>
      </c>
      <c r="AF32" s="386"/>
      <c r="AG32" s="386"/>
      <c r="AH32" s="386"/>
      <c r="AI32" s="386">
        <v>6</v>
      </c>
      <c r="AJ32" s="386"/>
      <c r="AK32" s="386"/>
      <c r="AL32" s="386"/>
      <c r="AM32" s="386">
        <v>6</v>
      </c>
      <c r="AN32" s="386"/>
      <c r="AO32" s="386"/>
      <c r="AP32" s="386"/>
      <c r="AQ32" s="413" t="s">
        <v>735</v>
      </c>
      <c r="AR32" s="386"/>
      <c r="AS32" s="386"/>
      <c r="AT32" s="386"/>
      <c r="AU32" s="404" t="s">
        <v>735</v>
      </c>
      <c r="AV32" s="420"/>
      <c r="AW32" s="420"/>
      <c r="AX32" s="421"/>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705</v>
      </c>
      <c r="AC33" s="385"/>
      <c r="AD33" s="385"/>
      <c r="AE33" s="386">
        <v>6</v>
      </c>
      <c r="AF33" s="386"/>
      <c r="AG33" s="386"/>
      <c r="AH33" s="386"/>
      <c r="AI33" s="386">
        <v>6</v>
      </c>
      <c r="AJ33" s="386"/>
      <c r="AK33" s="386"/>
      <c r="AL33" s="386"/>
      <c r="AM33" s="386">
        <v>6</v>
      </c>
      <c r="AN33" s="386"/>
      <c r="AO33" s="386"/>
      <c r="AP33" s="386"/>
      <c r="AQ33" s="386">
        <v>6</v>
      </c>
      <c r="AR33" s="386"/>
      <c r="AS33" s="386"/>
      <c r="AT33" s="386"/>
      <c r="AU33" s="425">
        <v>6</v>
      </c>
      <c r="AV33" s="420"/>
      <c r="AW33" s="420"/>
      <c r="AX33" s="421"/>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706</v>
      </c>
      <c r="H35" s="410"/>
      <c r="I35" s="410"/>
      <c r="J35" s="410"/>
      <c r="K35" s="410"/>
      <c r="L35" s="410"/>
      <c r="M35" s="410"/>
      <c r="N35" s="410"/>
      <c r="O35" s="410"/>
      <c r="P35" s="410"/>
      <c r="Q35" s="410"/>
      <c r="R35" s="410"/>
      <c r="S35" s="410"/>
      <c r="T35" s="410"/>
      <c r="U35" s="410"/>
      <c r="V35" s="410"/>
      <c r="W35" s="410"/>
      <c r="X35" s="410"/>
      <c r="Y35" s="434" t="s">
        <v>666</v>
      </c>
      <c r="Z35" s="435"/>
      <c r="AA35" s="436"/>
      <c r="AB35" s="437" t="s">
        <v>771</v>
      </c>
      <c r="AC35" s="438"/>
      <c r="AD35" s="439"/>
      <c r="AE35" s="413">
        <v>1805</v>
      </c>
      <c r="AF35" s="413"/>
      <c r="AG35" s="413"/>
      <c r="AH35" s="413"/>
      <c r="AI35" s="413">
        <v>1784</v>
      </c>
      <c r="AJ35" s="413"/>
      <c r="AK35" s="413"/>
      <c r="AL35" s="413"/>
      <c r="AM35" s="413">
        <v>1933</v>
      </c>
      <c r="AN35" s="413"/>
      <c r="AO35" s="413"/>
      <c r="AP35" s="413"/>
      <c r="AQ35" s="404">
        <v>1930</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707</v>
      </c>
      <c r="AC36" s="441"/>
      <c r="AD36" s="442"/>
      <c r="AE36" s="443" t="s">
        <v>772</v>
      </c>
      <c r="AF36" s="443"/>
      <c r="AG36" s="443"/>
      <c r="AH36" s="443"/>
      <c r="AI36" s="443" t="s">
        <v>773</v>
      </c>
      <c r="AJ36" s="443"/>
      <c r="AK36" s="443"/>
      <c r="AL36" s="443"/>
      <c r="AM36" s="443" t="s">
        <v>774</v>
      </c>
      <c r="AN36" s="443"/>
      <c r="AO36" s="443"/>
      <c r="AP36" s="443"/>
      <c r="AQ36" s="443" t="s">
        <v>775</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224</v>
      </c>
      <c r="AT38" s="449"/>
      <c r="AU38" s="450">
        <v>4</v>
      </c>
      <c r="AV38" s="450"/>
      <c r="AW38" s="339" t="s">
        <v>170</v>
      </c>
      <c r="AX38" s="344"/>
    </row>
    <row r="39" spans="1:51" ht="23.25" customHeight="1" x14ac:dyDescent="0.15">
      <c r="A39" s="487"/>
      <c r="B39" s="485"/>
      <c r="C39" s="485"/>
      <c r="D39" s="485"/>
      <c r="E39" s="485"/>
      <c r="F39" s="486"/>
      <c r="G39" s="389" t="s">
        <v>701</v>
      </c>
      <c r="H39" s="390"/>
      <c r="I39" s="390"/>
      <c r="J39" s="390"/>
      <c r="K39" s="390"/>
      <c r="L39" s="390"/>
      <c r="M39" s="390"/>
      <c r="N39" s="390"/>
      <c r="O39" s="391"/>
      <c r="P39" s="154" t="s">
        <v>702</v>
      </c>
      <c r="Q39" s="154"/>
      <c r="R39" s="154"/>
      <c r="S39" s="154"/>
      <c r="T39" s="154"/>
      <c r="U39" s="154"/>
      <c r="V39" s="154"/>
      <c r="W39" s="154"/>
      <c r="X39" s="155"/>
      <c r="Y39" s="400" t="s">
        <v>12</v>
      </c>
      <c r="Z39" s="401"/>
      <c r="AA39" s="402"/>
      <c r="AB39" s="403" t="s">
        <v>703</v>
      </c>
      <c r="AC39" s="403"/>
      <c r="AD39" s="403"/>
      <c r="AE39" s="404">
        <v>3.7</v>
      </c>
      <c r="AF39" s="387"/>
      <c r="AG39" s="387"/>
      <c r="AH39" s="387"/>
      <c r="AI39" s="404">
        <v>4.0999999999999996</v>
      </c>
      <c r="AJ39" s="387"/>
      <c r="AK39" s="387"/>
      <c r="AL39" s="387"/>
      <c r="AM39" s="404">
        <v>3.7</v>
      </c>
      <c r="AN39" s="387"/>
      <c r="AO39" s="387"/>
      <c r="AP39" s="387"/>
      <c r="AQ39" s="406" t="s">
        <v>698</v>
      </c>
      <c r="AR39" s="407"/>
      <c r="AS39" s="407"/>
      <c r="AT39" s="408"/>
      <c r="AU39" s="387" t="s">
        <v>698</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703</v>
      </c>
      <c r="AC40" s="462"/>
      <c r="AD40" s="462"/>
      <c r="AE40" s="404">
        <v>3.5</v>
      </c>
      <c r="AF40" s="387"/>
      <c r="AG40" s="387"/>
      <c r="AH40" s="387"/>
      <c r="AI40" s="404">
        <v>3.5</v>
      </c>
      <c r="AJ40" s="387"/>
      <c r="AK40" s="387"/>
      <c r="AL40" s="387"/>
      <c r="AM40" s="404">
        <v>3.5</v>
      </c>
      <c r="AN40" s="387"/>
      <c r="AO40" s="387"/>
      <c r="AP40" s="387"/>
      <c r="AQ40" s="406" t="s">
        <v>698</v>
      </c>
      <c r="AR40" s="407"/>
      <c r="AS40" s="407"/>
      <c r="AT40" s="408"/>
      <c r="AU40" s="387">
        <v>3.5</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v>106</v>
      </c>
      <c r="AF41" s="387"/>
      <c r="AG41" s="387"/>
      <c r="AH41" s="387"/>
      <c r="AI41" s="404">
        <v>117</v>
      </c>
      <c r="AJ41" s="387"/>
      <c r="AK41" s="387"/>
      <c r="AL41" s="387"/>
      <c r="AM41" s="404">
        <v>106</v>
      </c>
      <c r="AN41" s="387"/>
      <c r="AO41" s="387"/>
      <c r="AP41" s="387"/>
      <c r="AQ41" s="406" t="s">
        <v>698</v>
      </c>
      <c r="AR41" s="407"/>
      <c r="AS41" s="407"/>
      <c r="AT41" s="408"/>
      <c r="AU41" s="387" t="s">
        <v>698</v>
      </c>
      <c r="AV41" s="387"/>
      <c r="AW41" s="387"/>
      <c r="AX41" s="388"/>
    </row>
    <row r="42" spans="1:51" ht="23.25" customHeight="1" x14ac:dyDescent="0.15">
      <c r="A42" s="475" t="s">
        <v>344</v>
      </c>
      <c r="B42" s="470"/>
      <c r="C42" s="470"/>
      <c r="D42" s="470"/>
      <c r="E42" s="470"/>
      <c r="F42" s="471"/>
      <c r="G42" s="511" t="s">
        <v>721</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thickBot="1" x14ac:dyDescent="0.2">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hidden="1" customHeight="1" x14ac:dyDescent="0.15">
      <c r="A44" s="903"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0</v>
      </c>
    </row>
    <row r="45" spans="1:51" ht="22.5" hidden="1"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0</v>
      </c>
    </row>
    <row r="46" spans="1:51" ht="22.5" hidden="1" customHeight="1" x14ac:dyDescent="0.15">
      <c r="A46" s="329"/>
      <c r="B46" s="331"/>
      <c r="C46" s="332"/>
      <c r="D46" s="332"/>
      <c r="E46" s="332"/>
      <c r="F46" s="333"/>
      <c r="G46" s="527"/>
      <c r="H46" s="527"/>
      <c r="I46" s="527"/>
      <c r="J46" s="527"/>
      <c r="K46" s="527"/>
      <c r="L46" s="527"/>
      <c r="M46" s="527"/>
      <c r="N46" s="527"/>
      <c r="O46" s="527"/>
      <c r="P46" s="527"/>
      <c r="Q46" s="527"/>
      <c r="R46" s="527"/>
      <c r="S46" s="527"/>
      <c r="T46" s="527"/>
      <c r="U46" s="527"/>
      <c r="V46" s="527"/>
      <c r="W46" s="527"/>
      <c r="X46" s="527"/>
      <c r="Y46" s="527"/>
      <c r="Z46" s="527"/>
      <c r="AA46" s="528"/>
      <c r="AB46" s="533"/>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0</v>
      </c>
    </row>
    <row r="47" spans="1:51" ht="22.5" hidden="1"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0</v>
      </c>
    </row>
    <row r="48" spans="1:51" ht="19.5" hidden="1"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0</v>
      </c>
    </row>
    <row r="49" spans="1:60" ht="18.75" hidden="1"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0</v>
      </c>
      <c r="AZ49" s="10"/>
      <c r="BA49" s="10"/>
      <c r="BB49" s="10"/>
      <c r="BC49" s="10"/>
    </row>
    <row r="50" spans="1:60" ht="18.75" hidden="1"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c r="AR50" s="450"/>
      <c r="AS50" s="448" t="s">
        <v>224</v>
      </c>
      <c r="AT50" s="449"/>
      <c r="AU50" s="450"/>
      <c r="AV50" s="450"/>
      <c r="AW50" s="339" t="s">
        <v>170</v>
      </c>
      <c r="AX50" s="344"/>
      <c r="AY50">
        <f t="shared" si="0"/>
        <v>0</v>
      </c>
      <c r="AZ50" s="10"/>
      <c r="BA50" s="10"/>
      <c r="BB50" s="10"/>
      <c r="BC50" s="10"/>
      <c r="BD50" s="10"/>
      <c r="BE50" s="10"/>
      <c r="BF50" s="10"/>
      <c r="BG50" s="10"/>
      <c r="BH50" s="10"/>
    </row>
    <row r="51" spans="1:60" ht="23.25" hidden="1" customHeight="1" x14ac:dyDescent="0.15">
      <c r="A51" s="329"/>
      <c r="B51" s="331"/>
      <c r="C51" s="332"/>
      <c r="D51" s="332"/>
      <c r="E51" s="332"/>
      <c r="F51" s="333"/>
      <c r="G51" s="153"/>
      <c r="H51" s="154"/>
      <c r="I51" s="154"/>
      <c r="J51" s="154"/>
      <c r="K51" s="154"/>
      <c r="L51" s="154"/>
      <c r="M51" s="154"/>
      <c r="N51" s="154"/>
      <c r="O51" s="155"/>
      <c r="P51" s="154"/>
      <c r="Q51" s="463"/>
      <c r="R51" s="463"/>
      <c r="S51" s="463"/>
      <c r="T51" s="463"/>
      <c r="U51" s="463"/>
      <c r="V51" s="463"/>
      <c r="W51" s="463"/>
      <c r="X51" s="464"/>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15">
      <c r="A52" s="329"/>
      <c r="B52" s="331"/>
      <c r="C52" s="332"/>
      <c r="D52" s="332"/>
      <c r="E52" s="332"/>
      <c r="F52" s="333"/>
      <c r="G52" s="907"/>
      <c r="H52" s="398"/>
      <c r="I52" s="398"/>
      <c r="J52" s="398"/>
      <c r="K52" s="398"/>
      <c r="L52" s="398"/>
      <c r="M52" s="398"/>
      <c r="N52" s="398"/>
      <c r="O52" s="399"/>
      <c r="P52" s="465"/>
      <c r="Q52" s="465"/>
      <c r="R52" s="465"/>
      <c r="S52" s="465"/>
      <c r="T52" s="465"/>
      <c r="U52" s="465"/>
      <c r="V52" s="465"/>
      <c r="W52" s="465"/>
      <c r="X52" s="466"/>
      <c r="Y52" s="908" t="s">
        <v>51</v>
      </c>
      <c r="Z52" s="800"/>
      <c r="AA52" s="801"/>
      <c r="AB52" s="462"/>
      <c r="AC52" s="462"/>
      <c r="AD52" s="462"/>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15">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08" t="s">
        <v>13</v>
      </c>
      <c r="Z53" s="800"/>
      <c r="AA53" s="801"/>
      <c r="AB53" s="909" t="s">
        <v>14</v>
      </c>
      <c r="AC53" s="909"/>
      <c r="AD53" s="909"/>
      <c r="AE53" s="578"/>
      <c r="AF53" s="579"/>
      <c r="AG53" s="579"/>
      <c r="AH53" s="579"/>
      <c r="AI53" s="578"/>
      <c r="AJ53" s="579"/>
      <c r="AK53" s="579"/>
      <c r="AL53" s="579"/>
      <c r="AM53" s="578"/>
      <c r="AN53" s="579"/>
      <c r="AO53" s="579"/>
      <c r="AP53" s="579"/>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07"/>
      <c r="H57" s="398"/>
      <c r="I57" s="398"/>
      <c r="J57" s="398"/>
      <c r="K57" s="398"/>
      <c r="L57" s="398"/>
      <c r="M57" s="398"/>
      <c r="N57" s="398"/>
      <c r="O57" s="399"/>
      <c r="P57" s="465"/>
      <c r="Q57" s="465"/>
      <c r="R57" s="465"/>
      <c r="S57" s="465"/>
      <c r="T57" s="465"/>
      <c r="U57" s="465"/>
      <c r="V57" s="465"/>
      <c r="W57" s="465"/>
      <c r="X57" s="466"/>
      <c r="Y57" s="908"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08" t="s">
        <v>13</v>
      </c>
      <c r="Z58" s="800"/>
      <c r="AA58" s="801"/>
      <c r="AB58" s="909" t="s">
        <v>14</v>
      </c>
      <c r="AC58" s="909"/>
      <c r="AD58" s="909"/>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07"/>
      <c r="H62" s="398"/>
      <c r="I62" s="398"/>
      <c r="J62" s="398"/>
      <c r="K62" s="398"/>
      <c r="L62" s="398"/>
      <c r="M62" s="398"/>
      <c r="N62" s="398"/>
      <c r="O62" s="399"/>
      <c r="P62" s="465"/>
      <c r="Q62" s="465"/>
      <c r="R62" s="465"/>
      <c r="S62" s="465"/>
      <c r="T62" s="465"/>
      <c r="U62" s="465"/>
      <c r="V62" s="465"/>
      <c r="W62" s="465"/>
      <c r="X62" s="466"/>
      <c r="Y62" s="908"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897"/>
      <c r="C63" s="898"/>
      <c r="D63" s="898"/>
      <c r="E63" s="898"/>
      <c r="F63" s="899"/>
      <c r="G63" s="156"/>
      <c r="H63" s="157"/>
      <c r="I63" s="157"/>
      <c r="J63" s="157"/>
      <c r="K63" s="157"/>
      <c r="L63" s="157"/>
      <c r="M63" s="157"/>
      <c r="N63" s="157"/>
      <c r="O63" s="158"/>
      <c r="P63" s="467"/>
      <c r="Q63" s="467"/>
      <c r="R63" s="467"/>
      <c r="S63" s="467"/>
      <c r="T63" s="467"/>
      <c r="U63" s="467"/>
      <c r="V63" s="467"/>
      <c r="W63" s="467"/>
      <c r="X63" s="468"/>
      <c r="Y63" s="908" t="s">
        <v>13</v>
      </c>
      <c r="Z63" s="800"/>
      <c r="AA63" s="801"/>
      <c r="AB63" s="909" t="s">
        <v>14</v>
      </c>
      <c r="AC63" s="909"/>
      <c r="AD63" s="909"/>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5"/>
      <c r="AV66" s="420"/>
      <c r="AW66" s="420"/>
      <c r="AX66" s="421"/>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2" t="s">
        <v>53</v>
      </c>
      <c r="Z67" s="423"/>
      <c r="AA67" s="424"/>
      <c r="AB67" s="385"/>
      <c r="AC67" s="385"/>
      <c r="AD67" s="385"/>
      <c r="AE67" s="386"/>
      <c r="AF67" s="386"/>
      <c r="AG67" s="386"/>
      <c r="AH67" s="386"/>
      <c r="AI67" s="386"/>
      <c r="AJ67" s="386"/>
      <c r="AK67" s="386"/>
      <c r="AL67" s="386"/>
      <c r="AM67" s="386"/>
      <c r="AN67" s="386"/>
      <c r="AO67" s="386"/>
      <c r="AP67" s="386"/>
      <c r="AQ67" s="386"/>
      <c r="AR67" s="386"/>
      <c r="AS67" s="386"/>
      <c r="AT67" s="386"/>
      <c r="AU67" s="425"/>
      <c r="AV67" s="420"/>
      <c r="AW67" s="420"/>
      <c r="AX67" s="421"/>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708</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07"/>
      <c r="H86" s="398"/>
      <c r="I86" s="398"/>
      <c r="J86" s="398"/>
      <c r="K86" s="398"/>
      <c r="L86" s="398"/>
      <c r="M86" s="398"/>
      <c r="N86" s="398"/>
      <c r="O86" s="399"/>
      <c r="P86" s="465"/>
      <c r="Q86" s="465"/>
      <c r="R86" s="465"/>
      <c r="S86" s="465"/>
      <c r="T86" s="465"/>
      <c r="U86" s="465"/>
      <c r="V86" s="465"/>
      <c r="W86" s="465"/>
      <c r="X86" s="466"/>
      <c r="Y86" s="908"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08" t="s">
        <v>13</v>
      </c>
      <c r="Z87" s="800"/>
      <c r="AA87" s="801"/>
      <c r="AB87" s="909" t="s">
        <v>14</v>
      </c>
      <c r="AC87" s="909"/>
      <c r="AD87" s="909"/>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07"/>
      <c r="H91" s="398"/>
      <c r="I91" s="398"/>
      <c r="J91" s="398"/>
      <c r="K91" s="398"/>
      <c r="L91" s="398"/>
      <c r="M91" s="398"/>
      <c r="N91" s="398"/>
      <c r="O91" s="399"/>
      <c r="P91" s="465"/>
      <c r="Q91" s="465"/>
      <c r="R91" s="465"/>
      <c r="S91" s="465"/>
      <c r="T91" s="465"/>
      <c r="U91" s="465"/>
      <c r="V91" s="465"/>
      <c r="W91" s="465"/>
      <c r="X91" s="466"/>
      <c r="Y91" s="908"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08" t="s">
        <v>13</v>
      </c>
      <c r="Z92" s="800"/>
      <c r="AA92" s="801"/>
      <c r="AB92" s="909" t="s">
        <v>14</v>
      </c>
      <c r="AC92" s="909"/>
      <c r="AD92" s="909"/>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07"/>
      <c r="H96" s="398"/>
      <c r="I96" s="398"/>
      <c r="J96" s="398"/>
      <c r="K96" s="398"/>
      <c r="L96" s="398"/>
      <c r="M96" s="398"/>
      <c r="N96" s="398"/>
      <c r="O96" s="399"/>
      <c r="P96" s="465"/>
      <c r="Q96" s="465"/>
      <c r="R96" s="465"/>
      <c r="S96" s="465"/>
      <c r="T96" s="465"/>
      <c r="U96" s="465"/>
      <c r="V96" s="465"/>
      <c r="W96" s="465"/>
      <c r="X96" s="466"/>
      <c r="Y96" s="908"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897"/>
      <c r="C97" s="898"/>
      <c r="D97" s="898"/>
      <c r="E97" s="898"/>
      <c r="F97" s="899"/>
      <c r="G97" s="156"/>
      <c r="H97" s="157"/>
      <c r="I97" s="157"/>
      <c r="J97" s="157"/>
      <c r="K97" s="157"/>
      <c r="L97" s="157"/>
      <c r="M97" s="157"/>
      <c r="N97" s="157"/>
      <c r="O97" s="158"/>
      <c r="P97" s="467"/>
      <c r="Q97" s="467"/>
      <c r="R97" s="467"/>
      <c r="S97" s="467"/>
      <c r="T97" s="467"/>
      <c r="U97" s="467"/>
      <c r="V97" s="467"/>
      <c r="W97" s="467"/>
      <c r="X97" s="468"/>
      <c r="Y97" s="908" t="s">
        <v>13</v>
      </c>
      <c r="Z97" s="800"/>
      <c r="AA97" s="801"/>
      <c r="AB97" s="909" t="s">
        <v>14</v>
      </c>
      <c r="AC97" s="909"/>
      <c r="AD97" s="909"/>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5"/>
      <c r="AV100" s="420"/>
      <c r="AW100" s="420"/>
      <c r="AX100" s="421"/>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c r="AC101" s="385"/>
      <c r="AD101" s="385"/>
      <c r="AE101" s="386"/>
      <c r="AF101" s="386"/>
      <c r="AG101" s="386"/>
      <c r="AH101" s="386"/>
      <c r="AI101" s="386"/>
      <c r="AJ101" s="386"/>
      <c r="AK101" s="386"/>
      <c r="AL101" s="386"/>
      <c r="AM101" s="386"/>
      <c r="AN101" s="386"/>
      <c r="AO101" s="386"/>
      <c r="AP101" s="386"/>
      <c r="AQ101" s="386"/>
      <c r="AR101" s="386"/>
      <c r="AS101" s="386"/>
      <c r="AT101" s="386"/>
      <c r="AU101" s="425"/>
      <c r="AV101" s="420"/>
      <c r="AW101" s="420"/>
      <c r="AX101" s="421"/>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07"/>
      <c r="H120" s="398"/>
      <c r="I120" s="398"/>
      <c r="J120" s="398"/>
      <c r="K120" s="398"/>
      <c r="L120" s="398"/>
      <c r="M120" s="398"/>
      <c r="N120" s="398"/>
      <c r="O120" s="399"/>
      <c r="P120" s="465"/>
      <c r="Q120" s="465"/>
      <c r="R120" s="465"/>
      <c r="S120" s="465"/>
      <c r="T120" s="465"/>
      <c r="U120" s="465"/>
      <c r="V120" s="465"/>
      <c r="W120" s="465"/>
      <c r="X120" s="466"/>
      <c r="Y120" s="908"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08" t="s">
        <v>13</v>
      </c>
      <c r="Z121" s="800"/>
      <c r="AA121" s="801"/>
      <c r="AB121" s="909" t="s">
        <v>14</v>
      </c>
      <c r="AC121" s="909"/>
      <c r="AD121" s="909"/>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07"/>
      <c r="H125" s="398"/>
      <c r="I125" s="398"/>
      <c r="J125" s="398"/>
      <c r="K125" s="398"/>
      <c r="L125" s="398"/>
      <c r="M125" s="398"/>
      <c r="N125" s="398"/>
      <c r="O125" s="399"/>
      <c r="P125" s="465"/>
      <c r="Q125" s="465"/>
      <c r="R125" s="465"/>
      <c r="S125" s="465"/>
      <c r="T125" s="465"/>
      <c r="U125" s="465"/>
      <c r="V125" s="465"/>
      <c r="W125" s="465"/>
      <c r="X125" s="466"/>
      <c r="Y125" s="908"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08" t="s">
        <v>13</v>
      </c>
      <c r="Z126" s="800"/>
      <c r="AA126" s="801"/>
      <c r="AB126" s="909" t="s">
        <v>14</v>
      </c>
      <c r="AC126" s="909"/>
      <c r="AD126" s="909"/>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07"/>
      <c r="H130" s="398"/>
      <c r="I130" s="398"/>
      <c r="J130" s="398"/>
      <c r="K130" s="398"/>
      <c r="L130" s="398"/>
      <c r="M130" s="398"/>
      <c r="N130" s="398"/>
      <c r="O130" s="399"/>
      <c r="P130" s="465"/>
      <c r="Q130" s="465"/>
      <c r="R130" s="465"/>
      <c r="S130" s="465"/>
      <c r="T130" s="465"/>
      <c r="U130" s="465"/>
      <c r="V130" s="465"/>
      <c r="W130" s="465"/>
      <c r="X130" s="466"/>
      <c r="Y130" s="908"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897"/>
      <c r="C131" s="898"/>
      <c r="D131" s="898"/>
      <c r="E131" s="898"/>
      <c r="F131" s="899"/>
      <c r="G131" s="156"/>
      <c r="H131" s="157"/>
      <c r="I131" s="157"/>
      <c r="J131" s="157"/>
      <c r="K131" s="157"/>
      <c r="L131" s="157"/>
      <c r="M131" s="157"/>
      <c r="N131" s="157"/>
      <c r="O131" s="158"/>
      <c r="P131" s="467"/>
      <c r="Q131" s="467"/>
      <c r="R131" s="467"/>
      <c r="S131" s="467"/>
      <c r="T131" s="467"/>
      <c r="U131" s="467"/>
      <c r="V131" s="467"/>
      <c r="W131" s="467"/>
      <c r="X131" s="468"/>
      <c r="Y131" s="908" t="s">
        <v>13</v>
      </c>
      <c r="Z131" s="800"/>
      <c r="AA131" s="801"/>
      <c r="AB131" s="909" t="s">
        <v>14</v>
      </c>
      <c r="AC131" s="909"/>
      <c r="AD131" s="909"/>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5"/>
      <c r="AV134" s="420"/>
      <c r="AW134" s="420"/>
      <c r="AX134" s="421"/>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5"/>
      <c r="AV135" s="420"/>
      <c r="AW135" s="420"/>
      <c r="AX135" s="421"/>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07"/>
      <c r="H154" s="398"/>
      <c r="I154" s="398"/>
      <c r="J154" s="398"/>
      <c r="K154" s="398"/>
      <c r="L154" s="398"/>
      <c r="M154" s="398"/>
      <c r="N154" s="398"/>
      <c r="O154" s="399"/>
      <c r="P154" s="465"/>
      <c r="Q154" s="465"/>
      <c r="R154" s="465"/>
      <c r="S154" s="465"/>
      <c r="T154" s="465"/>
      <c r="U154" s="465"/>
      <c r="V154" s="465"/>
      <c r="W154" s="465"/>
      <c r="X154" s="466"/>
      <c r="Y154" s="908"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08" t="s">
        <v>13</v>
      </c>
      <c r="Z155" s="800"/>
      <c r="AA155" s="801"/>
      <c r="AB155" s="909" t="s">
        <v>14</v>
      </c>
      <c r="AC155" s="909"/>
      <c r="AD155" s="909"/>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07"/>
      <c r="H159" s="398"/>
      <c r="I159" s="398"/>
      <c r="J159" s="398"/>
      <c r="K159" s="398"/>
      <c r="L159" s="398"/>
      <c r="M159" s="398"/>
      <c r="N159" s="398"/>
      <c r="O159" s="399"/>
      <c r="P159" s="465"/>
      <c r="Q159" s="465"/>
      <c r="R159" s="465"/>
      <c r="S159" s="465"/>
      <c r="T159" s="465"/>
      <c r="U159" s="465"/>
      <c r="V159" s="465"/>
      <c r="W159" s="465"/>
      <c r="X159" s="466"/>
      <c r="Y159" s="908"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08" t="s">
        <v>13</v>
      </c>
      <c r="Z160" s="800"/>
      <c r="AA160" s="801"/>
      <c r="AB160" s="909" t="s">
        <v>14</v>
      </c>
      <c r="AC160" s="909"/>
      <c r="AD160" s="909"/>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07"/>
      <c r="H164" s="398"/>
      <c r="I164" s="398"/>
      <c r="J164" s="398"/>
      <c r="K164" s="398"/>
      <c r="L164" s="398"/>
      <c r="M164" s="398"/>
      <c r="N164" s="398"/>
      <c r="O164" s="399"/>
      <c r="P164" s="465"/>
      <c r="Q164" s="465"/>
      <c r="R164" s="465"/>
      <c r="S164" s="465"/>
      <c r="T164" s="465"/>
      <c r="U164" s="465"/>
      <c r="V164" s="465"/>
      <c r="W164" s="465"/>
      <c r="X164" s="466"/>
      <c r="Y164" s="908"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5"/>
      <c r="AV168" s="420"/>
      <c r="AW168" s="420"/>
      <c r="AX168" s="421"/>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5"/>
      <c r="AV169" s="420"/>
      <c r="AW169" s="420"/>
      <c r="AX169" s="421"/>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07"/>
      <c r="H188" s="398"/>
      <c r="I188" s="398"/>
      <c r="J188" s="398"/>
      <c r="K188" s="398"/>
      <c r="L188" s="398"/>
      <c r="M188" s="398"/>
      <c r="N188" s="398"/>
      <c r="O188" s="399"/>
      <c r="P188" s="465"/>
      <c r="Q188" s="465"/>
      <c r="R188" s="465"/>
      <c r="S188" s="465"/>
      <c r="T188" s="465"/>
      <c r="U188" s="465"/>
      <c r="V188" s="465"/>
      <c r="W188" s="465"/>
      <c r="X188" s="466"/>
      <c r="Y188" s="908"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08" t="s">
        <v>13</v>
      </c>
      <c r="Z189" s="800"/>
      <c r="AA189" s="801"/>
      <c r="AB189" s="909" t="s">
        <v>14</v>
      </c>
      <c r="AC189" s="909"/>
      <c r="AD189" s="909"/>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07"/>
      <c r="H193" s="398"/>
      <c r="I193" s="398"/>
      <c r="J193" s="398"/>
      <c r="K193" s="398"/>
      <c r="L193" s="398"/>
      <c r="M193" s="398"/>
      <c r="N193" s="398"/>
      <c r="O193" s="399"/>
      <c r="P193" s="465"/>
      <c r="Q193" s="465"/>
      <c r="R193" s="465"/>
      <c r="S193" s="465"/>
      <c r="T193" s="465"/>
      <c r="U193" s="465"/>
      <c r="V193" s="465"/>
      <c r="W193" s="465"/>
      <c r="X193" s="466"/>
      <c r="Y193" s="908"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08" t="s">
        <v>13</v>
      </c>
      <c r="Z194" s="800"/>
      <c r="AA194" s="801"/>
      <c r="AB194" s="909" t="s">
        <v>14</v>
      </c>
      <c r="AC194" s="909"/>
      <c r="AD194" s="909"/>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07"/>
      <c r="H198" s="398"/>
      <c r="I198" s="398"/>
      <c r="J198" s="398"/>
      <c r="K198" s="398"/>
      <c r="L198" s="398"/>
      <c r="M198" s="398"/>
      <c r="N198" s="398"/>
      <c r="O198" s="399"/>
      <c r="P198" s="465"/>
      <c r="Q198" s="465"/>
      <c r="R198" s="465"/>
      <c r="S198" s="465"/>
      <c r="T198" s="465"/>
      <c r="U198" s="465"/>
      <c r="V198" s="465"/>
      <c r="W198" s="465"/>
      <c r="X198" s="466"/>
      <c r="Y198" s="908"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t="s">
        <v>311</v>
      </c>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722</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723</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760</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761</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698</v>
      </c>
      <c r="K218" s="657"/>
      <c r="L218" s="657"/>
      <c r="M218" s="657"/>
      <c r="N218" s="657"/>
      <c r="O218" s="657"/>
      <c r="P218" s="657"/>
      <c r="Q218" s="657"/>
      <c r="R218" s="657"/>
      <c r="S218" s="657"/>
      <c r="T218" s="658"/>
      <c r="U218" s="631" t="s">
        <v>757</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757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757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1.7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719</v>
      </c>
      <c r="AE223" s="721"/>
      <c r="AF223" s="721"/>
      <c r="AG223" s="722" t="s">
        <v>726</v>
      </c>
      <c r="AH223" s="723"/>
      <c r="AI223" s="723"/>
      <c r="AJ223" s="723"/>
      <c r="AK223" s="723"/>
      <c r="AL223" s="723"/>
      <c r="AM223" s="723"/>
      <c r="AN223" s="723"/>
      <c r="AO223" s="723"/>
      <c r="AP223" s="723"/>
      <c r="AQ223" s="723"/>
      <c r="AR223" s="723"/>
      <c r="AS223" s="723"/>
      <c r="AT223" s="723"/>
      <c r="AU223" s="723"/>
      <c r="AV223" s="723"/>
      <c r="AW223" s="723"/>
      <c r="AX223" s="724"/>
    </row>
    <row r="224" spans="1:51" ht="27"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719</v>
      </c>
      <c r="AE224" s="702"/>
      <c r="AF224" s="702"/>
      <c r="AG224" s="728" t="s">
        <v>727</v>
      </c>
      <c r="AH224" s="729"/>
      <c r="AI224" s="729"/>
      <c r="AJ224" s="729"/>
      <c r="AK224" s="729"/>
      <c r="AL224" s="729"/>
      <c r="AM224" s="729"/>
      <c r="AN224" s="729"/>
      <c r="AO224" s="729"/>
      <c r="AP224" s="729"/>
      <c r="AQ224" s="729"/>
      <c r="AR224" s="729"/>
      <c r="AS224" s="729"/>
      <c r="AT224" s="729"/>
      <c r="AU224" s="729"/>
      <c r="AV224" s="729"/>
      <c r="AW224" s="729"/>
      <c r="AX224" s="730"/>
    </row>
    <row r="225" spans="1:50" ht="32.25"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719</v>
      </c>
      <c r="AE225" s="735"/>
      <c r="AF225" s="735"/>
      <c r="AG225" s="692" t="s">
        <v>728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719</v>
      </c>
      <c r="AE226" s="689"/>
      <c r="AF226" s="689"/>
      <c r="AG226" s="690" t="s">
        <v>729</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724</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724</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725</v>
      </c>
      <c r="AE229" s="754"/>
      <c r="AF229" s="754"/>
      <c r="AG229" s="755" t="s">
        <v>730</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719</v>
      </c>
      <c r="AE230" s="702"/>
      <c r="AF230" s="702"/>
      <c r="AG230" s="728" t="s">
        <v>776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725</v>
      </c>
      <c r="AE231" s="702"/>
      <c r="AF231" s="702"/>
      <c r="AG231" s="728" t="s">
        <v>730</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719</v>
      </c>
      <c r="AE232" s="702"/>
      <c r="AF232" s="702"/>
      <c r="AG232" s="728" t="s">
        <v>731</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725</v>
      </c>
      <c r="AE233" s="735"/>
      <c r="AF233" s="735"/>
      <c r="AG233" s="750" t="s">
        <v>730</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725</v>
      </c>
      <c r="AE234" s="702"/>
      <c r="AF234" s="703"/>
      <c r="AG234" s="728" t="s">
        <v>730</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719</v>
      </c>
      <c r="AE235" s="743"/>
      <c r="AF235" s="744"/>
      <c r="AG235" s="745" t="s">
        <v>770</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719</v>
      </c>
      <c r="AE236" s="754"/>
      <c r="AF236" s="764"/>
      <c r="AG236" s="755" t="s">
        <v>778</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725</v>
      </c>
      <c r="AE237" s="769"/>
      <c r="AF237" s="769"/>
      <c r="AG237" s="728" t="s">
        <v>730</v>
      </c>
      <c r="AH237" s="729"/>
      <c r="AI237" s="729"/>
      <c r="AJ237" s="729"/>
      <c r="AK237" s="729"/>
      <c r="AL237" s="729"/>
      <c r="AM237" s="729"/>
      <c r="AN237" s="729"/>
      <c r="AO237" s="729"/>
      <c r="AP237" s="729"/>
      <c r="AQ237" s="729"/>
      <c r="AR237" s="729"/>
      <c r="AS237" s="729"/>
      <c r="AT237" s="729"/>
      <c r="AU237" s="729"/>
      <c r="AV237" s="729"/>
      <c r="AW237" s="729"/>
      <c r="AX237" s="730"/>
    </row>
    <row r="238" spans="1:50" ht="31.5"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719</v>
      </c>
      <c r="AE238" s="702"/>
      <c r="AF238" s="702"/>
      <c r="AG238" s="728" t="s">
        <v>777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725</v>
      </c>
      <c r="AE239" s="702"/>
      <c r="AF239" s="702"/>
      <c r="AG239" s="758" t="s">
        <v>730</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t="s">
        <v>719</v>
      </c>
      <c r="AE240" s="689"/>
      <c r="AF240" s="781"/>
      <c r="AG240" s="690" t="s">
        <v>763</v>
      </c>
      <c r="AH240" s="154"/>
      <c r="AI240" s="154"/>
      <c r="AJ240" s="154"/>
      <c r="AK240" s="154"/>
      <c r="AL240" s="154"/>
      <c r="AM240" s="154"/>
      <c r="AN240" s="154"/>
      <c r="AO240" s="154"/>
      <c r="AP240" s="154"/>
      <c r="AQ240" s="154"/>
      <c r="AR240" s="154"/>
      <c r="AS240" s="154"/>
      <c r="AT240" s="154"/>
      <c r="AU240" s="154"/>
      <c r="AV240" s="154"/>
      <c r="AW240" s="154"/>
      <c r="AX240" s="691"/>
    </row>
    <row r="241" spans="1:50" ht="45.75"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30" customHeight="1" x14ac:dyDescent="0.15">
      <c r="A242" s="775"/>
      <c r="B242" s="776"/>
      <c r="C242" s="101">
        <v>2022</v>
      </c>
      <c r="D242" s="102"/>
      <c r="E242" s="103" t="s">
        <v>734</v>
      </c>
      <c r="F242" s="103"/>
      <c r="G242" s="103"/>
      <c r="H242" s="104">
        <v>21</v>
      </c>
      <c r="I242" s="104"/>
      <c r="J242" s="105">
        <v>966</v>
      </c>
      <c r="K242" s="105"/>
      <c r="L242" s="105"/>
      <c r="M242" s="104"/>
      <c r="N242" s="106"/>
      <c r="O242" s="107" t="s">
        <v>762</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30" customHeight="1" x14ac:dyDescent="0.15">
      <c r="A243" s="775"/>
      <c r="B243" s="776"/>
      <c r="C243" s="122">
        <v>2022</v>
      </c>
      <c r="D243" s="123"/>
      <c r="E243" s="103" t="s">
        <v>734</v>
      </c>
      <c r="F243" s="103"/>
      <c r="G243" s="103"/>
      <c r="H243" s="104">
        <v>21</v>
      </c>
      <c r="I243" s="104"/>
      <c r="J243" s="770">
        <v>950</v>
      </c>
      <c r="K243" s="770"/>
      <c r="L243" s="770"/>
      <c r="M243" s="771"/>
      <c r="N243" s="772"/>
      <c r="O243" s="110" t="s">
        <v>709</v>
      </c>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30" customHeight="1" x14ac:dyDescent="0.15">
      <c r="A244" s="775"/>
      <c r="B244" s="776"/>
      <c r="C244" s="122">
        <v>2022</v>
      </c>
      <c r="D244" s="123"/>
      <c r="E244" s="103" t="s">
        <v>734</v>
      </c>
      <c r="F244" s="103"/>
      <c r="G244" s="103"/>
      <c r="H244" s="104">
        <v>21</v>
      </c>
      <c r="I244" s="104"/>
      <c r="J244" s="770">
        <v>971</v>
      </c>
      <c r="K244" s="770"/>
      <c r="L244" s="770"/>
      <c r="M244" s="771"/>
      <c r="N244" s="772"/>
      <c r="O244" s="110" t="s">
        <v>710</v>
      </c>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30" customHeight="1" x14ac:dyDescent="0.15">
      <c r="A245" s="775"/>
      <c r="B245" s="776"/>
      <c r="C245" s="122">
        <v>2022</v>
      </c>
      <c r="D245" s="123"/>
      <c r="E245" s="103" t="s">
        <v>734</v>
      </c>
      <c r="F245" s="103"/>
      <c r="G245" s="103"/>
      <c r="H245" s="104">
        <v>21</v>
      </c>
      <c r="I245" s="104"/>
      <c r="J245" s="770">
        <v>979</v>
      </c>
      <c r="K245" s="770"/>
      <c r="L245" s="770"/>
      <c r="M245" s="771"/>
      <c r="N245" s="772"/>
      <c r="O245" s="110" t="s">
        <v>711</v>
      </c>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30" customHeight="1" x14ac:dyDescent="0.15">
      <c r="A246" s="777"/>
      <c r="B246" s="778"/>
      <c r="C246" s="782">
        <v>2022</v>
      </c>
      <c r="D246" s="783"/>
      <c r="E246" s="103" t="s">
        <v>734</v>
      </c>
      <c r="F246" s="103"/>
      <c r="G246" s="103"/>
      <c r="H246" s="104">
        <v>21</v>
      </c>
      <c r="I246" s="104"/>
      <c r="J246" s="784">
        <v>962</v>
      </c>
      <c r="K246" s="784"/>
      <c r="L246" s="784"/>
      <c r="M246" s="99"/>
      <c r="N246" s="100"/>
      <c r="O246" s="113" t="s">
        <v>712</v>
      </c>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732</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733</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779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133</v>
      </c>
      <c r="B252" s="134"/>
      <c r="C252" s="134"/>
      <c r="D252" s="134"/>
      <c r="E252" s="135"/>
      <c r="F252" s="136" t="s">
        <v>780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368</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368</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713</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714</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715</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715</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716</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717</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718</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717</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860</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881</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734</v>
      </c>
      <c r="H268" s="805"/>
      <c r="I268" s="805"/>
      <c r="J268" s="152">
        <v>20</v>
      </c>
      <c r="K268" s="152"/>
      <c r="L268" s="121">
        <v>966</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customHeight="1" thickBo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thickBo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765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15">
      <c r="A310" s="814"/>
      <c r="B310" s="815"/>
      <c r="C310" s="815"/>
      <c r="D310" s="815"/>
      <c r="E310" s="815"/>
      <c r="F310" s="816"/>
      <c r="G310" s="838" t="s">
        <v>768</v>
      </c>
      <c r="H310" s="839"/>
      <c r="I310" s="839"/>
      <c r="J310" s="839"/>
      <c r="K310" s="840"/>
      <c r="L310" s="841" t="s">
        <v>766</v>
      </c>
      <c r="M310" s="842"/>
      <c r="N310" s="842"/>
      <c r="O310" s="842"/>
      <c r="P310" s="842"/>
      <c r="Q310" s="842"/>
      <c r="R310" s="842"/>
      <c r="S310" s="842"/>
      <c r="T310" s="842"/>
      <c r="U310" s="842"/>
      <c r="V310" s="842"/>
      <c r="W310" s="842"/>
      <c r="X310" s="843"/>
      <c r="Y310" s="844">
        <v>0.8</v>
      </c>
      <c r="Z310" s="845"/>
      <c r="AA310" s="845"/>
      <c r="AB310" s="846"/>
      <c r="AC310" s="838"/>
      <c r="AD310" s="839"/>
      <c r="AE310" s="839"/>
      <c r="AF310" s="839"/>
      <c r="AG310" s="840"/>
      <c r="AH310" s="841"/>
      <c r="AI310" s="842"/>
      <c r="AJ310" s="842"/>
      <c r="AK310" s="842"/>
      <c r="AL310" s="842"/>
      <c r="AM310" s="842"/>
      <c r="AN310" s="842"/>
      <c r="AO310" s="842"/>
      <c r="AP310" s="842"/>
      <c r="AQ310" s="842"/>
      <c r="AR310" s="842"/>
      <c r="AS310" s="842"/>
      <c r="AT310" s="843"/>
      <c r="AU310" s="844"/>
      <c r="AV310" s="845"/>
      <c r="AW310" s="845"/>
      <c r="AX310" s="847"/>
    </row>
    <row r="311" spans="1:50" ht="24.75" customHeight="1" x14ac:dyDescent="0.15">
      <c r="A311" s="814"/>
      <c r="B311" s="815"/>
      <c r="C311" s="815"/>
      <c r="D311" s="815"/>
      <c r="E311" s="815"/>
      <c r="F311" s="816"/>
      <c r="G311" s="824" t="s">
        <v>768</v>
      </c>
      <c r="H311" s="825"/>
      <c r="I311" s="825"/>
      <c r="J311" s="825"/>
      <c r="K311" s="826"/>
      <c r="L311" s="827" t="s">
        <v>766</v>
      </c>
      <c r="M311" s="828"/>
      <c r="N311" s="828"/>
      <c r="O311" s="828"/>
      <c r="P311" s="828"/>
      <c r="Q311" s="828"/>
      <c r="R311" s="828"/>
      <c r="S311" s="828"/>
      <c r="T311" s="828"/>
      <c r="U311" s="828"/>
      <c r="V311" s="828"/>
      <c r="W311" s="828"/>
      <c r="X311" s="829"/>
      <c r="Y311" s="830">
        <v>0.5</v>
      </c>
      <c r="Z311" s="831"/>
      <c r="AA311" s="831"/>
      <c r="AB311" s="832"/>
      <c r="AC311" s="824"/>
      <c r="AD311" s="825"/>
      <c r="AE311" s="825"/>
      <c r="AF311" s="825"/>
      <c r="AG311" s="826"/>
      <c r="AH311" s="827"/>
      <c r="AI311" s="828"/>
      <c r="AJ311" s="828"/>
      <c r="AK311" s="828"/>
      <c r="AL311" s="828"/>
      <c r="AM311" s="828"/>
      <c r="AN311" s="828"/>
      <c r="AO311" s="828"/>
      <c r="AP311" s="828"/>
      <c r="AQ311" s="828"/>
      <c r="AR311" s="828"/>
      <c r="AS311" s="828"/>
      <c r="AT311" s="829"/>
      <c r="AU311" s="830"/>
      <c r="AV311" s="831"/>
      <c r="AW311" s="831"/>
      <c r="AX311" s="833"/>
    </row>
    <row r="312" spans="1:50" ht="24.75" customHeight="1" x14ac:dyDescent="0.15">
      <c r="A312" s="814"/>
      <c r="B312" s="815"/>
      <c r="C312" s="815"/>
      <c r="D312" s="815"/>
      <c r="E312" s="815"/>
      <c r="F312" s="816"/>
      <c r="G312" s="824" t="s">
        <v>768</v>
      </c>
      <c r="H312" s="825"/>
      <c r="I312" s="825"/>
      <c r="J312" s="825"/>
      <c r="K312" s="826"/>
      <c r="L312" s="827" t="s">
        <v>767</v>
      </c>
      <c r="M312" s="828"/>
      <c r="N312" s="828"/>
      <c r="O312" s="828"/>
      <c r="P312" s="828"/>
      <c r="Q312" s="828"/>
      <c r="R312" s="828"/>
      <c r="S312" s="828"/>
      <c r="T312" s="828"/>
      <c r="U312" s="828"/>
      <c r="V312" s="828"/>
      <c r="W312" s="828"/>
      <c r="X312" s="829"/>
      <c r="Y312" s="830">
        <v>0.2</v>
      </c>
      <c r="Z312" s="831"/>
      <c r="AA312" s="831"/>
      <c r="AB312" s="832"/>
      <c r="AC312" s="824"/>
      <c r="AD312" s="825"/>
      <c r="AE312" s="825"/>
      <c r="AF312" s="825"/>
      <c r="AG312" s="826"/>
      <c r="AH312" s="827"/>
      <c r="AI312" s="828"/>
      <c r="AJ312" s="828"/>
      <c r="AK312" s="828"/>
      <c r="AL312" s="828"/>
      <c r="AM312" s="828"/>
      <c r="AN312" s="828"/>
      <c r="AO312" s="828"/>
      <c r="AP312" s="828"/>
      <c r="AQ312" s="828"/>
      <c r="AR312" s="828"/>
      <c r="AS312" s="828"/>
      <c r="AT312" s="829"/>
      <c r="AU312" s="830"/>
      <c r="AV312" s="831"/>
      <c r="AW312" s="831"/>
      <c r="AX312" s="833"/>
    </row>
    <row r="313" spans="1:50" ht="24.75" hidden="1" customHeight="1" x14ac:dyDescent="0.15">
      <c r="A313" s="814"/>
      <c r="B313" s="815"/>
      <c r="C313" s="815"/>
      <c r="D313" s="815"/>
      <c r="E313" s="815"/>
      <c r="F313" s="816"/>
      <c r="G313" s="824"/>
      <c r="H313" s="825"/>
      <c r="I313" s="825"/>
      <c r="J313" s="825"/>
      <c r="K313" s="826"/>
      <c r="L313" s="827"/>
      <c r="M313" s="828"/>
      <c r="N313" s="828"/>
      <c r="O313" s="828"/>
      <c r="P313" s="828"/>
      <c r="Q313" s="828"/>
      <c r="R313" s="828"/>
      <c r="S313" s="828"/>
      <c r="T313" s="828"/>
      <c r="U313" s="828"/>
      <c r="V313" s="828"/>
      <c r="W313" s="828"/>
      <c r="X313" s="829"/>
      <c r="Y313" s="830"/>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hidden="1" customHeight="1" x14ac:dyDescent="0.15">
      <c r="A314" s="814"/>
      <c r="B314" s="815"/>
      <c r="C314" s="815"/>
      <c r="D314" s="815"/>
      <c r="E314" s="815"/>
      <c r="F314" s="816"/>
      <c r="G314" s="824"/>
      <c r="H314" s="825"/>
      <c r="I314" s="825"/>
      <c r="J314" s="825"/>
      <c r="K314" s="826"/>
      <c r="L314" s="827"/>
      <c r="M314" s="828"/>
      <c r="N314" s="828"/>
      <c r="O314" s="828"/>
      <c r="P314" s="828"/>
      <c r="Q314" s="828"/>
      <c r="R314" s="828"/>
      <c r="S314" s="828"/>
      <c r="T314" s="828"/>
      <c r="U314" s="828"/>
      <c r="V314" s="828"/>
      <c r="W314" s="828"/>
      <c r="X314" s="829"/>
      <c r="Y314" s="830"/>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hidden="1" customHeight="1" x14ac:dyDescent="0.15">
      <c r="A315" s="814"/>
      <c r="B315" s="815"/>
      <c r="C315" s="815"/>
      <c r="D315" s="815"/>
      <c r="E315" s="815"/>
      <c r="F315" s="816"/>
      <c r="G315" s="824"/>
      <c r="H315" s="825"/>
      <c r="I315" s="825"/>
      <c r="J315" s="825"/>
      <c r="K315" s="826"/>
      <c r="L315" s="827"/>
      <c r="M315" s="828"/>
      <c r="N315" s="828"/>
      <c r="O315" s="828"/>
      <c r="P315" s="828"/>
      <c r="Q315" s="828"/>
      <c r="R315" s="828"/>
      <c r="S315" s="828"/>
      <c r="T315" s="828"/>
      <c r="U315" s="828"/>
      <c r="V315" s="828"/>
      <c r="W315" s="828"/>
      <c r="X315" s="829"/>
      <c r="Y315" s="830"/>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hidden="1" customHeight="1" x14ac:dyDescent="0.15">
      <c r="A316" s="814"/>
      <c r="B316" s="815"/>
      <c r="C316" s="815"/>
      <c r="D316" s="815"/>
      <c r="E316" s="815"/>
      <c r="F316" s="816"/>
      <c r="G316" s="824"/>
      <c r="H316" s="825"/>
      <c r="I316" s="825"/>
      <c r="J316" s="825"/>
      <c r="K316" s="826"/>
      <c r="L316" s="827"/>
      <c r="M316" s="828"/>
      <c r="N316" s="828"/>
      <c r="O316" s="828"/>
      <c r="P316" s="828"/>
      <c r="Q316" s="828"/>
      <c r="R316" s="828"/>
      <c r="S316" s="828"/>
      <c r="T316" s="828"/>
      <c r="U316" s="828"/>
      <c r="V316" s="828"/>
      <c r="W316" s="828"/>
      <c r="X316" s="829"/>
      <c r="Y316" s="830"/>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15">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15">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hidden="1" customHeight="1" x14ac:dyDescent="0.15">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x14ac:dyDescent="0.1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1.5</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0</v>
      </c>
      <c r="AV320" s="854"/>
      <c r="AW320" s="854"/>
      <c r="AX320" s="856"/>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0</v>
      </c>
    </row>
    <row r="323" spans="1:51" ht="24.75" hidden="1" customHeight="1" x14ac:dyDescent="0.15">
      <c r="A323" s="814"/>
      <c r="B323" s="815"/>
      <c r="C323" s="815"/>
      <c r="D323" s="815"/>
      <c r="E323" s="815"/>
      <c r="F323" s="816"/>
      <c r="G323" s="838"/>
      <c r="H323" s="839"/>
      <c r="I323" s="839"/>
      <c r="J323" s="839"/>
      <c r="K323" s="840"/>
      <c r="L323" s="841"/>
      <c r="M323" s="842"/>
      <c r="N323" s="842"/>
      <c r="O323" s="842"/>
      <c r="P323" s="842"/>
      <c r="Q323" s="842"/>
      <c r="R323" s="842"/>
      <c r="S323" s="842"/>
      <c r="T323" s="842"/>
      <c r="U323" s="842"/>
      <c r="V323" s="842"/>
      <c r="W323" s="842"/>
      <c r="X323" s="843"/>
      <c r="Y323" s="844"/>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0</v>
      </c>
    </row>
    <row r="324" spans="1:51" ht="24.75" hidden="1" customHeight="1" x14ac:dyDescent="0.15">
      <c r="A324" s="814"/>
      <c r="B324" s="815"/>
      <c r="C324" s="815"/>
      <c r="D324" s="815"/>
      <c r="E324" s="815"/>
      <c r="F324" s="816"/>
      <c r="G324" s="824"/>
      <c r="H324" s="825"/>
      <c r="I324" s="825"/>
      <c r="J324" s="825"/>
      <c r="K324" s="826"/>
      <c r="L324" s="827"/>
      <c r="M324" s="828"/>
      <c r="N324" s="828"/>
      <c r="O324" s="828"/>
      <c r="P324" s="828"/>
      <c r="Q324" s="828"/>
      <c r="R324" s="828"/>
      <c r="S324" s="828"/>
      <c r="T324" s="828"/>
      <c r="U324" s="828"/>
      <c r="V324" s="828"/>
      <c r="W324" s="828"/>
      <c r="X324" s="829"/>
      <c r="Y324" s="830"/>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0</v>
      </c>
    </row>
    <row r="325" spans="1:51" ht="24.75" hidden="1" customHeight="1" x14ac:dyDescent="0.15">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0</v>
      </c>
    </row>
    <row r="326" spans="1:51" ht="24.75" hidden="1" customHeight="1" x14ac:dyDescent="0.15">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0</v>
      </c>
    </row>
    <row r="327" spans="1:51" ht="24.75" hidden="1" customHeight="1" x14ac:dyDescent="0.15">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0</v>
      </c>
    </row>
    <row r="328" spans="1:51" ht="24.75" hidden="1" customHeight="1" x14ac:dyDescent="0.15">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0</v>
      </c>
    </row>
    <row r="329" spans="1:51" ht="24.75" hidden="1" customHeight="1" x14ac:dyDescent="0.15">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0</v>
      </c>
    </row>
    <row r="330" spans="1:51" ht="24.75" hidden="1" customHeight="1" x14ac:dyDescent="0.15">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0</v>
      </c>
    </row>
    <row r="331" spans="1:51" ht="24.75" hidden="1" customHeight="1" x14ac:dyDescent="0.15">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0</v>
      </c>
    </row>
    <row r="332" spans="1:51" ht="24.75" hidden="1" customHeight="1" x14ac:dyDescent="0.15">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0</v>
      </c>
    </row>
    <row r="333" spans="1:51" ht="24.75" hidden="1" customHeight="1" thickBo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0</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15">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15">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15">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15">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15">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15">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15">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15">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15">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15">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15">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15">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15">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15">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15">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15">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15">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15">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15">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15">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15">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
      <c r="A360" s="857" t="s">
        <v>662</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312</v>
      </c>
      <c r="AM360" s="861"/>
      <c r="AN360" s="861"/>
      <c r="AO360" s="94" t="s">
        <v>311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310</v>
      </c>
      <c r="AD365" s="863"/>
      <c r="AE365" s="863"/>
      <c r="AF365" s="863"/>
      <c r="AG365" s="863"/>
      <c r="AH365" s="864" t="s">
        <v>331</v>
      </c>
      <c r="AI365" s="862"/>
      <c r="AJ365" s="862"/>
      <c r="AK365" s="862"/>
      <c r="AL365" s="862" t="s">
        <v>19</v>
      </c>
      <c r="AM365" s="862"/>
      <c r="AN365" s="862"/>
      <c r="AO365" s="866"/>
      <c r="AP365" s="887" t="s">
        <v>275</v>
      </c>
      <c r="AQ365" s="887"/>
      <c r="AR365" s="887"/>
      <c r="AS365" s="887"/>
      <c r="AT365" s="887"/>
      <c r="AU365" s="887"/>
      <c r="AV365" s="887"/>
      <c r="AW365" s="887"/>
      <c r="AX365" s="887"/>
    </row>
    <row r="366" spans="1:51" ht="30" customHeight="1" x14ac:dyDescent="0.15">
      <c r="A366" s="873">
        <v>1</v>
      </c>
      <c r="B366" s="873">
        <v>1</v>
      </c>
      <c r="C366" s="874" t="s">
        <v>764</v>
      </c>
      <c r="D366" s="875"/>
      <c r="E366" s="875"/>
      <c r="F366" s="875"/>
      <c r="G366" s="875"/>
      <c r="H366" s="875"/>
      <c r="I366" s="875"/>
      <c r="J366" s="876">
        <v>7010501032617</v>
      </c>
      <c r="K366" s="877"/>
      <c r="L366" s="877"/>
      <c r="M366" s="877"/>
      <c r="N366" s="877"/>
      <c r="O366" s="877"/>
      <c r="P366" s="878" t="s">
        <v>737</v>
      </c>
      <c r="Q366" s="879"/>
      <c r="R366" s="879"/>
      <c r="S366" s="879"/>
      <c r="T366" s="879"/>
      <c r="U366" s="879"/>
      <c r="V366" s="879"/>
      <c r="W366" s="879"/>
      <c r="X366" s="879"/>
      <c r="Y366" s="880">
        <v>0.8</v>
      </c>
      <c r="Z366" s="881"/>
      <c r="AA366" s="881"/>
      <c r="AB366" s="882"/>
      <c r="AC366" s="883" t="s">
        <v>342</v>
      </c>
      <c r="AD366" s="884"/>
      <c r="AE366" s="884"/>
      <c r="AF366" s="884"/>
      <c r="AG366" s="884"/>
      <c r="AH366" s="867" t="s">
        <v>698</v>
      </c>
      <c r="AI366" s="868"/>
      <c r="AJ366" s="868"/>
      <c r="AK366" s="868"/>
      <c r="AL366" s="869">
        <v>100</v>
      </c>
      <c r="AM366" s="870"/>
      <c r="AN366" s="870"/>
      <c r="AO366" s="871"/>
      <c r="AP366" s="872" t="s">
        <v>698</v>
      </c>
      <c r="AQ366" s="872"/>
      <c r="AR366" s="872"/>
      <c r="AS366" s="872"/>
      <c r="AT366" s="872"/>
      <c r="AU366" s="872"/>
      <c r="AV366" s="872"/>
      <c r="AW366" s="872"/>
      <c r="AX366" s="872"/>
    </row>
    <row r="367" spans="1:51" ht="30" customHeight="1" x14ac:dyDescent="0.15">
      <c r="A367" s="873">
        <v>2</v>
      </c>
      <c r="B367" s="873">
        <v>1</v>
      </c>
      <c r="C367" s="874" t="s">
        <v>736</v>
      </c>
      <c r="D367" s="875"/>
      <c r="E367" s="875"/>
      <c r="F367" s="875"/>
      <c r="G367" s="875"/>
      <c r="H367" s="875"/>
      <c r="I367" s="875"/>
      <c r="J367" s="876">
        <v>7010501032617</v>
      </c>
      <c r="K367" s="877"/>
      <c r="L367" s="877"/>
      <c r="M367" s="877"/>
      <c r="N367" s="877"/>
      <c r="O367" s="877"/>
      <c r="P367" s="878" t="s">
        <v>737</v>
      </c>
      <c r="Q367" s="879"/>
      <c r="R367" s="879"/>
      <c r="S367" s="879"/>
      <c r="T367" s="879"/>
      <c r="U367" s="879"/>
      <c r="V367" s="879"/>
      <c r="W367" s="879"/>
      <c r="X367" s="879"/>
      <c r="Y367" s="880">
        <v>0.5</v>
      </c>
      <c r="Z367" s="881"/>
      <c r="AA367" s="881"/>
      <c r="AB367" s="882"/>
      <c r="AC367" s="883" t="s">
        <v>342</v>
      </c>
      <c r="AD367" s="884"/>
      <c r="AE367" s="884"/>
      <c r="AF367" s="884"/>
      <c r="AG367" s="884"/>
      <c r="AH367" s="867" t="s">
        <v>698</v>
      </c>
      <c r="AI367" s="868"/>
      <c r="AJ367" s="868"/>
      <c r="AK367" s="868"/>
      <c r="AL367" s="869">
        <v>100</v>
      </c>
      <c r="AM367" s="870"/>
      <c r="AN367" s="870"/>
      <c r="AO367" s="871"/>
      <c r="AP367" s="872" t="s">
        <v>698</v>
      </c>
      <c r="AQ367" s="872"/>
      <c r="AR367" s="872"/>
      <c r="AS367" s="872"/>
      <c r="AT367" s="872"/>
      <c r="AU367" s="872"/>
      <c r="AV367" s="872"/>
      <c r="AW367" s="872"/>
      <c r="AX367" s="872"/>
      <c r="AY367">
        <f>COUNTA($C$367)</f>
        <v>1</v>
      </c>
    </row>
    <row r="368" spans="1:51" ht="30" customHeight="1" x14ac:dyDescent="0.15">
      <c r="A368" s="873">
        <v>3</v>
      </c>
      <c r="B368" s="873">
        <v>1</v>
      </c>
      <c r="C368" s="874" t="s">
        <v>736</v>
      </c>
      <c r="D368" s="875"/>
      <c r="E368" s="875"/>
      <c r="F368" s="875"/>
      <c r="G368" s="875"/>
      <c r="H368" s="875"/>
      <c r="I368" s="875"/>
      <c r="J368" s="876">
        <v>7010501032617</v>
      </c>
      <c r="K368" s="877"/>
      <c r="L368" s="877"/>
      <c r="M368" s="877"/>
      <c r="N368" s="877"/>
      <c r="O368" s="877"/>
      <c r="P368" s="878" t="s">
        <v>738</v>
      </c>
      <c r="Q368" s="879"/>
      <c r="R368" s="879"/>
      <c r="S368" s="879"/>
      <c r="T368" s="879"/>
      <c r="U368" s="879"/>
      <c r="V368" s="879"/>
      <c r="W368" s="879"/>
      <c r="X368" s="879"/>
      <c r="Y368" s="880">
        <v>0.2</v>
      </c>
      <c r="Z368" s="881"/>
      <c r="AA368" s="881"/>
      <c r="AB368" s="882"/>
      <c r="AC368" s="883" t="s">
        <v>342</v>
      </c>
      <c r="AD368" s="884"/>
      <c r="AE368" s="884"/>
      <c r="AF368" s="884"/>
      <c r="AG368" s="884"/>
      <c r="AH368" s="885" t="s">
        <v>751</v>
      </c>
      <c r="AI368" s="886"/>
      <c r="AJ368" s="886"/>
      <c r="AK368" s="886"/>
      <c r="AL368" s="869">
        <v>100</v>
      </c>
      <c r="AM368" s="870"/>
      <c r="AN368" s="870"/>
      <c r="AO368" s="871"/>
      <c r="AP368" s="872" t="s">
        <v>751</v>
      </c>
      <c r="AQ368" s="872"/>
      <c r="AR368" s="872"/>
      <c r="AS368" s="872"/>
      <c r="AT368" s="872"/>
      <c r="AU368" s="872"/>
      <c r="AV368" s="872"/>
      <c r="AW368" s="872"/>
      <c r="AX368" s="872"/>
      <c r="AY368">
        <f>COUNTA($C$368)</f>
        <v>1</v>
      </c>
    </row>
    <row r="369" spans="1:51" ht="30" customHeight="1" x14ac:dyDescent="0.15">
      <c r="A369" s="873">
        <v>4</v>
      </c>
      <c r="B369" s="873">
        <v>1</v>
      </c>
      <c r="C369" s="874" t="s">
        <v>749</v>
      </c>
      <c r="D369" s="875"/>
      <c r="E369" s="875"/>
      <c r="F369" s="875"/>
      <c r="G369" s="875"/>
      <c r="H369" s="875"/>
      <c r="I369" s="875"/>
      <c r="J369" s="876" t="s">
        <v>698</v>
      </c>
      <c r="K369" s="877"/>
      <c r="L369" s="877"/>
      <c r="M369" s="877"/>
      <c r="N369" s="877"/>
      <c r="O369" s="877"/>
      <c r="P369" s="878" t="s">
        <v>750</v>
      </c>
      <c r="Q369" s="879"/>
      <c r="R369" s="879"/>
      <c r="S369" s="879"/>
      <c r="T369" s="879"/>
      <c r="U369" s="879"/>
      <c r="V369" s="879"/>
      <c r="W369" s="879"/>
      <c r="X369" s="879"/>
      <c r="Y369" s="880">
        <v>1</v>
      </c>
      <c r="Z369" s="881"/>
      <c r="AA369" s="881"/>
      <c r="AB369" s="882"/>
      <c r="AC369" s="883" t="s">
        <v>76</v>
      </c>
      <c r="AD369" s="884"/>
      <c r="AE369" s="884"/>
      <c r="AF369" s="884"/>
      <c r="AG369" s="884"/>
      <c r="AH369" s="885" t="s">
        <v>698</v>
      </c>
      <c r="AI369" s="886"/>
      <c r="AJ369" s="886"/>
      <c r="AK369" s="886"/>
      <c r="AL369" s="869" t="s">
        <v>698</v>
      </c>
      <c r="AM369" s="870"/>
      <c r="AN369" s="870"/>
      <c r="AO369" s="871"/>
      <c r="AP369" s="872" t="s">
        <v>698</v>
      </c>
      <c r="AQ369" s="872"/>
      <c r="AR369" s="872"/>
      <c r="AS369" s="872"/>
      <c r="AT369" s="872"/>
      <c r="AU369" s="872"/>
      <c r="AV369" s="872"/>
      <c r="AW369" s="872"/>
      <c r="AX369" s="872"/>
      <c r="AY369">
        <f>COUNTA($C$369)</f>
        <v>1</v>
      </c>
    </row>
    <row r="370" spans="1:51" ht="30" customHeight="1" x14ac:dyDescent="0.15">
      <c r="A370" s="873">
        <v>5</v>
      </c>
      <c r="B370" s="873">
        <v>1</v>
      </c>
      <c r="C370" s="874" t="s">
        <v>739</v>
      </c>
      <c r="D370" s="875"/>
      <c r="E370" s="875"/>
      <c r="F370" s="875"/>
      <c r="G370" s="875"/>
      <c r="H370" s="875"/>
      <c r="I370" s="875"/>
      <c r="J370" s="876">
        <v>8040001007537</v>
      </c>
      <c r="K370" s="877"/>
      <c r="L370" s="877"/>
      <c r="M370" s="877"/>
      <c r="N370" s="877"/>
      <c r="O370" s="877"/>
      <c r="P370" s="878" t="s">
        <v>737</v>
      </c>
      <c r="Q370" s="879"/>
      <c r="R370" s="879"/>
      <c r="S370" s="879"/>
      <c r="T370" s="879"/>
      <c r="U370" s="879"/>
      <c r="V370" s="879"/>
      <c r="W370" s="879"/>
      <c r="X370" s="879"/>
      <c r="Y370" s="880">
        <v>0.9</v>
      </c>
      <c r="Z370" s="881"/>
      <c r="AA370" s="881"/>
      <c r="AB370" s="882"/>
      <c r="AC370" s="883" t="s">
        <v>342</v>
      </c>
      <c r="AD370" s="884"/>
      <c r="AE370" s="884"/>
      <c r="AF370" s="884"/>
      <c r="AG370" s="884"/>
      <c r="AH370" s="885" t="s">
        <v>698</v>
      </c>
      <c r="AI370" s="886"/>
      <c r="AJ370" s="886"/>
      <c r="AK370" s="886"/>
      <c r="AL370" s="869">
        <v>100</v>
      </c>
      <c r="AM370" s="870"/>
      <c r="AN370" s="870"/>
      <c r="AO370" s="871"/>
      <c r="AP370" s="872" t="s">
        <v>698</v>
      </c>
      <c r="AQ370" s="872"/>
      <c r="AR370" s="872"/>
      <c r="AS370" s="872"/>
      <c r="AT370" s="872"/>
      <c r="AU370" s="872"/>
      <c r="AV370" s="872"/>
      <c r="AW370" s="872"/>
      <c r="AX370" s="872"/>
      <c r="AY370">
        <f>COUNTA($C$370)</f>
        <v>1</v>
      </c>
    </row>
    <row r="371" spans="1:51" ht="30" customHeight="1" x14ac:dyDescent="0.15">
      <c r="A371" s="873">
        <v>6</v>
      </c>
      <c r="B371" s="873">
        <v>1</v>
      </c>
      <c r="C371" s="874" t="s">
        <v>740</v>
      </c>
      <c r="D371" s="875"/>
      <c r="E371" s="875"/>
      <c r="F371" s="875"/>
      <c r="G371" s="875"/>
      <c r="H371" s="875"/>
      <c r="I371" s="875"/>
      <c r="J371" s="876">
        <v>3010001010696</v>
      </c>
      <c r="K371" s="877"/>
      <c r="L371" s="877"/>
      <c r="M371" s="877"/>
      <c r="N371" s="877"/>
      <c r="O371" s="877"/>
      <c r="P371" s="879" t="s">
        <v>741</v>
      </c>
      <c r="Q371" s="879"/>
      <c r="R371" s="879"/>
      <c r="S371" s="879"/>
      <c r="T371" s="879"/>
      <c r="U371" s="879"/>
      <c r="V371" s="879"/>
      <c r="W371" s="879"/>
      <c r="X371" s="879"/>
      <c r="Y371" s="880">
        <v>0.6</v>
      </c>
      <c r="Z371" s="881"/>
      <c r="AA371" s="881"/>
      <c r="AB371" s="882"/>
      <c r="AC371" s="883" t="s">
        <v>342</v>
      </c>
      <c r="AD371" s="884"/>
      <c r="AE371" s="884"/>
      <c r="AF371" s="884"/>
      <c r="AG371" s="884"/>
      <c r="AH371" s="885" t="s">
        <v>698</v>
      </c>
      <c r="AI371" s="886"/>
      <c r="AJ371" s="886"/>
      <c r="AK371" s="886"/>
      <c r="AL371" s="869">
        <v>100</v>
      </c>
      <c r="AM371" s="870"/>
      <c r="AN371" s="870"/>
      <c r="AO371" s="871"/>
      <c r="AP371" s="872" t="s">
        <v>698</v>
      </c>
      <c r="AQ371" s="872"/>
      <c r="AR371" s="872"/>
      <c r="AS371" s="872"/>
      <c r="AT371" s="872"/>
      <c r="AU371" s="872"/>
      <c r="AV371" s="872"/>
      <c r="AW371" s="872"/>
      <c r="AX371" s="872"/>
      <c r="AY371">
        <f>COUNTA($C$371)</f>
        <v>1</v>
      </c>
    </row>
    <row r="372" spans="1:51" ht="30" customHeight="1" x14ac:dyDescent="0.15">
      <c r="A372" s="873">
        <v>7</v>
      </c>
      <c r="B372" s="873">
        <v>1</v>
      </c>
      <c r="C372" s="874" t="s">
        <v>740</v>
      </c>
      <c r="D372" s="875"/>
      <c r="E372" s="875"/>
      <c r="F372" s="875"/>
      <c r="G372" s="875"/>
      <c r="H372" s="875"/>
      <c r="I372" s="875"/>
      <c r="J372" s="876">
        <v>3010001010696</v>
      </c>
      <c r="K372" s="877"/>
      <c r="L372" s="877"/>
      <c r="M372" s="877"/>
      <c r="N372" s="877"/>
      <c r="O372" s="877"/>
      <c r="P372" s="878" t="s">
        <v>738</v>
      </c>
      <c r="Q372" s="879"/>
      <c r="R372" s="879"/>
      <c r="S372" s="879"/>
      <c r="T372" s="879"/>
      <c r="U372" s="879"/>
      <c r="V372" s="879"/>
      <c r="W372" s="879"/>
      <c r="X372" s="879"/>
      <c r="Y372" s="880">
        <v>0.3</v>
      </c>
      <c r="Z372" s="881"/>
      <c r="AA372" s="881"/>
      <c r="AB372" s="882"/>
      <c r="AC372" s="883" t="s">
        <v>342</v>
      </c>
      <c r="AD372" s="884"/>
      <c r="AE372" s="884"/>
      <c r="AF372" s="884"/>
      <c r="AG372" s="884"/>
      <c r="AH372" s="885" t="s">
        <v>698</v>
      </c>
      <c r="AI372" s="886"/>
      <c r="AJ372" s="886"/>
      <c r="AK372" s="886"/>
      <c r="AL372" s="869">
        <v>100</v>
      </c>
      <c r="AM372" s="870"/>
      <c r="AN372" s="870"/>
      <c r="AO372" s="871"/>
      <c r="AP372" s="872" t="s">
        <v>698</v>
      </c>
      <c r="AQ372" s="872"/>
      <c r="AR372" s="872"/>
      <c r="AS372" s="872"/>
      <c r="AT372" s="872"/>
      <c r="AU372" s="872"/>
      <c r="AV372" s="872"/>
      <c r="AW372" s="872"/>
      <c r="AX372" s="872"/>
      <c r="AY372">
        <f>COUNTA($C$372)</f>
        <v>1</v>
      </c>
    </row>
    <row r="373" spans="1:51" ht="30" customHeight="1" x14ac:dyDescent="0.15">
      <c r="A373" s="873">
        <v>8</v>
      </c>
      <c r="B373" s="873">
        <v>1</v>
      </c>
      <c r="C373" s="875" t="s">
        <v>742</v>
      </c>
      <c r="D373" s="875"/>
      <c r="E373" s="875"/>
      <c r="F373" s="875"/>
      <c r="G373" s="875"/>
      <c r="H373" s="875"/>
      <c r="I373" s="875"/>
      <c r="J373" s="876">
        <v>7011301006050</v>
      </c>
      <c r="K373" s="877"/>
      <c r="L373" s="877"/>
      <c r="M373" s="877"/>
      <c r="N373" s="877"/>
      <c r="O373" s="877"/>
      <c r="P373" s="878" t="s">
        <v>743</v>
      </c>
      <c r="Q373" s="879"/>
      <c r="R373" s="879"/>
      <c r="S373" s="879"/>
      <c r="T373" s="879"/>
      <c r="U373" s="879"/>
      <c r="V373" s="879"/>
      <c r="W373" s="879"/>
      <c r="X373" s="879"/>
      <c r="Y373" s="880">
        <v>0.6</v>
      </c>
      <c r="Z373" s="881"/>
      <c r="AA373" s="881"/>
      <c r="AB373" s="882"/>
      <c r="AC373" s="883" t="s">
        <v>342</v>
      </c>
      <c r="AD373" s="884"/>
      <c r="AE373" s="884"/>
      <c r="AF373" s="884"/>
      <c r="AG373" s="884"/>
      <c r="AH373" s="885" t="s">
        <v>698</v>
      </c>
      <c r="AI373" s="886"/>
      <c r="AJ373" s="886"/>
      <c r="AK373" s="886"/>
      <c r="AL373" s="869">
        <v>100</v>
      </c>
      <c r="AM373" s="870"/>
      <c r="AN373" s="870"/>
      <c r="AO373" s="871"/>
      <c r="AP373" s="872" t="s">
        <v>698</v>
      </c>
      <c r="AQ373" s="872"/>
      <c r="AR373" s="872"/>
      <c r="AS373" s="872"/>
      <c r="AT373" s="872"/>
      <c r="AU373" s="872"/>
      <c r="AV373" s="872"/>
      <c r="AW373" s="872"/>
      <c r="AX373" s="872"/>
      <c r="AY373">
        <f>COUNTA($C$373)</f>
        <v>1</v>
      </c>
    </row>
    <row r="374" spans="1:51" ht="30" customHeight="1" x14ac:dyDescent="0.15">
      <c r="A374" s="873">
        <v>9</v>
      </c>
      <c r="B374" s="873">
        <v>1</v>
      </c>
      <c r="C374" s="874" t="s">
        <v>742</v>
      </c>
      <c r="D374" s="875"/>
      <c r="E374" s="875"/>
      <c r="F374" s="875"/>
      <c r="G374" s="875"/>
      <c r="H374" s="875"/>
      <c r="I374" s="875"/>
      <c r="J374" s="876">
        <v>7011301006050</v>
      </c>
      <c r="K374" s="877"/>
      <c r="L374" s="877"/>
      <c r="M374" s="877"/>
      <c r="N374" s="877"/>
      <c r="O374" s="877"/>
      <c r="P374" s="878" t="s">
        <v>744</v>
      </c>
      <c r="Q374" s="879"/>
      <c r="R374" s="879"/>
      <c r="S374" s="879"/>
      <c r="T374" s="879"/>
      <c r="U374" s="879"/>
      <c r="V374" s="879"/>
      <c r="W374" s="879"/>
      <c r="X374" s="879"/>
      <c r="Y374" s="880">
        <v>0.3</v>
      </c>
      <c r="Z374" s="881"/>
      <c r="AA374" s="881"/>
      <c r="AB374" s="882"/>
      <c r="AC374" s="883" t="s">
        <v>342</v>
      </c>
      <c r="AD374" s="884"/>
      <c r="AE374" s="884"/>
      <c r="AF374" s="884"/>
      <c r="AG374" s="884"/>
      <c r="AH374" s="885" t="s">
        <v>698</v>
      </c>
      <c r="AI374" s="886"/>
      <c r="AJ374" s="886"/>
      <c r="AK374" s="886"/>
      <c r="AL374" s="869">
        <v>100</v>
      </c>
      <c r="AM374" s="870"/>
      <c r="AN374" s="870"/>
      <c r="AO374" s="871"/>
      <c r="AP374" s="872" t="s">
        <v>698</v>
      </c>
      <c r="AQ374" s="872"/>
      <c r="AR374" s="872"/>
      <c r="AS374" s="872"/>
      <c r="AT374" s="872"/>
      <c r="AU374" s="872"/>
      <c r="AV374" s="872"/>
      <c r="AW374" s="872"/>
      <c r="AX374" s="872"/>
      <c r="AY374">
        <f>COUNTA($C$374)</f>
        <v>1</v>
      </c>
    </row>
    <row r="375" spans="1:51" ht="30" customHeight="1" x14ac:dyDescent="0.15">
      <c r="A375" s="873">
        <v>10</v>
      </c>
      <c r="B375" s="873">
        <v>1</v>
      </c>
      <c r="C375" s="874" t="s">
        <v>752</v>
      </c>
      <c r="D375" s="875"/>
      <c r="E375" s="875"/>
      <c r="F375" s="875"/>
      <c r="G375" s="875"/>
      <c r="H375" s="875"/>
      <c r="I375" s="875"/>
      <c r="J375" s="876">
        <v>2010601009429</v>
      </c>
      <c r="K375" s="877"/>
      <c r="L375" s="877"/>
      <c r="M375" s="877"/>
      <c r="N375" s="877"/>
      <c r="O375" s="877"/>
      <c r="P375" s="879" t="s">
        <v>737</v>
      </c>
      <c r="Q375" s="879"/>
      <c r="R375" s="879"/>
      <c r="S375" s="879"/>
      <c r="T375" s="879"/>
      <c r="U375" s="879"/>
      <c r="V375" s="879"/>
      <c r="W375" s="879"/>
      <c r="X375" s="879"/>
      <c r="Y375" s="880">
        <v>0.7</v>
      </c>
      <c r="Z375" s="881"/>
      <c r="AA375" s="881"/>
      <c r="AB375" s="882"/>
      <c r="AC375" s="883" t="s">
        <v>342</v>
      </c>
      <c r="AD375" s="884"/>
      <c r="AE375" s="884"/>
      <c r="AF375" s="884"/>
      <c r="AG375" s="884"/>
      <c r="AH375" s="885" t="s">
        <v>751</v>
      </c>
      <c r="AI375" s="886"/>
      <c r="AJ375" s="886"/>
      <c r="AK375" s="886"/>
      <c r="AL375" s="869">
        <v>100</v>
      </c>
      <c r="AM375" s="870"/>
      <c r="AN375" s="870"/>
      <c r="AO375" s="871"/>
      <c r="AP375" s="872" t="s">
        <v>751</v>
      </c>
      <c r="AQ375" s="872"/>
      <c r="AR375" s="872"/>
      <c r="AS375" s="872"/>
      <c r="AT375" s="872"/>
      <c r="AU375" s="872"/>
      <c r="AV375" s="872"/>
      <c r="AW375" s="872"/>
      <c r="AX375" s="872"/>
      <c r="AY375">
        <f>COUNTA($C$375)</f>
        <v>1</v>
      </c>
    </row>
    <row r="376" spans="1:51" ht="30" customHeight="1" x14ac:dyDescent="0.15">
      <c r="A376" s="873">
        <v>11</v>
      </c>
      <c r="B376" s="873">
        <v>1</v>
      </c>
      <c r="C376" s="874" t="s">
        <v>754</v>
      </c>
      <c r="D376" s="875"/>
      <c r="E376" s="875"/>
      <c r="F376" s="875"/>
      <c r="G376" s="875"/>
      <c r="H376" s="875"/>
      <c r="I376" s="875"/>
      <c r="J376" s="876">
        <v>7010001023050</v>
      </c>
      <c r="K376" s="877"/>
      <c r="L376" s="877"/>
      <c r="M376" s="877"/>
      <c r="N376" s="877"/>
      <c r="O376" s="877"/>
      <c r="P376" s="878" t="s">
        <v>755</v>
      </c>
      <c r="Q376" s="879"/>
      <c r="R376" s="879"/>
      <c r="S376" s="879"/>
      <c r="T376" s="879"/>
      <c r="U376" s="879"/>
      <c r="V376" s="879"/>
      <c r="W376" s="879"/>
      <c r="X376" s="879"/>
      <c r="Y376" s="880">
        <v>0.5</v>
      </c>
      <c r="Z376" s="881"/>
      <c r="AA376" s="881"/>
      <c r="AB376" s="882"/>
      <c r="AC376" s="883" t="s">
        <v>342</v>
      </c>
      <c r="AD376" s="884"/>
      <c r="AE376" s="884"/>
      <c r="AF376" s="884"/>
      <c r="AG376" s="884"/>
      <c r="AH376" s="885" t="s">
        <v>751</v>
      </c>
      <c r="AI376" s="886"/>
      <c r="AJ376" s="886"/>
      <c r="AK376" s="886"/>
      <c r="AL376" s="869">
        <v>100</v>
      </c>
      <c r="AM376" s="870"/>
      <c r="AN376" s="870"/>
      <c r="AO376" s="871"/>
      <c r="AP376" s="872" t="s">
        <v>751</v>
      </c>
      <c r="AQ376" s="872"/>
      <c r="AR376" s="872"/>
      <c r="AS376" s="872"/>
      <c r="AT376" s="872"/>
      <c r="AU376" s="872"/>
      <c r="AV376" s="872"/>
      <c r="AW376" s="872"/>
      <c r="AX376" s="872"/>
      <c r="AY376">
        <f>COUNTA($C$376)</f>
        <v>1</v>
      </c>
    </row>
    <row r="377" spans="1:51" ht="30" customHeight="1" x14ac:dyDescent="0.15">
      <c r="A377" s="873">
        <v>12</v>
      </c>
      <c r="B377" s="873">
        <v>1</v>
      </c>
      <c r="C377" s="874" t="s">
        <v>753</v>
      </c>
      <c r="D377" s="875"/>
      <c r="E377" s="875"/>
      <c r="F377" s="875"/>
      <c r="G377" s="875"/>
      <c r="H377" s="875"/>
      <c r="I377" s="875"/>
      <c r="J377" s="876">
        <v>7010001023050</v>
      </c>
      <c r="K377" s="877"/>
      <c r="L377" s="877"/>
      <c r="M377" s="877"/>
      <c r="N377" s="877"/>
      <c r="O377" s="877"/>
      <c r="P377" s="879" t="s">
        <v>744</v>
      </c>
      <c r="Q377" s="879"/>
      <c r="R377" s="879"/>
      <c r="S377" s="879"/>
      <c r="T377" s="879"/>
      <c r="U377" s="879"/>
      <c r="V377" s="879"/>
      <c r="W377" s="879"/>
      <c r="X377" s="879"/>
      <c r="Y377" s="880">
        <v>0.2</v>
      </c>
      <c r="Z377" s="881"/>
      <c r="AA377" s="881"/>
      <c r="AB377" s="882"/>
      <c r="AC377" s="883" t="s">
        <v>342</v>
      </c>
      <c r="AD377" s="884"/>
      <c r="AE377" s="884"/>
      <c r="AF377" s="884"/>
      <c r="AG377" s="884"/>
      <c r="AH377" s="885" t="s">
        <v>751</v>
      </c>
      <c r="AI377" s="886"/>
      <c r="AJ377" s="886"/>
      <c r="AK377" s="886"/>
      <c r="AL377" s="869">
        <v>100</v>
      </c>
      <c r="AM377" s="870"/>
      <c r="AN377" s="870"/>
      <c r="AO377" s="871"/>
      <c r="AP377" s="872" t="s">
        <v>751</v>
      </c>
      <c r="AQ377" s="872"/>
      <c r="AR377" s="872"/>
      <c r="AS377" s="872"/>
      <c r="AT377" s="872"/>
      <c r="AU377" s="872"/>
      <c r="AV377" s="872"/>
      <c r="AW377" s="872"/>
      <c r="AX377" s="872"/>
      <c r="AY377">
        <f>COUNTA($C$377)</f>
        <v>1</v>
      </c>
    </row>
    <row r="378" spans="1:51" ht="30" customHeight="1" x14ac:dyDescent="0.15">
      <c r="A378" s="873">
        <v>13</v>
      </c>
      <c r="B378" s="873">
        <v>1</v>
      </c>
      <c r="C378" s="875" t="s">
        <v>745</v>
      </c>
      <c r="D378" s="875"/>
      <c r="E378" s="875"/>
      <c r="F378" s="875"/>
      <c r="G378" s="875"/>
      <c r="H378" s="875"/>
      <c r="I378" s="875"/>
      <c r="J378" s="876">
        <v>6050001026257</v>
      </c>
      <c r="K378" s="877"/>
      <c r="L378" s="877"/>
      <c r="M378" s="877"/>
      <c r="N378" s="877"/>
      <c r="O378" s="877"/>
      <c r="P378" s="878" t="s">
        <v>746</v>
      </c>
      <c r="Q378" s="879"/>
      <c r="R378" s="879"/>
      <c r="S378" s="879"/>
      <c r="T378" s="879"/>
      <c r="U378" s="879"/>
      <c r="V378" s="879"/>
      <c r="W378" s="879"/>
      <c r="X378" s="879"/>
      <c r="Y378" s="880">
        <v>0.4</v>
      </c>
      <c r="Z378" s="881"/>
      <c r="AA378" s="881"/>
      <c r="AB378" s="882"/>
      <c r="AC378" s="883" t="s">
        <v>342</v>
      </c>
      <c r="AD378" s="884"/>
      <c r="AE378" s="884"/>
      <c r="AF378" s="884"/>
      <c r="AG378" s="884"/>
      <c r="AH378" s="885" t="s">
        <v>698</v>
      </c>
      <c r="AI378" s="886"/>
      <c r="AJ378" s="886"/>
      <c r="AK378" s="886"/>
      <c r="AL378" s="869">
        <v>100</v>
      </c>
      <c r="AM378" s="870"/>
      <c r="AN378" s="870"/>
      <c r="AO378" s="871"/>
      <c r="AP378" s="872" t="s">
        <v>698</v>
      </c>
      <c r="AQ378" s="872"/>
      <c r="AR378" s="872"/>
      <c r="AS378" s="872"/>
      <c r="AT378" s="872"/>
      <c r="AU378" s="872"/>
      <c r="AV378" s="872"/>
      <c r="AW378" s="872"/>
      <c r="AX378" s="872"/>
      <c r="AY378">
        <f>COUNTA($C$378)</f>
        <v>1</v>
      </c>
    </row>
    <row r="379" spans="1:51" ht="30" customHeight="1" x14ac:dyDescent="0.15">
      <c r="A379" s="873">
        <v>14</v>
      </c>
      <c r="B379" s="873">
        <v>1</v>
      </c>
      <c r="C379" s="874" t="s">
        <v>745</v>
      </c>
      <c r="D379" s="875"/>
      <c r="E379" s="875"/>
      <c r="F379" s="875"/>
      <c r="G379" s="875"/>
      <c r="H379" s="875"/>
      <c r="I379" s="875"/>
      <c r="J379" s="876">
        <v>6050001026257</v>
      </c>
      <c r="K379" s="877"/>
      <c r="L379" s="877"/>
      <c r="M379" s="877"/>
      <c r="N379" s="877"/>
      <c r="O379" s="877"/>
      <c r="P379" s="878" t="s">
        <v>744</v>
      </c>
      <c r="Q379" s="879"/>
      <c r="R379" s="879"/>
      <c r="S379" s="879"/>
      <c r="T379" s="879"/>
      <c r="U379" s="879"/>
      <c r="V379" s="879"/>
      <c r="W379" s="879"/>
      <c r="X379" s="879"/>
      <c r="Y379" s="880">
        <v>0.3</v>
      </c>
      <c r="Z379" s="881"/>
      <c r="AA379" s="881"/>
      <c r="AB379" s="882"/>
      <c r="AC379" s="883" t="s">
        <v>342</v>
      </c>
      <c r="AD379" s="884"/>
      <c r="AE379" s="884"/>
      <c r="AF379" s="884"/>
      <c r="AG379" s="884"/>
      <c r="AH379" s="885" t="s">
        <v>698</v>
      </c>
      <c r="AI379" s="886"/>
      <c r="AJ379" s="886"/>
      <c r="AK379" s="886"/>
      <c r="AL379" s="869">
        <v>100</v>
      </c>
      <c r="AM379" s="870"/>
      <c r="AN379" s="870"/>
      <c r="AO379" s="871"/>
      <c r="AP379" s="872" t="s">
        <v>698</v>
      </c>
      <c r="AQ379" s="872"/>
      <c r="AR379" s="872"/>
      <c r="AS379" s="872"/>
      <c r="AT379" s="872"/>
      <c r="AU379" s="872"/>
      <c r="AV379" s="872"/>
      <c r="AW379" s="872"/>
      <c r="AX379" s="872"/>
      <c r="AY379">
        <f>COUNTA($C$379)</f>
        <v>1</v>
      </c>
    </row>
    <row r="380" spans="1:51" ht="30" customHeight="1" x14ac:dyDescent="0.15">
      <c r="A380" s="873">
        <v>15</v>
      </c>
      <c r="B380" s="873">
        <v>1</v>
      </c>
      <c r="C380" s="875" t="s">
        <v>747</v>
      </c>
      <c r="D380" s="875"/>
      <c r="E380" s="875"/>
      <c r="F380" s="875"/>
      <c r="G380" s="875"/>
      <c r="H380" s="875"/>
      <c r="I380" s="875"/>
      <c r="J380" s="876">
        <v>5012701000933</v>
      </c>
      <c r="K380" s="877"/>
      <c r="L380" s="877"/>
      <c r="M380" s="877"/>
      <c r="N380" s="877"/>
      <c r="O380" s="877"/>
      <c r="P380" s="879" t="s">
        <v>748</v>
      </c>
      <c r="Q380" s="879"/>
      <c r="R380" s="879"/>
      <c r="S380" s="879"/>
      <c r="T380" s="879"/>
      <c r="U380" s="879"/>
      <c r="V380" s="879"/>
      <c r="W380" s="879"/>
      <c r="X380" s="879"/>
      <c r="Y380" s="880">
        <v>0.7</v>
      </c>
      <c r="Z380" s="881"/>
      <c r="AA380" s="881"/>
      <c r="AB380" s="882"/>
      <c r="AC380" s="883" t="s">
        <v>342</v>
      </c>
      <c r="AD380" s="884"/>
      <c r="AE380" s="884"/>
      <c r="AF380" s="884"/>
      <c r="AG380" s="884"/>
      <c r="AH380" s="885" t="s">
        <v>698</v>
      </c>
      <c r="AI380" s="886"/>
      <c r="AJ380" s="886"/>
      <c r="AK380" s="886"/>
      <c r="AL380" s="869">
        <v>100</v>
      </c>
      <c r="AM380" s="870"/>
      <c r="AN380" s="870"/>
      <c r="AO380" s="871"/>
      <c r="AP380" s="872" t="s">
        <v>698</v>
      </c>
      <c r="AQ380" s="872"/>
      <c r="AR380" s="872"/>
      <c r="AS380" s="872"/>
      <c r="AT380" s="872"/>
      <c r="AU380" s="872"/>
      <c r="AV380" s="872"/>
      <c r="AW380" s="872"/>
      <c r="AX380" s="872"/>
      <c r="AY380">
        <f>COUNTA($C$380)</f>
        <v>1</v>
      </c>
    </row>
    <row r="381" spans="1:51" ht="30" customHeight="1" x14ac:dyDescent="0.15">
      <c r="A381" s="873">
        <v>16</v>
      </c>
      <c r="B381" s="873">
        <v>1</v>
      </c>
      <c r="C381" s="874" t="s">
        <v>756</v>
      </c>
      <c r="D381" s="875"/>
      <c r="E381" s="875"/>
      <c r="F381" s="875"/>
      <c r="G381" s="875"/>
      <c r="H381" s="875"/>
      <c r="I381" s="875"/>
      <c r="J381" s="876">
        <v>8180001124830</v>
      </c>
      <c r="K381" s="877"/>
      <c r="L381" s="877"/>
      <c r="M381" s="877"/>
      <c r="N381" s="877"/>
      <c r="O381" s="877"/>
      <c r="P381" s="879" t="s">
        <v>755</v>
      </c>
      <c r="Q381" s="879"/>
      <c r="R381" s="879"/>
      <c r="S381" s="879"/>
      <c r="T381" s="879"/>
      <c r="U381" s="879"/>
      <c r="V381" s="879"/>
      <c r="W381" s="879"/>
      <c r="X381" s="879"/>
      <c r="Y381" s="880">
        <v>0.6</v>
      </c>
      <c r="Z381" s="881"/>
      <c r="AA381" s="881"/>
      <c r="AB381" s="882"/>
      <c r="AC381" s="883" t="s">
        <v>342</v>
      </c>
      <c r="AD381" s="884"/>
      <c r="AE381" s="884"/>
      <c r="AF381" s="884"/>
      <c r="AG381" s="884"/>
      <c r="AH381" s="885" t="s">
        <v>751</v>
      </c>
      <c r="AI381" s="886"/>
      <c r="AJ381" s="886"/>
      <c r="AK381" s="886"/>
      <c r="AL381" s="869">
        <v>100</v>
      </c>
      <c r="AM381" s="870"/>
      <c r="AN381" s="870"/>
      <c r="AO381" s="871"/>
      <c r="AP381" s="872" t="s">
        <v>751</v>
      </c>
      <c r="AQ381" s="872"/>
      <c r="AR381" s="872"/>
      <c r="AS381" s="872"/>
      <c r="AT381" s="872"/>
      <c r="AU381" s="872"/>
      <c r="AV381" s="872"/>
      <c r="AW381" s="872"/>
      <c r="AX381" s="872"/>
      <c r="AY381">
        <f>COUNTA($C$381)</f>
        <v>1</v>
      </c>
    </row>
    <row r="382" spans="1:51" s="16" customFormat="1" ht="30" hidden="1" customHeight="1" x14ac:dyDescent="0.15">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15">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15">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15">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15">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15">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15">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15">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15">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15">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15">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15">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15">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15">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310</v>
      </c>
      <c r="AD398" s="863"/>
      <c r="AE398" s="863"/>
      <c r="AF398" s="863"/>
      <c r="AG398" s="863"/>
      <c r="AH398" s="864" t="s">
        <v>331</v>
      </c>
      <c r="AI398" s="862"/>
      <c r="AJ398" s="862"/>
      <c r="AK398" s="862"/>
      <c r="AL398" s="862" t="s">
        <v>19</v>
      </c>
      <c r="AM398" s="862"/>
      <c r="AN398" s="862"/>
      <c r="AO398" s="866"/>
      <c r="AP398" s="887" t="s">
        <v>275</v>
      </c>
      <c r="AQ398" s="887"/>
      <c r="AR398" s="887"/>
      <c r="AS398" s="887"/>
      <c r="AT398" s="887"/>
      <c r="AU398" s="887"/>
      <c r="AV398" s="887"/>
      <c r="AW398" s="887"/>
      <c r="AX398" s="887"/>
      <c r="AY398">
        <f>$AY$396</f>
        <v>0</v>
      </c>
    </row>
    <row r="399" spans="1:51" ht="30" hidden="1" customHeight="1" x14ac:dyDescent="0.15">
      <c r="A399" s="873">
        <v>1</v>
      </c>
      <c r="B399" s="873">
        <v>1</v>
      </c>
      <c r="C399" s="875"/>
      <c r="D399" s="875"/>
      <c r="E399" s="875"/>
      <c r="F399" s="875"/>
      <c r="G399" s="875"/>
      <c r="H399" s="875"/>
      <c r="I399" s="875"/>
      <c r="J399" s="876"/>
      <c r="K399" s="877"/>
      <c r="L399" s="877"/>
      <c r="M399" s="877"/>
      <c r="N399" s="877"/>
      <c r="O399" s="877"/>
      <c r="P399" s="879"/>
      <c r="Q399" s="879"/>
      <c r="R399" s="879"/>
      <c r="S399" s="879"/>
      <c r="T399" s="879"/>
      <c r="U399" s="879"/>
      <c r="V399" s="879"/>
      <c r="W399" s="879"/>
      <c r="X399" s="879"/>
      <c r="Y399" s="880"/>
      <c r="Z399" s="881"/>
      <c r="AA399" s="881"/>
      <c r="AB399" s="882"/>
      <c r="AC399" s="883"/>
      <c r="AD399" s="884"/>
      <c r="AE399" s="884"/>
      <c r="AF399" s="884"/>
      <c r="AG399" s="884"/>
      <c r="AH399" s="867"/>
      <c r="AI399" s="868"/>
      <c r="AJ399" s="868"/>
      <c r="AK399" s="868"/>
      <c r="AL399" s="869"/>
      <c r="AM399" s="870"/>
      <c r="AN399" s="870"/>
      <c r="AO399" s="871"/>
      <c r="AP399" s="872"/>
      <c r="AQ399" s="872"/>
      <c r="AR399" s="872"/>
      <c r="AS399" s="872"/>
      <c r="AT399" s="872"/>
      <c r="AU399" s="872"/>
      <c r="AV399" s="872"/>
      <c r="AW399" s="872"/>
      <c r="AX399" s="872"/>
      <c r="AY399">
        <f>$AY$396</f>
        <v>0</v>
      </c>
    </row>
    <row r="400" spans="1:51" ht="30" hidden="1" customHeight="1" x14ac:dyDescent="0.15">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15">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15">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15">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15">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15">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15">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15">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15">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15">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15">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15">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15">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15">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15">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15">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15">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15">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15">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15">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15">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15">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15">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15">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15">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15">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15">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15">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15">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310</v>
      </c>
      <c r="AD431" s="863"/>
      <c r="AE431" s="863"/>
      <c r="AF431" s="863"/>
      <c r="AG431" s="863"/>
      <c r="AH431" s="864" t="s">
        <v>331</v>
      </c>
      <c r="AI431" s="862"/>
      <c r="AJ431" s="862"/>
      <c r="AK431" s="862"/>
      <c r="AL431" s="862" t="s">
        <v>19</v>
      </c>
      <c r="AM431" s="862"/>
      <c r="AN431" s="862"/>
      <c r="AO431" s="866"/>
      <c r="AP431" s="887" t="s">
        <v>275</v>
      </c>
      <c r="AQ431" s="887"/>
      <c r="AR431" s="887"/>
      <c r="AS431" s="887"/>
      <c r="AT431" s="887"/>
      <c r="AU431" s="887"/>
      <c r="AV431" s="887"/>
      <c r="AW431" s="887"/>
      <c r="AX431" s="887"/>
      <c r="AY431">
        <f>$AY$429</f>
        <v>0</v>
      </c>
    </row>
    <row r="432" spans="1:51" ht="30" hidden="1" customHeight="1" x14ac:dyDescent="0.15">
      <c r="A432" s="873">
        <v>1</v>
      </c>
      <c r="B432" s="873">
        <v>1</v>
      </c>
      <c r="C432" s="875"/>
      <c r="D432" s="875"/>
      <c r="E432" s="875"/>
      <c r="F432" s="875"/>
      <c r="G432" s="875"/>
      <c r="H432" s="875"/>
      <c r="I432" s="875"/>
      <c r="J432" s="876"/>
      <c r="K432" s="877"/>
      <c r="L432" s="877"/>
      <c r="M432" s="877"/>
      <c r="N432" s="877"/>
      <c r="O432" s="877"/>
      <c r="P432" s="879"/>
      <c r="Q432" s="879"/>
      <c r="R432" s="879"/>
      <c r="S432" s="879"/>
      <c r="T432" s="879"/>
      <c r="U432" s="879"/>
      <c r="V432" s="879"/>
      <c r="W432" s="879"/>
      <c r="X432" s="879"/>
      <c r="Y432" s="880"/>
      <c r="Z432" s="881"/>
      <c r="AA432" s="881"/>
      <c r="AB432" s="882"/>
      <c r="AC432" s="883"/>
      <c r="AD432" s="884"/>
      <c r="AE432" s="884"/>
      <c r="AF432" s="884"/>
      <c r="AG432" s="884"/>
      <c r="AH432" s="867"/>
      <c r="AI432" s="868"/>
      <c r="AJ432" s="868"/>
      <c r="AK432" s="868"/>
      <c r="AL432" s="869"/>
      <c r="AM432" s="870"/>
      <c r="AN432" s="870"/>
      <c r="AO432" s="871"/>
      <c r="AP432" s="872"/>
      <c r="AQ432" s="872"/>
      <c r="AR432" s="872"/>
      <c r="AS432" s="872"/>
      <c r="AT432" s="872"/>
      <c r="AU432" s="872"/>
      <c r="AV432" s="872"/>
      <c r="AW432" s="872"/>
      <c r="AX432" s="872"/>
      <c r="AY432">
        <f>$AY$429</f>
        <v>0</v>
      </c>
    </row>
    <row r="433" spans="1:51" ht="30" hidden="1" customHeight="1" x14ac:dyDescent="0.15">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15">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15">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15">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15">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15">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15">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15">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15">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15">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15">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15">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15">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15">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15">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15">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15">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15">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15">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15">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15">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15">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15">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15">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15">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15">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15">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15">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15">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310</v>
      </c>
      <c r="AD464" s="863"/>
      <c r="AE464" s="863"/>
      <c r="AF464" s="863"/>
      <c r="AG464" s="863"/>
      <c r="AH464" s="864" t="s">
        <v>331</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15">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15">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15">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15">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15">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15">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15">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15">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15">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15">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15">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15">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15">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15">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15">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15">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15">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15">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15">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15">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15">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15">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15">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15">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15">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15">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15">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15">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15">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15">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310</v>
      </c>
      <c r="AD497" s="863"/>
      <c r="AE497" s="863"/>
      <c r="AF497" s="863"/>
      <c r="AG497" s="863"/>
      <c r="AH497" s="864" t="s">
        <v>331</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15">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15">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15">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15">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15">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15">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15">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15">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15">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15">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15">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15">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15">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15">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15">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15">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15">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15">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15">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15">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15">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15">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15">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15">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15">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15">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15">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15">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15">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15">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310</v>
      </c>
      <c r="AD530" s="863"/>
      <c r="AE530" s="863"/>
      <c r="AF530" s="863"/>
      <c r="AG530" s="863"/>
      <c r="AH530" s="864" t="s">
        <v>331</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15">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15">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15">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15">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15">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15">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15">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15">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15">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15">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15">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15">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15">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15">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15">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15">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15">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15">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15">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15">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15">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15">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15">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15">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15">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15">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15">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15">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15">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15">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310</v>
      </c>
      <c r="AD563" s="863"/>
      <c r="AE563" s="863"/>
      <c r="AF563" s="863"/>
      <c r="AG563" s="863"/>
      <c r="AH563" s="864" t="s">
        <v>331</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15">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15">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15">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15">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15">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15">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15">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15">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15">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15">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15">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15">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15">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15">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15">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15">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15">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15">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15">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15">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15">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15">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15">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15">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15">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15">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15">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15">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15">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15">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310</v>
      </c>
      <c r="AD596" s="863"/>
      <c r="AE596" s="863"/>
      <c r="AF596" s="863"/>
      <c r="AG596" s="863"/>
      <c r="AH596" s="864" t="s">
        <v>331</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15">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15">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15">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15">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15">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15">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15">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15">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15">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15">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15">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15">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15">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15">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15">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15">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15">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15">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15">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15">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15">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15">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15">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15">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15">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15">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15">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15">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15">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15">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15">
      <c r="A627" s="888" t="s">
        <v>663</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312</v>
      </c>
      <c r="AM627" s="892"/>
      <c r="AN627" s="892"/>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306</v>
      </c>
      <c r="AQ630" s="887"/>
      <c r="AR630" s="887"/>
      <c r="AS630" s="887"/>
      <c r="AT630" s="887"/>
      <c r="AU630" s="887"/>
      <c r="AV630" s="887"/>
      <c r="AW630" s="887"/>
      <c r="AX630" s="887"/>
    </row>
    <row r="631" spans="1:51" ht="30" customHeight="1" x14ac:dyDescent="0.15">
      <c r="A631" s="873">
        <v>1</v>
      </c>
      <c r="B631" s="873">
        <v>1</v>
      </c>
      <c r="C631" s="895"/>
      <c r="D631" s="895"/>
      <c r="E631" s="662" t="s">
        <v>735</v>
      </c>
      <c r="F631" s="896"/>
      <c r="G631" s="896"/>
      <c r="H631" s="896"/>
      <c r="I631" s="896"/>
      <c r="J631" s="876" t="s">
        <v>735</v>
      </c>
      <c r="K631" s="877"/>
      <c r="L631" s="877"/>
      <c r="M631" s="877"/>
      <c r="N631" s="877"/>
      <c r="O631" s="877"/>
      <c r="P631" s="878" t="s">
        <v>735</v>
      </c>
      <c r="Q631" s="879"/>
      <c r="R631" s="879"/>
      <c r="S631" s="879"/>
      <c r="T631" s="879"/>
      <c r="U631" s="879"/>
      <c r="V631" s="879"/>
      <c r="W631" s="879"/>
      <c r="X631" s="879"/>
      <c r="Y631" s="880" t="s">
        <v>735</v>
      </c>
      <c r="Z631" s="881"/>
      <c r="AA631" s="881"/>
      <c r="AB631" s="882"/>
      <c r="AC631" s="883"/>
      <c r="AD631" s="884"/>
      <c r="AE631" s="884"/>
      <c r="AF631" s="884"/>
      <c r="AG631" s="884"/>
      <c r="AH631" s="885" t="s">
        <v>735</v>
      </c>
      <c r="AI631" s="886"/>
      <c r="AJ631" s="886"/>
      <c r="AK631" s="886"/>
      <c r="AL631" s="869" t="s">
        <v>735</v>
      </c>
      <c r="AM631" s="870"/>
      <c r="AN631" s="870"/>
      <c r="AO631" s="871"/>
      <c r="AP631" s="872" t="s">
        <v>735</v>
      </c>
      <c r="AQ631" s="872"/>
      <c r="AR631" s="872"/>
      <c r="AS631" s="872"/>
      <c r="AT631" s="872"/>
      <c r="AU631" s="872"/>
      <c r="AV631" s="872"/>
      <c r="AW631" s="872"/>
      <c r="AX631" s="872"/>
    </row>
    <row r="632" spans="1:51" ht="30" hidden="1" customHeight="1" x14ac:dyDescent="0.15">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15">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15">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15">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15">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15">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15">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15">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15">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15">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15">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15">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15">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15">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15">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15">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15">
      <c r="A648" s="873">
        <v>18</v>
      </c>
      <c r="B648" s="873">
        <v>1</v>
      </c>
      <c r="C648" s="895"/>
      <c r="D648" s="895"/>
      <c r="E648" s="662"/>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15">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15">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15">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15">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15">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15">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15">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15">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15">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15">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15">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15">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14" max="16383" man="1"/>
    <brk id="246" max="16383" man="1"/>
    <brk id="268" max="16383" man="1"/>
    <brk id="362"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t="s">
        <v>719</v>
      </c>
      <c r="C2" s="13" t="str">
        <f>IF(B2="","",A2)</f>
        <v>医療分野の研究開発関連</v>
      </c>
      <c r="D2" s="13" t="str">
        <f>IF(C2="","",IF(D1&lt;&gt;"",CONCATENATE(D1,"、",C2),C2))</f>
        <v>医療分野の研究開発関連</v>
      </c>
      <c r="F2" s="12" t="s">
        <v>68</v>
      </c>
      <c r="G2" s="17" t="s">
        <v>719</v>
      </c>
      <c r="H2" s="13" t="str">
        <f>IF(G2="","",F2)</f>
        <v>一般会計</v>
      </c>
      <c r="I2" s="13" t="str">
        <f>IF(H2="","",IF(I1&lt;&gt;"",CONCATENATE(I1,"、",H2),H2))</f>
        <v>一般会計</v>
      </c>
      <c r="K2" s="14" t="s">
        <v>98</v>
      </c>
      <c r="L2" s="15"/>
      <c r="M2" s="13" t="str">
        <f>IF(L2="","",K2)</f>
        <v/>
      </c>
      <c r="N2" s="13" t="str">
        <f>IF(M2="","",IF(N1&lt;&gt;"",CONCATENATE(N1,"、",M2),M2))</f>
        <v/>
      </c>
      <c r="O2" s="13"/>
      <c r="P2" s="12" t="s">
        <v>70</v>
      </c>
      <c r="Q2" s="17" t="s">
        <v>719</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719</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t="s">
        <v>719</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372</v>
      </c>
      <c r="AF2" s="963"/>
      <c r="AG2" s="963"/>
      <c r="AH2" s="900"/>
      <c r="AI2" s="963" t="s">
        <v>468</v>
      </c>
      <c r="AJ2" s="963"/>
      <c r="AK2" s="963"/>
      <c r="AL2" s="900"/>
      <c r="AM2" s="963" t="s">
        <v>469</v>
      </c>
      <c r="AN2" s="963"/>
      <c r="AO2" s="963"/>
      <c r="AP2" s="900"/>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56"/>
      <c r="Z3" s="957"/>
      <c r="AA3" s="958"/>
      <c r="AB3" s="962"/>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39"/>
      <c r="H5" s="940"/>
      <c r="I5" s="940"/>
      <c r="J5" s="940"/>
      <c r="K5" s="940"/>
      <c r="L5" s="940"/>
      <c r="M5" s="940"/>
      <c r="N5" s="940"/>
      <c r="O5" s="941"/>
      <c r="P5" s="945"/>
      <c r="Q5" s="945"/>
      <c r="R5" s="945"/>
      <c r="S5" s="945"/>
      <c r="T5" s="945"/>
      <c r="U5" s="945"/>
      <c r="V5" s="945"/>
      <c r="W5" s="945"/>
      <c r="X5" s="946"/>
      <c r="Y5" s="237" t="s">
        <v>51</v>
      </c>
      <c r="Z5" s="948"/>
      <c r="AA5" s="949"/>
      <c r="AB5" s="462"/>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25" t="s">
        <v>344</v>
      </c>
      <c r="B7" s="926"/>
      <c r="C7" s="926"/>
      <c r="D7" s="926"/>
      <c r="E7" s="926"/>
      <c r="F7" s="927"/>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28"/>
      <c r="B8" s="929"/>
      <c r="C8" s="929"/>
      <c r="D8" s="929"/>
      <c r="E8" s="929"/>
      <c r="F8" s="930"/>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372</v>
      </c>
      <c r="AF9" s="963"/>
      <c r="AG9" s="963"/>
      <c r="AH9" s="900"/>
      <c r="AI9" s="963" t="s">
        <v>468</v>
      </c>
      <c r="AJ9" s="963"/>
      <c r="AK9" s="963"/>
      <c r="AL9" s="900"/>
      <c r="AM9" s="963" t="s">
        <v>469</v>
      </c>
      <c r="AN9" s="963"/>
      <c r="AO9" s="963"/>
      <c r="AP9" s="900"/>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56"/>
      <c r="Z10" s="957"/>
      <c r="AA10" s="958"/>
      <c r="AB10" s="962"/>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39"/>
      <c r="H12" s="940"/>
      <c r="I12" s="940"/>
      <c r="J12" s="940"/>
      <c r="K12" s="940"/>
      <c r="L12" s="940"/>
      <c r="M12" s="940"/>
      <c r="N12" s="940"/>
      <c r="O12" s="941"/>
      <c r="P12" s="945"/>
      <c r="Q12" s="945"/>
      <c r="R12" s="945"/>
      <c r="S12" s="945"/>
      <c r="T12" s="945"/>
      <c r="U12" s="945"/>
      <c r="V12" s="945"/>
      <c r="W12" s="945"/>
      <c r="X12" s="946"/>
      <c r="Y12" s="237" t="s">
        <v>51</v>
      </c>
      <c r="Z12" s="948"/>
      <c r="AA12" s="949"/>
      <c r="AB12" s="462"/>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25" t="s">
        <v>344</v>
      </c>
      <c r="B14" s="926"/>
      <c r="C14" s="926"/>
      <c r="D14" s="926"/>
      <c r="E14" s="926"/>
      <c r="F14" s="927"/>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28"/>
      <c r="B15" s="929"/>
      <c r="C15" s="929"/>
      <c r="D15" s="929"/>
      <c r="E15" s="929"/>
      <c r="F15" s="930"/>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372</v>
      </c>
      <c r="AF16" s="963"/>
      <c r="AG16" s="963"/>
      <c r="AH16" s="900"/>
      <c r="AI16" s="963" t="s">
        <v>468</v>
      </c>
      <c r="AJ16" s="963"/>
      <c r="AK16" s="963"/>
      <c r="AL16" s="900"/>
      <c r="AM16" s="963" t="s">
        <v>469</v>
      </c>
      <c r="AN16" s="963"/>
      <c r="AO16" s="963"/>
      <c r="AP16" s="900"/>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56"/>
      <c r="Z17" s="957"/>
      <c r="AA17" s="958"/>
      <c r="AB17" s="962"/>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39"/>
      <c r="H19" s="940"/>
      <c r="I19" s="940"/>
      <c r="J19" s="940"/>
      <c r="K19" s="940"/>
      <c r="L19" s="940"/>
      <c r="M19" s="940"/>
      <c r="N19" s="940"/>
      <c r="O19" s="941"/>
      <c r="P19" s="945"/>
      <c r="Q19" s="945"/>
      <c r="R19" s="945"/>
      <c r="S19" s="945"/>
      <c r="T19" s="945"/>
      <c r="U19" s="945"/>
      <c r="V19" s="945"/>
      <c r="W19" s="945"/>
      <c r="X19" s="946"/>
      <c r="Y19" s="237" t="s">
        <v>51</v>
      </c>
      <c r="Z19" s="948"/>
      <c r="AA19" s="949"/>
      <c r="AB19" s="462"/>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25" t="s">
        <v>344</v>
      </c>
      <c r="B21" s="926"/>
      <c r="C21" s="926"/>
      <c r="D21" s="926"/>
      <c r="E21" s="926"/>
      <c r="F21" s="927"/>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28"/>
      <c r="B22" s="929"/>
      <c r="C22" s="929"/>
      <c r="D22" s="929"/>
      <c r="E22" s="929"/>
      <c r="F22" s="930"/>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372</v>
      </c>
      <c r="AF23" s="963"/>
      <c r="AG23" s="963"/>
      <c r="AH23" s="900"/>
      <c r="AI23" s="963" t="s">
        <v>468</v>
      </c>
      <c r="AJ23" s="963"/>
      <c r="AK23" s="963"/>
      <c r="AL23" s="900"/>
      <c r="AM23" s="963" t="s">
        <v>469</v>
      </c>
      <c r="AN23" s="963"/>
      <c r="AO23" s="963"/>
      <c r="AP23" s="900"/>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56"/>
      <c r="Z24" s="957"/>
      <c r="AA24" s="958"/>
      <c r="AB24" s="962"/>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39"/>
      <c r="H26" s="940"/>
      <c r="I26" s="940"/>
      <c r="J26" s="940"/>
      <c r="K26" s="940"/>
      <c r="L26" s="940"/>
      <c r="M26" s="940"/>
      <c r="N26" s="940"/>
      <c r="O26" s="941"/>
      <c r="P26" s="945"/>
      <c r="Q26" s="945"/>
      <c r="R26" s="945"/>
      <c r="S26" s="945"/>
      <c r="T26" s="945"/>
      <c r="U26" s="945"/>
      <c r="V26" s="945"/>
      <c r="W26" s="945"/>
      <c r="X26" s="946"/>
      <c r="Y26" s="237" t="s">
        <v>51</v>
      </c>
      <c r="Z26" s="948"/>
      <c r="AA26" s="949"/>
      <c r="AB26" s="462"/>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25" t="s">
        <v>344</v>
      </c>
      <c r="B28" s="926"/>
      <c r="C28" s="926"/>
      <c r="D28" s="926"/>
      <c r="E28" s="926"/>
      <c r="F28" s="927"/>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28"/>
      <c r="B29" s="929"/>
      <c r="C29" s="929"/>
      <c r="D29" s="929"/>
      <c r="E29" s="929"/>
      <c r="F29" s="930"/>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372</v>
      </c>
      <c r="AF30" s="963"/>
      <c r="AG30" s="963"/>
      <c r="AH30" s="900"/>
      <c r="AI30" s="963" t="s">
        <v>468</v>
      </c>
      <c r="AJ30" s="963"/>
      <c r="AK30" s="963"/>
      <c r="AL30" s="900"/>
      <c r="AM30" s="963" t="s">
        <v>469</v>
      </c>
      <c r="AN30" s="963"/>
      <c r="AO30" s="963"/>
      <c r="AP30" s="900"/>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56"/>
      <c r="Z31" s="957"/>
      <c r="AA31" s="958"/>
      <c r="AB31" s="962"/>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39"/>
      <c r="H33" s="940"/>
      <c r="I33" s="940"/>
      <c r="J33" s="940"/>
      <c r="K33" s="940"/>
      <c r="L33" s="940"/>
      <c r="M33" s="940"/>
      <c r="N33" s="940"/>
      <c r="O33" s="941"/>
      <c r="P33" s="945"/>
      <c r="Q33" s="945"/>
      <c r="R33" s="945"/>
      <c r="S33" s="945"/>
      <c r="T33" s="945"/>
      <c r="U33" s="945"/>
      <c r="V33" s="945"/>
      <c r="W33" s="945"/>
      <c r="X33" s="946"/>
      <c r="Y33" s="237" t="s">
        <v>51</v>
      </c>
      <c r="Z33" s="948"/>
      <c r="AA33" s="949"/>
      <c r="AB33" s="462"/>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25" t="s">
        <v>344</v>
      </c>
      <c r="B35" s="926"/>
      <c r="C35" s="926"/>
      <c r="D35" s="926"/>
      <c r="E35" s="926"/>
      <c r="F35" s="927"/>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28"/>
      <c r="B36" s="929"/>
      <c r="C36" s="929"/>
      <c r="D36" s="929"/>
      <c r="E36" s="929"/>
      <c r="F36" s="930"/>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372</v>
      </c>
      <c r="AF37" s="963"/>
      <c r="AG37" s="963"/>
      <c r="AH37" s="900"/>
      <c r="AI37" s="963" t="s">
        <v>468</v>
      </c>
      <c r="AJ37" s="963"/>
      <c r="AK37" s="963"/>
      <c r="AL37" s="900"/>
      <c r="AM37" s="963" t="s">
        <v>469</v>
      </c>
      <c r="AN37" s="963"/>
      <c r="AO37" s="963"/>
      <c r="AP37" s="900"/>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56"/>
      <c r="Z38" s="957"/>
      <c r="AA38" s="958"/>
      <c r="AB38" s="962"/>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39"/>
      <c r="H40" s="940"/>
      <c r="I40" s="940"/>
      <c r="J40" s="940"/>
      <c r="K40" s="940"/>
      <c r="L40" s="940"/>
      <c r="M40" s="940"/>
      <c r="N40" s="940"/>
      <c r="O40" s="941"/>
      <c r="P40" s="945"/>
      <c r="Q40" s="945"/>
      <c r="R40" s="945"/>
      <c r="S40" s="945"/>
      <c r="T40" s="945"/>
      <c r="U40" s="945"/>
      <c r="V40" s="945"/>
      <c r="W40" s="945"/>
      <c r="X40" s="946"/>
      <c r="Y40" s="237" t="s">
        <v>51</v>
      </c>
      <c r="Z40" s="948"/>
      <c r="AA40" s="949"/>
      <c r="AB40" s="462"/>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25" t="s">
        <v>344</v>
      </c>
      <c r="B42" s="926"/>
      <c r="C42" s="926"/>
      <c r="D42" s="926"/>
      <c r="E42" s="926"/>
      <c r="F42" s="927"/>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28"/>
      <c r="B43" s="929"/>
      <c r="C43" s="929"/>
      <c r="D43" s="929"/>
      <c r="E43" s="929"/>
      <c r="F43" s="930"/>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372</v>
      </c>
      <c r="AF44" s="963"/>
      <c r="AG44" s="963"/>
      <c r="AH44" s="900"/>
      <c r="AI44" s="963" t="s">
        <v>468</v>
      </c>
      <c r="AJ44" s="963"/>
      <c r="AK44" s="963"/>
      <c r="AL44" s="900"/>
      <c r="AM44" s="963" t="s">
        <v>469</v>
      </c>
      <c r="AN44" s="963"/>
      <c r="AO44" s="963"/>
      <c r="AP44" s="900"/>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56"/>
      <c r="Z45" s="957"/>
      <c r="AA45" s="958"/>
      <c r="AB45" s="962"/>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39"/>
      <c r="H47" s="940"/>
      <c r="I47" s="940"/>
      <c r="J47" s="940"/>
      <c r="K47" s="940"/>
      <c r="L47" s="940"/>
      <c r="M47" s="940"/>
      <c r="N47" s="940"/>
      <c r="O47" s="941"/>
      <c r="P47" s="945"/>
      <c r="Q47" s="945"/>
      <c r="R47" s="945"/>
      <c r="S47" s="945"/>
      <c r="T47" s="945"/>
      <c r="U47" s="945"/>
      <c r="V47" s="945"/>
      <c r="W47" s="945"/>
      <c r="X47" s="946"/>
      <c r="Y47" s="237" t="s">
        <v>51</v>
      </c>
      <c r="Z47" s="948"/>
      <c r="AA47" s="949"/>
      <c r="AB47" s="462"/>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25" t="s">
        <v>344</v>
      </c>
      <c r="B49" s="926"/>
      <c r="C49" s="926"/>
      <c r="D49" s="926"/>
      <c r="E49" s="926"/>
      <c r="F49" s="927"/>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28"/>
      <c r="B50" s="929"/>
      <c r="C50" s="929"/>
      <c r="D50" s="929"/>
      <c r="E50" s="929"/>
      <c r="F50" s="930"/>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372</v>
      </c>
      <c r="AF51" s="963"/>
      <c r="AG51" s="963"/>
      <c r="AH51" s="900"/>
      <c r="AI51" s="963" t="s">
        <v>468</v>
      </c>
      <c r="AJ51" s="963"/>
      <c r="AK51" s="963"/>
      <c r="AL51" s="900"/>
      <c r="AM51" s="963" t="s">
        <v>469</v>
      </c>
      <c r="AN51" s="963"/>
      <c r="AO51" s="963"/>
      <c r="AP51" s="900"/>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56"/>
      <c r="Z52" s="957"/>
      <c r="AA52" s="958"/>
      <c r="AB52" s="962"/>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39"/>
      <c r="H54" s="940"/>
      <c r="I54" s="940"/>
      <c r="J54" s="940"/>
      <c r="K54" s="940"/>
      <c r="L54" s="940"/>
      <c r="M54" s="940"/>
      <c r="N54" s="940"/>
      <c r="O54" s="941"/>
      <c r="P54" s="945"/>
      <c r="Q54" s="945"/>
      <c r="R54" s="945"/>
      <c r="S54" s="945"/>
      <c r="T54" s="945"/>
      <c r="U54" s="945"/>
      <c r="V54" s="945"/>
      <c r="W54" s="945"/>
      <c r="X54" s="946"/>
      <c r="Y54" s="237" t="s">
        <v>51</v>
      </c>
      <c r="Z54" s="948"/>
      <c r="AA54" s="949"/>
      <c r="AB54" s="462"/>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25" t="s">
        <v>344</v>
      </c>
      <c r="B56" s="926"/>
      <c r="C56" s="926"/>
      <c r="D56" s="926"/>
      <c r="E56" s="926"/>
      <c r="F56" s="927"/>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28"/>
      <c r="B57" s="929"/>
      <c r="C57" s="929"/>
      <c r="D57" s="929"/>
      <c r="E57" s="929"/>
      <c r="F57" s="930"/>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372</v>
      </c>
      <c r="AF58" s="963"/>
      <c r="AG58" s="963"/>
      <c r="AH58" s="900"/>
      <c r="AI58" s="963" t="s">
        <v>468</v>
      </c>
      <c r="AJ58" s="963"/>
      <c r="AK58" s="963"/>
      <c r="AL58" s="900"/>
      <c r="AM58" s="963" t="s">
        <v>469</v>
      </c>
      <c r="AN58" s="963"/>
      <c r="AO58" s="963"/>
      <c r="AP58" s="900"/>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56"/>
      <c r="Z59" s="957"/>
      <c r="AA59" s="958"/>
      <c r="AB59" s="962"/>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39"/>
      <c r="H61" s="940"/>
      <c r="I61" s="940"/>
      <c r="J61" s="940"/>
      <c r="K61" s="940"/>
      <c r="L61" s="940"/>
      <c r="M61" s="940"/>
      <c r="N61" s="940"/>
      <c r="O61" s="941"/>
      <c r="P61" s="945"/>
      <c r="Q61" s="945"/>
      <c r="R61" s="945"/>
      <c r="S61" s="945"/>
      <c r="T61" s="945"/>
      <c r="U61" s="945"/>
      <c r="V61" s="945"/>
      <c r="W61" s="945"/>
      <c r="X61" s="946"/>
      <c r="Y61" s="237" t="s">
        <v>51</v>
      </c>
      <c r="Z61" s="948"/>
      <c r="AA61" s="949"/>
      <c r="AB61" s="462"/>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25" t="s">
        <v>344</v>
      </c>
      <c r="B63" s="926"/>
      <c r="C63" s="926"/>
      <c r="D63" s="926"/>
      <c r="E63" s="926"/>
      <c r="F63" s="927"/>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28"/>
      <c r="B64" s="929"/>
      <c r="C64" s="929"/>
      <c r="D64" s="929"/>
      <c r="E64" s="929"/>
      <c r="F64" s="930"/>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372</v>
      </c>
      <c r="AF65" s="963"/>
      <c r="AG65" s="963"/>
      <c r="AH65" s="900"/>
      <c r="AI65" s="963" t="s">
        <v>468</v>
      </c>
      <c r="AJ65" s="963"/>
      <c r="AK65" s="963"/>
      <c r="AL65" s="900"/>
      <c r="AM65" s="963" t="s">
        <v>469</v>
      </c>
      <c r="AN65" s="963"/>
      <c r="AO65" s="963"/>
      <c r="AP65" s="900"/>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56"/>
      <c r="Z66" s="957"/>
      <c r="AA66" s="958"/>
      <c r="AB66" s="962"/>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39"/>
      <c r="H68" s="940"/>
      <c r="I68" s="940"/>
      <c r="J68" s="940"/>
      <c r="K68" s="940"/>
      <c r="L68" s="940"/>
      <c r="M68" s="940"/>
      <c r="N68" s="940"/>
      <c r="O68" s="941"/>
      <c r="P68" s="945"/>
      <c r="Q68" s="945"/>
      <c r="R68" s="945"/>
      <c r="S68" s="945"/>
      <c r="T68" s="945"/>
      <c r="U68" s="945"/>
      <c r="V68" s="945"/>
      <c r="W68" s="945"/>
      <c r="X68" s="946"/>
      <c r="Y68" s="237" t="s">
        <v>51</v>
      </c>
      <c r="Z68" s="948"/>
      <c r="AA68" s="949"/>
      <c r="AB68" s="462"/>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25" t="s">
        <v>344</v>
      </c>
      <c r="B70" s="926"/>
      <c r="C70" s="926"/>
      <c r="D70" s="926"/>
      <c r="E70" s="926"/>
      <c r="F70" s="927"/>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2" t="s">
        <v>26</v>
      </c>
      <c r="B2" s="983"/>
      <c r="C2" s="983"/>
      <c r="D2" s="983"/>
      <c r="E2" s="983"/>
      <c r="F2" s="984"/>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15">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15">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15">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15">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15">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15">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15">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15">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15">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15">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15">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15">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15">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15">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15">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15">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15">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15">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15">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15">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15">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15">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15">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15">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15">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15">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15">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15">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15">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15">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15">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15">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15">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15">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15">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15">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15">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15">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15">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15">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15">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15">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15">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15">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
    <row r="55" spans="1:51" ht="30" customHeight="1" x14ac:dyDescent="0.15">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15">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15">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15">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15">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15">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15">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15">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15">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15">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15">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15">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15">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15">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15">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15">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15">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15">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15">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15">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15">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15">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15">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15">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15">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15">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15">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15">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15">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15">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15">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15">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15">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15">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15">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15">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15">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15">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15">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15">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15">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15">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15">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15">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
    <row r="108" spans="1:51" ht="30" customHeight="1" x14ac:dyDescent="0.15">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15">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15">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15">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15">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15">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15">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15">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15">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15">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15">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15">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15">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15">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15">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15">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15">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15">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15">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15">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15">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15">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15">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15">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15">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15">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15">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15">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15">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15">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15">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15">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15">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15">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15">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15">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15">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15">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15">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15">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15">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15">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15">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15">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
    <row r="161" spans="1:51" ht="30" customHeight="1" x14ac:dyDescent="0.15">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15">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15">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15">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15">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15">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15">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15">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15">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15">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15">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15">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15">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15">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15">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15">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15">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15">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15">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15">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15">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15">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15">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15">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15">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15">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15">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15">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15">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15">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15">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15">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15">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15">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15">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15">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15">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15">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15">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15">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15">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15">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15">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15">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
    <row r="214" spans="1:51" ht="30" customHeight="1" x14ac:dyDescent="0.15">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15">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15">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15">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15">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15">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15">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15">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15">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15">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15">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15">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15">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15">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15">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15">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15">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15">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15">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15">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15">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15">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15">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15">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15">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15">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15">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15">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15">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15">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15">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15">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15">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15">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15">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15">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15">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15">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15">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15">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15">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15">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15">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15">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319</v>
      </c>
      <c r="Z3" s="865"/>
      <c r="AA3" s="865"/>
      <c r="AB3" s="865"/>
      <c r="AC3" s="989" t="s">
        <v>310</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15">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15">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15">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15">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15">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15">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15">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15">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15">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15">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15">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15">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15">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15">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15">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15">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15">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15">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15">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15">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15">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15">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15">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15">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15">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15">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15">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15">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15">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15">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319</v>
      </c>
      <c r="Z36" s="865"/>
      <c r="AA36" s="865"/>
      <c r="AB36" s="865"/>
      <c r="AC36" s="989" t="s">
        <v>310</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15">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15">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15">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15">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15">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15">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15">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15">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15">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15">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15">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15">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15">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15">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15">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15">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15">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15">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15">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15">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15">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15">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15">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15">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15">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15">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15">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15">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15">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15">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319</v>
      </c>
      <c r="Z69" s="865"/>
      <c r="AA69" s="865"/>
      <c r="AB69" s="865"/>
      <c r="AC69" s="989" t="s">
        <v>310</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15">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15">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15">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15">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15">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15">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15">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15">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15">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15">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15">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15">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15">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15">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15">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15">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15">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15">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15">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15">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15">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15">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15">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15">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15">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15">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15">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15">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15">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15">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319</v>
      </c>
      <c r="Z102" s="865"/>
      <c r="AA102" s="865"/>
      <c r="AB102" s="865"/>
      <c r="AC102" s="989" t="s">
        <v>310</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15">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15">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15">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15">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15">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15">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15">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15">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15">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15">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15">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15">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15">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15">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15">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15">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15">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15">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15">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15">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15">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15">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15">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15">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15">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15">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15">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15">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15">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15">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319</v>
      </c>
      <c r="Z135" s="865"/>
      <c r="AA135" s="865"/>
      <c r="AB135" s="865"/>
      <c r="AC135" s="989" t="s">
        <v>310</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15">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15">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15">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15">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15">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15">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15">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15">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15">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15">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15">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15">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15">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15">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15">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15">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15">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15">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15">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15">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15">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15">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15">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15">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15">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15">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15">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15">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15">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15">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319</v>
      </c>
      <c r="Z168" s="865"/>
      <c r="AA168" s="865"/>
      <c r="AB168" s="865"/>
      <c r="AC168" s="989" t="s">
        <v>310</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15">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15">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15">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15">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15">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15">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15">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15">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15">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15">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15">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15">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15">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15">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15">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15">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15">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15">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15">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15">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15">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15">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15">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15">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15">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15">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15">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15">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15">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15">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319</v>
      </c>
      <c r="Z201" s="865"/>
      <c r="AA201" s="865"/>
      <c r="AB201" s="865"/>
      <c r="AC201" s="989" t="s">
        <v>310</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15">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15">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15">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15">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15">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15">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15">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15">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15">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15">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15">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15">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15">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15">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15">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15">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15">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15">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15">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15">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15">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15">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15">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15">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15">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15">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15">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15">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15">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15">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319</v>
      </c>
      <c r="Z234" s="865"/>
      <c r="AA234" s="865"/>
      <c r="AB234" s="865"/>
      <c r="AC234" s="989" t="s">
        <v>310</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15">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15">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15">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15">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15">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15">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15">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15">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15">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15">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15">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15">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15">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15">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15">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15">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15">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15">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15">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15">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15">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15">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15">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15">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15">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15">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15">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15">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15">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15">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319</v>
      </c>
      <c r="Z267" s="865"/>
      <c r="AA267" s="865"/>
      <c r="AB267" s="865"/>
      <c r="AC267" s="989" t="s">
        <v>310</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15">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15">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15">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15">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15">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15">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15">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15">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15">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15">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15">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15">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15">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15">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15">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15">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15">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15">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15">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15">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15">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15">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15">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15">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15">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15">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15">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15">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15">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15">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319</v>
      </c>
      <c r="Z300" s="865"/>
      <c r="AA300" s="865"/>
      <c r="AB300" s="865"/>
      <c r="AC300" s="989" t="s">
        <v>310</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15">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15">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15">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15">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15">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15">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15">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15">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15">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15">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15">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15">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15">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15">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15">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15">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15">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15">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15">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15">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15">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15">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15">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15">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15">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15">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15">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15">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15">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15">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319</v>
      </c>
      <c r="Z333" s="865"/>
      <c r="AA333" s="865"/>
      <c r="AB333" s="865"/>
      <c r="AC333" s="989" t="s">
        <v>310</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15">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15">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15">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15">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15">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15">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15">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15">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15">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15">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15">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15">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15">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15">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15">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15">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15">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15">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15">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15">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15">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15">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15">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15">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15">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15">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15">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15">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15">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15">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319</v>
      </c>
      <c r="Z366" s="865"/>
      <c r="AA366" s="865"/>
      <c r="AB366" s="865"/>
      <c r="AC366" s="989" t="s">
        <v>310</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15">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15">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15">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15">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15">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15">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15">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15">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15">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15">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15">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15">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15">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15">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15">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15">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15">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15">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15">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15">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15">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15">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15">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15">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15">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15">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15">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15">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15">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15">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319</v>
      </c>
      <c r="Z399" s="865"/>
      <c r="AA399" s="865"/>
      <c r="AB399" s="865"/>
      <c r="AC399" s="989" t="s">
        <v>310</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15">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15">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15">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15">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15">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15">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15">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15">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15">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15">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15">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15">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15">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15">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15">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15">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15">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15">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15">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15">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15">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15">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15">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15">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15">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15">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15">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15">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15">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15">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319</v>
      </c>
      <c r="Z432" s="865"/>
      <c r="AA432" s="865"/>
      <c r="AB432" s="865"/>
      <c r="AC432" s="989" t="s">
        <v>310</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15">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15">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15">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15">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15">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15">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15">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15">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15">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15">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15">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15">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15">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15">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15">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15">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15">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15">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15">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15">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15">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15">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15">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15">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15">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15">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15">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15">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15">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15">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319</v>
      </c>
      <c r="Z465" s="865"/>
      <c r="AA465" s="865"/>
      <c r="AB465" s="865"/>
      <c r="AC465" s="989" t="s">
        <v>310</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15">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15">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15">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15">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15">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15">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15">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15">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15">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15">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15">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15">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15">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15">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15">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15">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15">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15">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15">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15">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15">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15">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15">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15">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15">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15">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15">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15">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15">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15">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319</v>
      </c>
      <c r="Z498" s="865"/>
      <c r="AA498" s="865"/>
      <c r="AB498" s="865"/>
      <c r="AC498" s="989" t="s">
        <v>310</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15">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15">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15">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15">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15">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15">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15">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15">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15">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15">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15">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15">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15">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15">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15">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15">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15">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15">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15">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15">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15">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15">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15">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15">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15">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15">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15">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15">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15">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15">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319</v>
      </c>
      <c r="Z531" s="865"/>
      <c r="AA531" s="865"/>
      <c r="AB531" s="865"/>
      <c r="AC531" s="989" t="s">
        <v>310</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15">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15">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15">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15">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15">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15">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15">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15">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15">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15">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15">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15">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15">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15">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15">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15">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15">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15">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15">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15">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15">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15">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15">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15">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15">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15">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15">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15">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15">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15">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319</v>
      </c>
      <c r="Z564" s="865"/>
      <c r="AA564" s="865"/>
      <c r="AB564" s="865"/>
      <c r="AC564" s="989" t="s">
        <v>310</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15">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15">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15">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15">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15">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15">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15">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15">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15">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15">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15">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15">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15">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15">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15">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15">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15">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15">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15">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15">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15">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15">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15">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15">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15">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15">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15">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15">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15">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15">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319</v>
      </c>
      <c r="Z597" s="865"/>
      <c r="AA597" s="865"/>
      <c r="AB597" s="865"/>
      <c r="AC597" s="989" t="s">
        <v>310</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15">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15">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15">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15">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15">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15">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15">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15">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15">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15">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15">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15">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15">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15">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15">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15">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15">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15">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15">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15">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15">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15">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15">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15">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15">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15">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15">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15">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15">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15">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319</v>
      </c>
      <c r="Z630" s="865"/>
      <c r="AA630" s="865"/>
      <c r="AB630" s="865"/>
      <c r="AC630" s="989" t="s">
        <v>310</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15">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15">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15">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15">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15">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15">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15">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15">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15">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15">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15">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15">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15">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15">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15">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15">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15">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15">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15">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15">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15">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15">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15">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15">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15">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15">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15">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15">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15">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15">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319</v>
      </c>
      <c r="Z663" s="865"/>
      <c r="AA663" s="865"/>
      <c r="AB663" s="865"/>
      <c r="AC663" s="989" t="s">
        <v>310</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15">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15">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15">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15">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15">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15">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15">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15">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15">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15">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15">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15">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15">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15">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15">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15">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15">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15">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15">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15">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15">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15">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15">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15">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15">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15">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15">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15">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15">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15">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319</v>
      </c>
      <c r="Z696" s="865"/>
      <c r="AA696" s="865"/>
      <c r="AB696" s="865"/>
      <c r="AC696" s="989" t="s">
        <v>310</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15">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15">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15">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15">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15">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15">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15">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15">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15">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15">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15">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15">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15">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15">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15">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15">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15">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15">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15">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15">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15">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15">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15">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15">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15">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15">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15">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15">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15">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15">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319</v>
      </c>
      <c r="Z729" s="865"/>
      <c r="AA729" s="865"/>
      <c r="AB729" s="865"/>
      <c r="AC729" s="989" t="s">
        <v>310</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15">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15">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15">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15">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15">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15">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15">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15">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15">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15">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15">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15">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15">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15">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15">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15">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15">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15">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15">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15">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15">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15">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15">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15">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15">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15">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15">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15">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15">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15">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319</v>
      </c>
      <c r="Z762" s="865"/>
      <c r="AA762" s="865"/>
      <c r="AB762" s="865"/>
      <c r="AC762" s="989" t="s">
        <v>310</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15">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15">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15">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15">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15">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15">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15">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15">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15">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15">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15">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15">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15">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15">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15">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15">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15">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15">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15">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15">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15">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15">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15">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15">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15">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15">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15">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15">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15">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15">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319</v>
      </c>
      <c r="Z795" s="865"/>
      <c r="AA795" s="865"/>
      <c r="AB795" s="865"/>
      <c r="AC795" s="989" t="s">
        <v>310</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15">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15">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15">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15">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15">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15">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15">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15">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15">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15">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15">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15">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15">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15">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15">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15">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15">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15">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15">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15">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15">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15">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15">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15">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15">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15">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15">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15">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15">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15">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319</v>
      </c>
      <c r="Z828" s="865"/>
      <c r="AA828" s="865"/>
      <c r="AB828" s="865"/>
      <c r="AC828" s="989" t="s">
        <v>310</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15">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15">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15">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15">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15">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15">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15">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15">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15">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15">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15">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15">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15">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15">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15">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15">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15">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15">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15">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15">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15">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15">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15">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15">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15">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15">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15">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15">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15">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15">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319</v>
      </c>
      <c r="Z861" s="865"/>
      <c r="AA861" s="865"/>
      <c r="AB861" s="865"/>
      <c r="AC861" s="989" t="s">
        <v>310</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15">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15">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15">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15">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15">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15">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15">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15">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15">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15">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15">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15">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15">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15">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15">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15">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15">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15">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15">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15">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15">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15">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15">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15">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15">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15">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15">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15">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15">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15">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319</v>
      </c>
      <c r="Z894" s="865"/>
      <c r="AA894" s="865"/>
      <c r="AB894" s="865"/>
      <c r="AC894" s="989" t="s">
        <v>310</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15">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15">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15">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15">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15">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15">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15">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15">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15">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15">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15">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15">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15">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15">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15">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15">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15">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15">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15">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15">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15">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15">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15">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15">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15">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15">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15">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15">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15">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15">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319</v>
      </c>
      <c r="Z927" s="865"/>
      <c r="AA927" s="865"/>
      <c r="AB927" s="865"/>
      <c r="AC927" s="989" t="s">
        <v>310</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15">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15">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15">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15">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15">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15">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15">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15">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15">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15">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15">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15">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15">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15">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15">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15">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15">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15">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15">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15">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15">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15">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15">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15">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15">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15">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15">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15">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15">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15">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319</v>
      </c>
      <c r="Z960" s="865"/>
      <c r="AA960" s="865"/>
      <c r="AB960" s="865"/>
      <c r="AC960" s="989" t="s">
        <v>310</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15">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15">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15">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15">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15">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15">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15">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15">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15">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15">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15">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15">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15">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15">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15">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15">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15">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15">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15">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15">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15">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15">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15">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15">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15">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15">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15">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15">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15">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15">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319</v>
      </c>
      <c r="Z993" s="865"/>
      <c r="AA993" s="865"/>
      <c r="AB993" s="865"/>
      <c r="AC993" s="989" t="s">
        <v>310</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15">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15">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15">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15">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15">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15">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15">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15">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15">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15">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15">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15">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15">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15">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15">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15">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15">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15">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15">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15">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15">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15">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15">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15">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15">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15">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15">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15">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15">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15">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319</v>
      </c>
      <c r="Z1026" s="865"/>
      <c r="AA1026" s="865"/>
      <c r="AB1026" s="865"/>
      <c r="AC1026" s="989" t="s">
        <v>310</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15">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15">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15">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15">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15">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15">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15">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15">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15">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15">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15">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15">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15">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15">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15">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15">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15">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15">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15">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15">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15">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15">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15">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15">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15">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15">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15">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15">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15">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15">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319</v>
      </c>
      <c r="Z1059" s="865"/>
      <c r="AA1059" s="865"/>
      <c r="AB1059" s="865"/>
      <c r="AC1059" s="989" t="s">
        <v>310</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15">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15">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15">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15">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15">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15">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15">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15">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15">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15">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15">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15">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15">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15">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15">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15">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15">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15">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15">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15">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15">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15">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15">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15">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15">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15">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15">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15">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15">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15">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319</v>
      </c>
      <c r="Z1092" s="865"/>
      <c r="AA1092" s="865"/>
      <c r="AB1092" s="865"/>
      <c r="AC1092" s="989" t="s">
        <v>310</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15">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15">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15">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15">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15">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15">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15">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15">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15">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15">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15">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15">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15">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15">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15">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15">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15">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15">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15">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15">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15">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15">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15">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15">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15">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15">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15">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15">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15">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15">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319</v>
      </c>
      <c r="Z1125" s="865"/>
      <c r="AA1125" s="865"/>
      <c r="AB1125" s="865"/>
      <c r="AC1125" s="989" t="s">
        <v>310</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15">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15">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15">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15">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15">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15">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15">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15">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15">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15">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15">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15">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15">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15">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15">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15">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15">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15">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15">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15">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15">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15">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15">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15">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15">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15">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15">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15">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15">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15">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319</v>
      </c>
      <c r="Z1158" s="865"/>
      <c r="AA1158" s="865"/>
      <c r="AB1158" s="865"/>
      <c r="AC1158" s="989" t="s">
        <v>310</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15">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15">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15">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15">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15">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15">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15">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15">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15">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15">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15">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15">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15">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15">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15">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15">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15">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15">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15">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15">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15">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15">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15">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15">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15">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15">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15">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15">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15">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15">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319</v>
      </c>
      <c r="Z1191" s="865"/>
      <c r="AA1191" s="865"/>
      <c r="AB1191" s="865"/>
      <c r="AC1191" s="989" t="s">
        <v>310</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15">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15">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15">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15">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15">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15">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15">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15">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15">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15">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15">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15">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15">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15">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15">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15">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15">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15">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15">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15">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15">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15">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15">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15">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15">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15">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15">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15">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15">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15">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319</v>
      </c>
      <c r="Z1224" s="865"/>
      <c r="AA1224" s="865"/>
      <c r="AB1224" s="865"/>
      <c r="AC1224" s="989" t="s">
        <v>310</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15">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15">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15">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15">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15">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15">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15">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15">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15">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15">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15">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15">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15">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15">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15">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15">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15">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15">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15">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15">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15">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15">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15">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15">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15">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15">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15">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15">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15">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15">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319</v>
      </c>
      <c r="Z1257" s="865"/>
      <c r="AA1257" s="865"/>
      <c r="AB1257" s="865"/>
      <c r="AC1257" s="989" t="s">
        <v>310</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15">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15">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15">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15">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15">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15">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15">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15">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15">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15">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15">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15">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15">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15">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15">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15">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15">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15">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15">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15">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15">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15">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15">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15">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15">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15">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15">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15">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15">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15">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319</v>
      </c>
      <c r="Z1290" s="865"/>
      <c r="AA1290" s="865"/>
      <c r="AB1290" s="865"/>
      <c r="AC1290" s="989" t="s">
        <v>310</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15">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15">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15">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15">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15">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15">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15">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15">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15">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15">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15">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15">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15">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15">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15">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15">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15">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15">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15">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15">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15">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15">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15">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15">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15">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15">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15">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15">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15">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15">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松島 正治(matsushima-masaharu)</cp:lastModifiedBy>
  <cp:lastPrinted>2022-05-31T00:08:15Z</cp:lastPrinted>
  <dcterms:created xsi:type="dcterms:W3CDTF">2012-03-13T00:50:25Z</dcterms:created>
  <dcterms:modified xsi:type="dcterms:W3CDTF">2022-08-17T04:28:53Z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