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科学院\"/>
    </mc:Choice>
  </mc:AlternateContent>
  <bookViews>
    <workbookView xWindow="-20355" yWindow="1515" windowWidth="17280" windowHeight="897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7" i="11" l="1"/>
  <c r="AY399" i="11"/>
  <c r="AY337" i="11"/>
  <c r="AY340" i="11"/>
  <c r="AY333" i="11"/>
  <c r="AY325" i="11"/>
  <c r="AY329" i="11"/>
  <c r="AY322" i="11"/>
  <c r="AY326" i="11"/>
  <c r="AY330" i="11"/>
  <c r="AY336" i="11"/>
  <c r="AY341" i="11"/>
  <c r="AY69" i="11"/>
  <c r="AY327" i="11"/>
  <c r="AY331" i="11"/>
  <c r="AY323" i="11"/>
  <c r="AY324" i="11"/>
  <c r="AY328" i="11"/>
  <c r="AY338"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201" i="11" l="1"/>
  <c r="AY100" i="11"/>
  <c r="AY115" i="11"/>
  <c r="AY153" i="11"/>
  <c r="AY175" i="11"/>
  <c r="AY193" i="11"/>
  <c r="AY202" i="11"/>
  <c r="AY209" i="11"/>
  <c r="AY119" i="11"/>
  <c r="AY206" i="11"/>
  <c r="AY114" i="11"/>
  <c r="AY152" i="11"/>
  <c r="AY118" i="11"/>
  <c r="AY130" i="11"/>
  <c r="AY142" i="11"/>
  <c r="AY179" i="11"/>
  <c r="AY205" i="11"/>
  <c r="AY210" i="11"/>
  <c r="AY126" i="11"/>
  <c r="AY174" i="11"/>
  <c r="AY178" i="11"/>
  <c r="AY213" i="11"/>
  <c r="AY123" i="11"/>
  <c r="AY131" i="11"/>
  <c r="AY143" i="11"/>
  <c r="AY171" i="11"/>
  <c r="AY116" i="11"/>
  <c r="AY120" i="11"/>
  <c r="AY124" i="11"/>
  <c r="AY128" i="11"/>
  <c r="AY154" i="11"/>
  <c r="AY163" i="11"/>
  <c r="AY140" i="11"/>
  <c r="AY144" i="11"/>
  <c r="AY134" i="11"/>
  <c r="AY138" i="11"/>
  <c r="AY176" i="11"/>
  <c r="AY198" i="11"/>
  <c r="AY203" i="11"/>
  <c r="AY207" i="11"/>
  <c r="AY211"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9" i="11" l="1"/>
  <c r="AY80" i="11"/>
  <c r="AY84" i="11"/>
  <c r="AY92" i="11"/>
  <c r="AY96" i="11"/>
  <c r="AY55" i="11"/>
  <c r="AY81" i="11"/>
  <c r="AY8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<sst xmlns="http://schemas.openxmlformats.org/spreadsheetml/2006/main" count="2126" uniqueCount="781">
  <si>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</si>
  <si>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</si>
  <si>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</si>
  <si>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</si>
  <si>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</si>
  <si>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</si>
  <si>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</si>
  <si>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</si>
  <si>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</si>
  <si>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</si>
  <si>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</si>
  <si>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</si>
  <si>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</si>
  <si>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</si>
  <si>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</si>
  <si>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</si>
  <si>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</si>
  <si>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</si>
  <si>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</si>
  <si>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</si>
  <si>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</si>
  <si>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</si>
  <si>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</si>
  <si>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</si>
  <si>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</si>
  <si>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</si>
  <si>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</si>
  <si>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</si>
  <si>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</si>
  <si>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</si>
  <si>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</si>
  <si>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</si>
  <si>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</si>
  <si>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</si>
  <si>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</si>
  <si>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</si>
  <si>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</si>
  <si>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</si>
  <si>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</si>
  <si>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</si>
  <si>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</si>
  <si>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</si>
  <si>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</si>
  <si>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</si>
  <si>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</si>
  <si>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</si>
  <si>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</si>
  <si>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</si>
  <si>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</si>
  <si>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</si>
  <si>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</si>
  <si>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</si>
  <si>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</si>
  <si>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</si>
  <si>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</si>
  <si>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</si>
  <si>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</si>
  <si>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</si>
  <si>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</si>
  <si>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</si>
  <si>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</si>
  <si>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</si>
  <si>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</si>
  <si>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</si>
  <si>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</si>
  <si>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</si>
  <si>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</si>
  <si>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</si>
  <si>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</si>
  <si>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</si>
  <si>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</si>
  <si>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</si>
  <si>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</si>
  <si>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</si>
  <si>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</si>
  <si>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</si>
  <si>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</si>
  <si>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</si>
  <si>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</si>
  <si>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</si>
  <si>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</si>
  <si>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</si>
  <si>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</si>
  <si>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</si>
  <si>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</si>
  <si>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</si>
  <si>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</si>
  <si>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</si>
  <si>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</si>
  <si>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</si>
  <si>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</si>
  <si>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</si>
  <si>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</si>
  <si>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</si>
  <si>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</si>
  <si>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</si>
  <si>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</si>
  <si>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</si>
  <si>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</si>
  <si>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</si>
  <si>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</si>
  <si>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</si>
  <si>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</si>
  <si>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</si>
  <si>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</si>
  <si>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</si>
  <si>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</si>
  <si>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</si>
  <si>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</si>
  <si>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</si>
  <si>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</si>
  <si>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</si>
  <si>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</si>
  <si>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</si>
  <si>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</si>
  <si>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</si>
  <si>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</si>
  <si>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</si>
  <si>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</si>
  <si>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</si>
  <si>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</si>
  <si>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</si>
  <si>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</si>
  <si>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</si>
  <si>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</si>
  <si>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</si>
  <si>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</si>
  <si>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</si>
  <si>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</si>
  <si>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</si>
  <si>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</si>
  <si>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</si>
  <si>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</si>
  <si>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</si>
  <si>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</si>
  <si>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</si>
  <si>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</si>
  <si>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</si>
  <si>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</si>
  <si>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</si>
  <si>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</si>
  <si>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</si>
  <si>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</si>
  <si>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</si>
  <si>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</si>
  <si>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</si>
  <si>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</si>
  <si>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</si>
  <si>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</si>
  <si>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</si>
  <si>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</si>
  <si>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</si>
  <si>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</si>
  <si>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</si>
  <si>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</si>
  <si>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</si>
  <si>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</si>
  <si>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</si>
  <si>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</si>
  <si>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</si>
  <si>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</si>
  <si>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</si>
  <si>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</si>
  <si>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</si>
  <si>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</si>
  <si>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</si>
  <si>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</si>
  <si>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</si>
  <si>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</si>
  <si>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</si>
  <si>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</si>
  <si>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</si>
  <si>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</si>
  <si>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</si>
  <si>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</si>
  <si>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</si>
  <si>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</si>
  <si>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</si>
  <si>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</si>
  <si>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</si>
  <si>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</si>
  <si>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</si>
  <si>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</si>
  <si>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</si>
  <si>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</si>
  <si>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</si>
  <si>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</si>
  <si>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</si>
  <si>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</si>
  <si>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</si>
  <si>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</si>
  <si>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</si>
  <si>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</si>
  <si>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</si>
  <si>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</si>
  <si>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</si>
  <si>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</si>
  <si>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</si>
  <si>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</si>
  <si>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</si>
  <si>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</si>
  <si>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</si>
  <si>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</si>
  <si>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</si>
  <si>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</si>
  <si>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</si>
  <si>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</si>
  <si>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</si>
  <si>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</si>
  <si>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</si>
  <si>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</si>
  <si>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</si>
  <si>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</si>
  <si>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</si>
  <si>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</si>
  <si>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</si>
  <si>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</si>
  <si>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</si>
  <si>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</si>
  <si>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</si>
  <si>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</si>
  <si>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</si>
  <si>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</si>
  <si>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</si>
  <si>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</si>
  <si>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</si>
  <si>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</si>
  <si>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</si>
  <si>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</si>
  <si>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</si>
  <si>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</si>
  <si>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</si>
  <si>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</si>
  <si>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</si>
  <si>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</si>
  <si>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</si>
  <si>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</si>
  <si>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</si>
  <si>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</si>
  <si>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</si>
  <si>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</si>
  <si>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</si>
  <si>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</si>
  <si>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</si>
  <si>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</si>
  <si>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</si>
  <si>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</si>
  <si>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</si>
  <si>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</si>
  <si>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</si>
  <si>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</si>
  <si>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</si>
  <si>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</si>
  <si>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</si>
  <si>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</si>
  <si>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</si>
  <si>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</si>
  <si>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</si>
  <si>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</si>
  <si>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</si>
  <si>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</si>
  <si>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</si>
  <si>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</si>
  <si>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</si>
  <si>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</si>
  <si>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</si>
  <si>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</si>
  <si>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</si>
  <si>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</si>
  <si>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</si>
  <si>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</si>
  <si>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</si>
  <si>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</si>
  <si>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</si>
  <si>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</si>
  <si>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</si>
  <si>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</si>
  <si>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</si>
  <si>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</si>
  <si>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</si>
  <si>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</si>
  <si>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</si>
  <si>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</si>
  <si>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</si>
  <si>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</si>
  <si>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</si>
  <si>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</si>
  <si>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</si>
  <si>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</si>
  <si>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</si>
  <si>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</si>
  <si>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</si>
  <si>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</si>
  <si>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</si>
  <si>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</si>
  <si>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</si>
  <si>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</si>
  <si>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</si>
  <si>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</si>
  <si>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</si>
  <si>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</si>
  <si>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</si>
  <si>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</si>
  <si>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</si>
  <si>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</si>
  <si>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</si>
  <si>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</si>
  <si>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</si>
  <si>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</si>
  <si>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</si>
  <si>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</si>
  <si>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</si>
  <si>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</si>
  <si>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</si>
  <si>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</si>
  <si>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</si>
  <si>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</si>
  <si>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</si>
  <si>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</si>
  <si>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</si>
  <si>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</si>
  <si>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</si>
  <si>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</si>
  <si>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</si>
  <si>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</si>
  <si>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</si>
  <si>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</si>
  <si>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</si>
  <si>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</si>
  <si>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</si>
  <si>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</si>
  <si>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</si>
  <si>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</si>
  <si>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</si>
  <si>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</si>
  <si>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</si>
  <si>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</si>
  <si>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</si>
  <si>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</si>
  <si>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</si>
  <si>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</si>
  <si>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</si>
  <si>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</si>
  <si>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</si>
  <si>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</si>
  <si>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</si>
  <si>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</si>
  <si>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</si>
  <si>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</si>
  <si>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</si>
  <si>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</si>
  <si>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</si>
  <si>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</si>
  <si>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</si>
  <si>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</si>
  <si>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</si>
  <si>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</si>
  <si>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</si>
  <si>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</si>
  <si>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</si>
  <si>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</si>
  <si>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</si>
  <si>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</si>
  <si>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</si>
  <si>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</si>
  <si>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</si>
  <si>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</si>
  <si>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</si>
  <si>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</si>
  <si>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</si>
  <si>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</si>
  <si>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</si>
  <si>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</si>
  <si>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</si>
  <si>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</si>
  <si>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</si>
  <si>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</si>
  <si>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</si>
  <si>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</si>
  <si>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</si>
  <si>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</si>
  <si>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</si>
  <si>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</si>
  <si>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</si>
  <si>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</si>
  <si>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</si>
  <si>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</si>
  <si>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</si>
  <si>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</si>
  <si>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</si>
  <si>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</si>
  <si>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</si>
  <si>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</si>
  <si>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</si>
  <si>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</si>
  <si>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</si>
  <si>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</si>
  <si>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</si>
  <si>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</si>
  <si>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</si>
  <si>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</si>
  <si>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</si>
  <si>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</si>
  <si>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</si>
  <si>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</si>
  <si>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</si>
  <si>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</si>
  <si>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</si>
  <si>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</si>
  <si>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</si>
  <si>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</si>
  <si>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</si>
  <si>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</si>
  <si>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</si>
  <si>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</si>
  <si>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</si>
  <si>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</si>
  <si>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</si>
  <si>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</si>
  <si>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</si>
  <si>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</si>
  <si>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</si>
  <si>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</si>
  <si>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</si>
  <si>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</si>
  <si>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</si>
  <si>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</si>
  <si>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</si>
  <si>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</si>
  <si>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</si>
  <si>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</si>
  <si>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</si>
  <si>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</si>
  <si>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</si>
  <si>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</si>
  <si>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</si>
  <si>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</si>
  <si>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</si>
  <si>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</si>
  <si>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</si>
  <si>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</si>
  <si>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</si>
  <si>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</si>
  <si>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</si>
  <si>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</si>
  <si>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</si>
  <si>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</si>
  <si>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</si>
  <si>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</si>
  <si>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</si>
  <si>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</si>
  <si>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</si>
  <si>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</si>
  <si>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</si>
  <si>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</si>
  <si>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</si>
  <si>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</si>
  <si>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</si>
  <si>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</si>
  <si>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</si>
  <si>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</si>
  <si>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</si>
  <si>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</si>
  <si>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</si>
  <si>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</si>
  <si>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</si>
  <si>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</si>
  <si>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</si>
  <si>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</si>
  <si>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</si>
  <si>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</si>
  <si>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</si>
  <si>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</si>
  <si>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</si>
  <si>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</si>
  <si>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</si>
  <si>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</si>
  <si>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</si>
  <si>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</si>
  <si>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</si>
  <si>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</si>
  <si>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</si>
  <si>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</si>
  <si>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</si>
  <si>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</si>
  <si>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</si>
  <si>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</si>
  <si>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</si>
  <si>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</si>
  <si>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</si>
  <si>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</si>
  <si>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</si>
  <si>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</si>
  <si>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</si>
  <si>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</si>
  <si>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</si>
  <si>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</si>
  <si>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</si>
  <si>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</si>
  <si>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</si>
  <si>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</si>
  <si>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</si>
  <si>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</si>
  <si>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</si>
  <si>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</si>
  <si>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</si>
  <si>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</si>
  <si>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</si>
  <si>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</si>
  <si>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</si>
  <si>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</si>
  <si>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</si>
  <si>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</si>
  <si>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</si>
  <si>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</si>
  <si>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</si>
  <si>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</si>
  <si>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</si>
  <si>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</si>
  <si>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</si>
  <si>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</si>
  <si>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</si>
  <si>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</si>
  <si>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</si>
  <si>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</si>
  <si>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</si>
  <si>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</si>
  <si>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</si>
  <si>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</si>
  <si>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</si>
  <si>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</si>
  <si>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</si>
  <si>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</si>
  <si>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</si>
  <si>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</si>
  <si>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</si>
  <si>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</si>
  <si>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</si>
  <si>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</si>
  <si>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</si>
  <si>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</si>
  <si>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</si>
  <si>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</si>
  <si>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</si>
  <si>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</si>
  <si>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</si>
  <si>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</si>
  <si>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</si>
  <si>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</si>
  <si>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</si>
  <si>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</si>
  <si>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</si>
  <si>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</si>
  <si>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</si>
  <si>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</si>
  <si>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</si>
  <si>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</si>
  <si>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</si>
  <si>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</si>
  <si>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</si>
  <si>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</si>
  <si>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</si>
  <si>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</si>
  <si>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</si>
  <si>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</si>
  <si>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</si>
  <si>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</si>
  <si>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</si>
  <si>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</si>
  <si>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</si>
  <si>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</si>
  <si>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</si>
  <si>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</si>
  <si>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</si>
  <si>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</si>
  <si>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</si>
  <si>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</si>
  <si>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</si>
  <si>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</si>
  <si>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</si>
  <si>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</si>
  <si>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</si>
  <si>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</si>
  <si>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</si>
  <si>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</si>
  <si>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</si>
  <si>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</si>
  <si>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</si>
  <si>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</si>
  <si>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</si>
  <si>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</si>
  <si>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</si>
  <si>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</si>
  <si>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</si>
  <si>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</si>
  <si>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</si>
  <si>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</si>
  <si>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</si>
  <si>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</si>
  <si>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</si>
  <si>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</si>
  <si>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</si>
  <si>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</si>
  <si>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</si>
  <si>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</si>
  <si>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</si>
  <si>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</si>
  <si>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</si>
  <si>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</si>
  <si>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</si>
  <si>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</si>
  <si>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</si>
  <si>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</si>
  <si>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</si>
  <si>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</si>
  <si>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</si>
  <si>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</si>
  <si>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</si>
  <si>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</si>
  <si>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</si>
  <si>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</si>
  <si>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</si>
  <si>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</si>
  <si>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</si>
  <si>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</si>
  <si>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</si>
  <si>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</si>
  <si>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</si>
  <si>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</si>
  <si>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</si>
  <si>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</si>
  <si>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</si>
  <si>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</si>
  <si>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</si>
  <si>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</si>
  <si>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</si>
  <si>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</si>
  <si>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</si>
  <si>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</si>
  <si>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</si>
  <si>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</si>
  <si>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</si>
  <si>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</si>
  <si>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</si>
  <si>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</si>
  <si>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</si>
  <si>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</si>
  <si>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</si>
  <si>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</si>
  <si>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</si>
  <si>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</si>
  <si>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</si>
  <si>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</si>
  <si>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</si>
  <si>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</si>
  <si>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</si>
  <si>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</si>
  <si>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</si>
  <si>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</si>
  <si>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</si>
  <si>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</si>
  <si>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</si>
  <si>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</si>
  <si>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</si>
  <si>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</si>
  <si>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</si>
  <si>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</si>
  <si>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</si>
  <si>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</si>
  <si>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</si>
  <si>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</si>
  <si>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</si>
  <si>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</si>
  <si>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</si>
  <si>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</si>
  <si>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</si>
  <si>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</si>
  <si>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</si>
  <si>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</si>
  <si>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</si>
  <si>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</si>
  <si>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</si>
  <si>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</si>
  <si>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</si>
  <si>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</si>
  <si>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</si>
  <si>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</si>
  <si>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</si>
  <si>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</si>
  <si>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</si>
  <si>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</si>
  <si>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</si>
  <si>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</si>
  <si>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国立保健医療科学院基盤的研究費</t>
  </si>
  <si>
    <t>国立保健医療科学院</t>
  </si>
  <si>
    <t>平成14年度</t>
  </si>
  <si>
    <t>終了予定なし</t>
  </si>
  <si>
    <t>総務部会計課</t>
  </si>
  <si>
    <t>-</t>
  </si>
  <si>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</si>
  <si>
    <t>試験研究費</t>
  </si>
  <si>
    <t>科学院が毎年行っている研究課題評価で3.5点以上を目標とする。</t>
  </si>
  <si>
    <t>基盤的研究に係る研究課題評価の点数</t>
  </si>
  <si>
    <t>点</t>
  </si>
  <si>
    <t>研究課題数</t>
  </si>
  <si>
    <t>件</t>
  </si>
  <si>
    <t>X：執行額／Y:研究課題数　　　　　　</t>
    <phoneticPr fontId="5"/>
  </si>
  <si>
    <t>　　X/Y</t>
    <phoneticPr fontId="5"/>
  </si>
  <si>
    <t>／　</t>
    <phoneticPr fontId="5"/>
  </si>
  <si>
    <t>国立医薬品食品衛生研究所基盤的研究費</t>
  </si>
  <si>
    <t>国立社会保障・人口問題研究所基盤的研究費</t>
  </si>
  <si>
    <t>国立感染症研究所基盤的研究費</t>
  </si>
  <si>
    <t>短期研修経費</t>
  </si>
  <si>
    <t>546</t>
  </si>
  <si>
    <t>485</t>
  </si>
  <si>
    <t>869</t>
  </si>
  <si>
    <t>880</t>
  </si>
  <si>
    <t>849</t>
  </si>
  <si>
    <t>852</t>
  </si>
  <si>
    <t>○</t>
  </si>
  <si>
    <t>石田　博嗣</t>
    <rPh sb="0" eb="2">
      <t>イシダ</t>
    </rPh>
    <rPh sb="3" eb="5">
      <t>ヒロツグ</t>
    </rPh>
    <phoneticPr fontId="5"/>
  </si>
  <si>
    <t>令和3年度　研究課題評価報告書</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</si>
  <si>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</si>
  <si>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</si>
  <si>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無</t>
  </si>
  <si>
    <t>‐</t>
  </si>
  <si>
    <t>保健医療福祉ｻｰﾋﾞｽに関する基礎的・基盤的研究は国民の健康を守るために必要とされている事業であり、医療費等の軽減にもなるため国費の投入の必要がある。</t>
    <phoneticPr fontId="5"/>
  </si>
  <si>
    <t>基礎的、基盤的研究であり、国で実施する必要がある。</t>
    <phoneticPr fontId="5"/>
  </si>
  <si>
    <t>科学院の政策に基づく事業として位置づけられ、優先度の高いものとなっている。</t>
    <phoneticPr fontId="5"/>
  </si>
  <si>
    <t>随意契約（少額）については、複数者から見積書を取り寄せ、より安価な者と契約をし、コストの削減に努めている。</t>
    <phoneticPr fontId="5"/>
  </si>
  <si>
    <t>-</t>
    <phoneticPr fontId="5"/>
  </si>
  <si>
    <t>事業の適切な遂行に必要な経費に限定している。</t>
    <phoneticPr fontId="5"/>
  </si>
  <si>
    <t>研究課題については、毎年度、外部委員により、研究内容の評価を行い研究の効果的・効率的な実施に努めている。また、評価報告書についても、ホームページに掲載し公表をしている。
契約手続きについては、少額の随意契約については複数の者から見積書を取り寄せることにより競争性を確保し、予算の効率的な執行に努めている。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</si>
  <si>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5"/>
  </si>
  <si>
    <t>厚労</t>
  </si>
  <si>
    <t>-</t>
    <phoneticPr fontId="5"/>
  </si>
  <si>
    <t>島津サイエンス東日本株式会社</t>
  </si>
  <si>
    <t>検査機器点検</t>
    <rPh sb="0" eb="2">
      <t>ケンサ</t>
    </rPh>
    <rPh sb="2" eb="4">
      <t>キキ</t>
    </rPh>
    <rPh sb="4" eb="6">
      <t>テンケン</t>
    </rPh>
    <phoneticPr fontId="5"/>
  </si>
  <si>
    <t>検査機器修理</t>
    <rPh sb="0" eb="2">
      <t>ケンサ</t>
    </rPh>
    <rPh sb="2" eb="4">
      <t>キキ</t>
    </rPh>
    <rPh sb="4" eb="6">
      <t>シュウリ</t>
    </rPh>
    <phoneticPr fontId="5"/>
  </si>
  <si>
    <t>株式会社薬研社</t>
  </si>
  <si>
    <t>株式会社池田理化</t>
  </si>
  <si>
    <t>薬品管理システムソフトウエア使用料及び保守料</t>
  </si>
  <si>
    <t>株式会社フォーサイト</t>
  </si>
  <si>
    <t>キャビネットの購入</t>
    <rPh sb="7" eb="9">
      <t>コウニュウ</t>
    </rPh>
    <phoneticPr fontId="5"/>
  </si>
  <si>
    <t>消耗品の購入</t>
    <rPh sb="0" eb="3">
      <t>ショウモウヒン</t>
    </rPh>
    <rPh sb="4" eb="6">
      <t>コウニュウ</t>
    </rPh>
    <phoneticPr fontId="5"/>
  </si>
  <si>
    <t xml:space="preserve">株式会社根本商事 </t>
  </si>
  <si>
    <t>プリンターの購入</t>
    <rPh sb="6" eb="8">
      <t>コウニュウ</t>
    </rPh>
    <phoneticPr fontId="5"/>
  </si>
  <si>
    <t xml:space="preserve">堀内電機株式会社 </t>
  </si>
  <si>
    <t>ノートPC等の購入</t>
    <rPh sb="5" eb="6">
      <t>トウ</t>
    </rPh>
    <rPh sb="7" eb="9">
      <t>コウニュウ</t>
    </rPh>
    <phoneticPr fontId="5"/>
  </si>
  <si>
    <t>個人A</t>
    <rPh sb="0" eb="3">
      <t>コジンa</t>
    </rPh>
    <phoneticPr fontId="5"/>
  </si>
  <si>
    <t>非常勤職員賃金</t>
  </si>
  <si>
    <t>-</t>
    <phoneticPr fontId="5"/>
  </si>
  <si>
    <t>遠藤サイエンス株式会社</t>
    <phoneticPr fontId="5"/>
  </si>
  <si>
    <t>株式会社チヨダサイエンス</t>
  </si>
  <si>
    <t>株式会社チヨダサイエンス</t>
    <phoneticPr fontId="5"/>
  </si>
  <si>
    <t>検査機器の購入</t>
    <rPh sb="0" eb="2">
      <t>ケンサ</t>
    </rPh>
    <rPh sb="2" eb="4">
      <t>キキ</t>
    </rPh>
    <rPh sb="5" eb="7">
      <t>コウニュウ</t>
    </rPh>
    <phoneticPr fontId="5"/>
  </si>
  <si>
    <t>理科研株式会社</t>
    <phoneticPr fontId="5"/>
  </si>
  <si>
    <t>-</t>
    <phoneticPr fontId="5"/>
  </si>
  <si>
    <t>保健医療福祉サービスに関する基礎的・基盤的研究を行い、国内外における諸分野の動向を踏まえた基礎資料や調査手法の策定などに寄与することを目的とする。</t>
    <phoneticPr fontId="5"/>
  </si>
  <si>
    <t>保健医療福祉サービスに関する基礎的・基盤的研究を行う。</t>
    <phoneticPr fontId="5"/>
  </si>
  <si>
    <t>https://www.mhlw.go.jp/wp/seisaku/hyouka/r03_jizenbunseki.html</t>
    <phoneticPr fontId="5"/>
  </si>
  <si>
    <t>280ページ</t>
    <phoneticPr fontId="5"/>
  </si>
  <si>
    <t>国立保健医療科学院運営経費</t>
    <phoneticPr fontId="5"/>
  </si>
  <si>
    <t>国立保健医療科学院における調査研究事業に関する経費という点で、国立保健医療科学院運営経費と類似しているが、それぞれ適切な役割分担となっている。
966国立保健医療科学院運営経費：調査研究事業に密接に関係する事務費
968国立保健医療科学院基盤的研究費：調査研究事業
また、他機関もそれぞれの試験研究所において、その所掌に係る各研究領域の調査手法の策定等を行うことを目的とする。
その他、本事業は国立保健医療科学院において地方公共団体等職員に対して研修を行う上で必要となる調査手法等の研究などを行うものでもあり、経費の配分においても、実際に研修を実施する事業と区別しており、適切な役割分担となっている。</t>
    <phoneticPr fontId="5"/>
  </si>
  <si>
    <t>島津サイエンス東日本株式会社</t>
    <phoneticPr fontId="5"/>
  </si>
  <si>
    <t>A.島津サイエンス東日本株式会社</t>
    <phoneticPr fontId="5"/>
  </si>
  <si>
    <t>検査機器点検</t>
    <phoneticPr fontId="5"/>
  </si>
  <si>
    <t>検査機器修理</t>
    <phoneticPr fontId="5"/>
  </si>
  <si>
    <t>雑役務費</t>
    <phoneticPr fontId="5"/>
  </si>
  <si>
    <t>科学院で実施予定の研究開発課題数を目標とする。</t>
    <rPh sb="6" eb="8">
      <t>ヨテイ</t>
    </rPh>
    <rPh sb="15" eb="16">
      <t>スウ</t>
    </rPh>
    <rPh sb="17" eb="19">
      <t>モクヒョウ</t>
    </rPh>
    <phoneticPr fontId="5"/>
  </si>
  <si>
    <t>調達の際に少額になるように見積合わせを行うことなどにより、効率的な予算の執行に努めている。</t>
    <phoneticPr fontId="5"/>
  </si>
  <si>
    <t>千円</t>
    <rPh sb="0" eb="1">
      <t>セン</t>
    </rPh>
    <phoneticPr fontId="5"/>
  </si>
  <si>
    <t>10,830千円/6件</t>
    <rPh sb="6" eb="7">
      <t>セン</t>
    </rPh>
    <phoneticPr fontId="5"/>
  </si>
  <si>
    <t>10,701千円/6件</t>
    <rPh sb="6" eb="7">
      <t>セン</t>
    </rPh>
    <phoneticPr fontId="5"/>
  </si>
  <si>
    <t>11,596千円/6件</t>
    <rPh sb="6" eb="7">
      <t>セン</t>
    </rPh>
    <phoneticPr fontId="5"/>
  </si>
  <si>
    <t>11,580千円/6件</t>
    <rPh sb="6" eb="7">
      <t>セン</t>
    </rPh>
    <phoneticPr fontId="5"/>
  </si>
  <si>
    <t>研究課題数に対する執行額のため、妥当である。</t>
    <rPh sb="0" eb="2">
      <t>ケンキュウ</t>
    </rPh>
    <rPh sb="2" eb="4">
      <t>カダイ</t>
    </rPh>
    <rPh sb="4" eb="5">
      <t>スウ</t>
    </rPh>
    <phoneticPr fontId="5"/>
  </si>
  <si>
    <t>当初見込みの研究課題数どおり活動しているため、見合ったものである。</t>
    <rPh sb="8" eb="10">
      <t>カダイ</t>
    </rPh>
    <rPh sb="10" eb="11">
      <t>スウ</t>
    </rPh>
    <phoneticPr fontId="5"/>
  </si>
  <si>
    <t>成果実績は成果目標を上回っているため、見合ったものである。</t>
    <phoneticPr fontId="5"/>
  </si>
  <si>
    <t>点検対象外</t>
    <rPh sb="0" eb="5">
      <t>テンケンタイショウガイ</t>
    </rPh>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</si>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</sst>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181429</xdr:colOff>
      <xdr:row>269</xdr:row>
      <xdr:rowOff>133803</xdr:rowOff>
    </xdr:from>
    <xdr:to>
      <xdr:col>41</xdr:col>
      <xdr:colOff>149511</xdr:colOff>
      <xdr:row>277</xdr:row>
      <xdr:rowOff>323838</xdr:rowOff>
    </xdr:to>
    <xdr:grpSp>
      <xdr:nvGrpSpPr>
        <xdr:cNvPr id="2" name="グループ化 14">
          <a:extLst>
            <a:ext uri="{FF2B5EF4-FFF2-40B4-BE49-F238E27FC236}">
              <a16:creationId xmlns:a16="http://schemas.microsoft.com/office/drawing/2014/main" id="{5A1060A5-590F-4502-83C7-B9A245C4C9DA}"/>
            </a:ext>
          </a:extLst>
        </xdr:cNvPr>
        <xdr:cNvGrpSpPr>
          <a:grpSpLocks/>
        </xdr:cNvGrpSpPr>
      </xdr:nvGrpSpPr>
      <xdr:grpSpPr bwMode="auto">
        <a:xfrm>
          <a:off x="2630715" y="37539839"/>
          <a:ext cx="5887189" cy="3020320"/>
          <a:chOff x="2614993" y="29240474"/>
          <a:chExt cx="5717877" cy="1940802"/>
        </a:xfrm>
      </xdr:grpSpPr>
      <xdr:sp macro="" textlink="">
        <xdr:nvSpPr>
          <xdr:cNvPr id="3" name="Rectangle 1">
            <a:extLst>
              <a:ext uri="{FF2B5EF4-FFF2-40B4-BE49-F238E27FC236}">
                <a16:creationId xmlns:a16="http://schemas.microsoft.com/office/drawing/2014/main" id="{C0203178-7546-B82A-E1D8-54EC5151D31C}"/>
              </a:ext>
            </a:extLst>
          </xdr:cNvPr>
          <xdr:cNvSpPr>
            <a:spLocks noChangeArrowheads="1"/>
          </xdr:cNvSpPr>
        </xdr:nvSpPr>
        <xdr:spPr bwMode="auto">
          <a:xfrm>
            <a:off x="2614993" y="29240474"/>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12</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4" name="大かっこ 2">
            <a:extLst>
              <a:ext uri="{FF2B5EF4-FFF2-40B4-BE49-F238E27FC236}">
                <a16:creationId xmlns:a16="http://schemas.microsoft.com/office/drawing/2014/main" id="{09B86E05-C9EA-90AE-0B47-58F0273C9DCA}"/>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19</xdr:col>
      <xdr:colOff>127000</xdr:colOff>
      <xdr:row>278</xdr:row>
      <xdr:rowOff>11336</xdr:rowOff>
    </xdr:from>
    <xdr:to>
      <xdr:col>33</xdr:col>
      <xdr:colOff>45163</xdr:colOff>
      <xdr:row>288</xdr:row>
      <xdr:rowOff>104393</xdr:rowOff>
    </xdr:to>
    <xdr:grpSp>
      <xdr:nvGrpSpPr>
        <xdr:cNvPr id="5" name="グループ化 15">
          <a:extLst>
            <a:ext uri="{FF2B5EF4-FFF2-40B4-BE49-F238E27FC236}">
              <a16:creationId xmlns:a16="http://schemas.microsoft.com/office/drawing/2014/main" id="{0F5B2BD9-B20C-405F-B235-20E094AC7D01}"/>
            </a:ext>
          </a:extLst>
        </xdr:cNvPr>
        <xdr:cNvGrpSpPr>
          <a:grpSpLocks/>
        </xdr:cNvGrpSpPr>
      </xdr:nvGrpSpPr>
      <xdr:grpSpPr bwMode="auto">
        <a:xfrm>
          <a:off x="4005036" y="40601443"/>
          <a:ext cx="2775663" cy="4569807"/>
          <a:chOff x="2049537" y="30635575"/>
          <a:chExt cx="2688309" cy="2481458"/>
        </a:xfrm>
      </xdr:grpSpPr>
      <xdr:sp macro="" textlink="">
        <xdr:nvSpPr>
          <xdr:cNvPr id="6" name="Line 2">
            <a:extLst>
              <a:ext uri="{FF2B5EF4-FFF2-40B4-BE49-F238E27FC236}">
                <a16:creationId xmlns:a16="http://schemas.microsoft.com/office/drawing/2014/main" id="{F4E7BDEC-CA16-A528-29E6-0E371E7B1D47}"/>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4">
            <a:extLst>
              <a:ext uri="{FF2B5EF4-FFF2-40B4-BE49-F238E27FC236}">
                <a16:creationId xmlns:a16="http://schemas.microsoft.com/office/drawing/2014/main" id="{604467CF-A928-A066-DD02-89831F677306}"/>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r>
              <a:rPr lang="en-US" altLang="ja-JP" sz="1100" b="0" i="0" u="none" strike="noStrike" baseline="0">
                <a:solidFill>
                  <a:sysClr val="windowText" lastClr="000000"/>
                </a:solidFill>
                <a:latin typeface="ＭＳ Ｐゴシック"/>
                <a:ea typeface="ＭＳ Ｐゴシック"/>
              </a:rPr>
              <a:t>28</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12</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8" name="大かっこ 7">
            <a:extLst>
              <a:ext uri="{FF2B5EF4-FFF2-40B4-BE49-F238E27FC236}">
                <a16:creationId xmlns:a16="http://schemas.microsoft.com/office/drawing/2014/main" id="{672AAED2-9019-BC5B-47EE-2D10705005FD}"/>
              </a:ext>
            </a:extLst>
          </xdr:cNvPr>
          <xdr:cNvSpPr/>
        </xdr:nvSpPr>
        <xdr:spPr>
          <a:xfrm>
            <a:off x="2223513" y="32727758"/>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消耗品、雑役務費</a:t>
            </a:r>
            <a:endParaRPr lang="en-US" altLang="ja-JP" sz="1100" b="0" i="0" u="none" strike="noStrike" baseline="0">
              <a:solidFill>
                <a:sysClr val="windowText" lastClr="000000"/>
              </a:solidFill>
              <a:latin typeface="ＭＳ Ｐゴシック"/>
              <a:ea typeface="+mn-ea"/>
            </a:endParaRPr>
          </a:p>
          <a:p>
            <a:pPr algn="ctr" rtl="0">
              <a:defRPr sz="1000"/>
            </a:pPr>
            <a:r>
              <a:rPr lang="ja-JP" altLang="en-US" sz="1100" b="0" i="0" u="none" strike="noStrike" baseline="0">
                <a:solidFill>
                  <a:sysClr val="windowText" lastClr="000000"/>
                </a:solidFill>
                <a:latin typeface="ＭＳ Ｐゴシック"/>
                <a:ea typeface="+mn-ea"/>
              </a:rPr>
              <a:t>等</a:t>
            </a:r>
            <a:endParaRPr lang="en-US" altLang="ja-JP" sz="1100" b="0" i="0" u="none" strike="noStrike" baseline="0">
              <a:solidFill>
                <a:sysClr val="windowText" lastClr="000000"/>
              </a:solidFill>
              <a:latin typeface="ＭＳ Ｐゴシック"/>
              <a:ea typeface="+mn-ea"/>
            </a:endParaRPr>
          </a:p>
        </xdr:txBody>
      </xdr:sp>
      <xdr:sp macro="" textlink="">
        <xdr:nvSpPr>
          <xdr:cNvPr id="9" name="Text Box 8">
            <a:extLst>
              <a:ext uri="{FF2B5EF4-FFF2-40B4-BE49-F238E27FC236}">
                <a16:creationId xmlns:a16="http://schemas.microsoft.com/office/drawing/2014/main" id="{FF69982F-4036-2619-9297-506CE4599699}"/>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A4" sqref="A4:F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734</v>
      </c>
      <c r="AK2" s="187"/>
      <c r="AL2" s="187"/>
      <c r="AM2" s="187"/>
      <c r="AN2" s="90" t="s">
        <v>368</v>
      </c>
      <c r="AO2" s="187">
        <v>21</v>
      </c>
      <c r="AP2" s="187"/>
      <c r="AQ2" s="187"/>
      <c r="AR2" s="91" t="s">
        <v>368</v>
      </c>
      <c r="AS2" s="188">
        <v>968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11</v>
      </c>
      <c r="Q13" s="232"/>
      <c r="R13" s="232"/>
      <c r="S13" s="232"/>
      <c r="T13" s="232"/>
      <c r="U13" s="232"/>
      <c r="V13" s="233"/>
      <c r="W13" s="231">
        <v>12</v>
      </c>
      <c r="X13" s="232"/>
      <c r="Y13" s="232"/>
      <c r="Z13" s="232"/>
      <c r="AA13" s="232"/>
      <c r="AB13" s="232"/>
      <c r="AC13" s="233"/>
      <c r="AD13" s="231">
        <v>12</v>
      </c>
      <c r="AE13" s="232"/>
      <c r="AF13" s="232"/>
      <c r="AG13" s="232"/>
      <c r="AH13" s="232"/>
      <c r="AI13" s="232"/>
      <c r="AJ13" s="233"/>
      <c r="AK13" s="231">
        <v>12</v>
      </c>
      <c r="AL13" s="232"/>
      <c r="AM13" s="232"/>
      <c r="AN13" s="232"/>
      <c r="AO13" s="232"/>
      <c r="AP13" s="232"/>
      <c r="AQ13" s="233"/>
      <c r="AR13" s="243">
        <v>12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757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757</v>
      </c>
      <c r="AL15" s="232"/>
      <c r="AM15" s="232"/>
      <c r="AN15" s="232"/>
      <c r="AO15" s="232"/>
      <c r="AP15" s="232"/>
      <c r="AQ15" s="233"/>
      <c r="AR15" s="231" t="s">
        <v>368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757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757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11</v>
      </c>
      <c r="Q18" s="276"/>
      <c r="R18" s="276"/>
      <c r="S18" s="276"/>
      <c r="T18" s="276"/>
      <c r="U18" s="276"/>
      <c r="V18" s="277"/>
      <c r="W18" s="275">
        <f>SUM(W13:AC17)</f>
        <v>12</v>
      </c>
      <c r="X18" s="276"/>
      <c r="Y18" s="276"/>
      <c r="Z18" s="276"/>
      <c r="AA18" s="276"/>
      <c r="AB18" s="276"/>
      <c r="AC18" s="277"/>
      <c r="AD18" s="275">
        <f>SUM(AD13:AJ17)</f>
        <v>12</v>
      </c>
      <c r="AE18" s="276"/>
      <c r="AF18" s="276"/>
      <c r="AG18" s="276"/>
      <c r="AH18" s="276"/>
      <c r="AI18" s="276"/>
      <c r="AJ18" s="277"/>
      <c r="AK18" s="275">
        <f>SUM(AK13:AQ17)</f>
        <v>12</v>
      </c>
      <c r="AL18" s="276"/>
      <c r="AM18" s="276"/>
      <c r="AN18" s="276"/>
      <c r="AO18" s="276"/>
      <c r="AP18" s="276"/>
      <c r="AQ18" s="277"/>
      <c r="AR18" s="275">
        <f>SUM(AR13:AX17)</f>
        <v>12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11</v>
      </c>
      <c r="Q19" s="232"/>
      <c r="R19" s="232"/>
      <c r="S19" s="232"/>
      <c r="T19" s="232"/>
      <c r="U19" s="232"/>
      <c r="V19" s="233"/>
      <c r="W19" s="231">
        <v>11</v>
      </c>
      <c r="X19" s="232"/>
      <c r="Y19" s="232"/>
      <c r="Z19" s="232"/>
      <c r="AA19" s="232"/>
      <c r="AB19" s="232"/>
      <c r="AC19" s="233"/>
      <c r="AD19" s="231">
        <v>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0.91666666666666663</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0.91666666666666663</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12</v>
      </c>
      <c r="Q23" s="244"/>
      <c r="R23" s="244"/>
      <c r="S23" s="244"/>
      <c r="T23" s="244"/>
      <c r="U23" s="244"/>
      <c r="V23" s="295"/>
      <c r="W23" s="243">
        <v>12</v>
      </c>
      <c r="X23" s="244"/>
      <c r="Y23" s="244"/>
      <c r="Z23" s="244"/>
      <c r="AA23" s="244"/>
      <c r="AB23" s="244"/>
      <c r="AC23" s="295"/>
      <c r="AD23" s="296" t="s">
        <v>368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12</v>
      </c>
      <c r="Q29" s="346"/>
      <c r="R29" s="346"/>
      <c r="S29" s="346"/>
      <c r="T29" s="346"/>
      <c r="U29" s="346"/>
      <c r="V29" s="347"/>
      <c r="W29" s="348">
        <f>AR13</f>
        <v>12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769</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6</v>
      </c>
      <c r="AF32" s="386"/>
      <c r="AG32" s="386"/>
      <c r="AH32" s="386"/>
      <c r="AI32" s="386">
        <v>6</v>
      </c>
      <c r="AJ32" s="386"/>
      <c r="AK32" s="386"/>
      <c r="AL32" s="386"/>
      <c r="AM32" s="386">
        <v>6</v>
      </c>
      <c r="AN32" s="386"/>
      <c r="AO32" s="386"/>
      <c r="AP32" s="386"/>
      <c r="AQ32" s="413" t="s">
        <v>735</v>
      </c>
      <c r="AR32" s="386"/>
      <c r="AS32" s="386"/>
      <c r="AT32" s="386"/>
      <c r="AU32" s="404" t="s">
        <v>735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6</v>
      </c>
      <c r="AF33" s="386"/>
      <c r="AG33" s="386"/>
      <c r="AH33" s="386"/>
      <c r="AI33" s="386">
        <v>6</v>
      </c>
      <c r="AJ33" s="386"/>
      <c r="AK33" s="386"/>
      <c r="AL33" s="386"/>
      <c r="AM33" s="386">
        <v>6</v>
      </c>
      <c r="AN33" s="386"/>
      <c r="AO33" s="386"/>
      <c r="AP33" s="386"/>
      <c r="AQ33" s="386">
        <v>6</v>
      </c>
      <c r="AR33" s="386"/>
      <c r="AS33" s="386"/>
      <c r="AT33" s="386"/>
      <c r="AU33" s="425">
        <v>6</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666</v>
      </c>
      <c r="Z35" s="435"/>
      <c r="AA35" s="436"/>
      <c r="AB35" s="437" t="s">
        <v>771</v>
      </c>
      <c r="AC35" s="438"/>
      <c r="AD35" s="439"/>
      <c r="AE35" s="413">
        <v>1805</v>
      </c>
      <c r="AF35" s="413"/>
      <c r="AG35" s="413"/>
      <c r="AH35" s="413"/>
      <c r="AI35" s="413">
        <v>1784</v>
      </c>
      <c r="AJ35" s="413"/>
      <c r="AK35" s="413"/>
      <c r="AL35" s="413"/>
      <c r="AM35" s="413">
        <v>1933</v>
      </c>
      <c r="AN35" s="413"/>
      <c r="AO35" s="413"/>
      <c r="AP35" s="413"/>
      <c r="AQ35" s="404">
        <v>1930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707</v>
      </c>
      <c r="AC36" s="441"/>
      <c r="AD36" s="442"/>
      <c r="AE36" s="443" t="s">
        <v>772</v>
      </c>
      <c r="AF36" s="443"/>
      <c r="AG36" s="443"/>
      <c r="AH36" s="443"/>
      <c r="AI36" s="443" t="s">
        <v>773</v>
      </c>
      <c r="AJ36" s="443"/>
      <c r="AK36" s="443"/>
      <c r="AL36" s="443"/>
      <c r="AM36" s="443" t="s">
        <v>774</v>
      </c>
      <c r="AN36" s="443"/>
      <c r="AO36" s="443"/>
      <c r="AP36" s="443"/>
      <c r="AQ36" s="443" t="s">
        <v>775</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v>4</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3.7</v>
      </c>
      <c r="AF39" s="387"/>
      <c r="AG39" s="387"/>
      <c r="AH39" s="387"/>
      <c r="AI39" s="404">
        <v>4.0999999999999996</v>
      </c>
      <c r="AJ39" s="387"/>
      <c r="AK39" s="387"/>
      <c r="AL39" s="387"/>
      <c r="AM39" s="404">
        <v>3.7</v>
      </c>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v>3.5</v>
      </c>
      <c r="AF40" s="387"/>
      <c r="AG40" s="387"/>
      <c r="AH40" s="387"/>
      <c r="AI40" s="404">
        <v>3.5</v>
      </c>
      <c r="AJ40" s="387"/>
      <c r="AK40" s="387"/>
      <c r="AL40" s="387"/>
      <c r="AM40" s="404">
        <v>3.5</v>
      </c>
      <c r="AN40" s="387"/>
      <c r="AO40" s="387"/>
      <c r="AP40" s="387"/>
      <c r="AQ40" s="406" t="s">
        <v>698</v>
      </c>
      <c r="AR40" s="407"/>
      <c r="AS40" s="407"/>
      <c r="AT40" s="408"/>
      <c r="AU40" s="387">
        <v>3.5</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106</v>
      </c>
      <c r="AF41" s="387"/>
      <c r="AG41" s="387"/>
      <c r="AH41" s="387"/>
      <c r="AI41" s="404">
        <v>117</v>
      </c>
      <c r="AJ41" s="387"/>
      <c r="AK41" s="387"/>
      <c r="AL41" s="387"/>
      <c r="AM41" s="404">
        <v>106</v>
      </c>
      <c r="AN41" s="387"/>
      <c r="AO41" s="387"/>
      <c r="AP41" s="387"/>
      <c r="AQ41" s="406" t="s">
        <v>698</v>
      </c>
      <c r="AR41" s="407"/>
      <c r="AS41" s="407"/>
      <c r="AT41" s="408"/>
      <c r="AU41" s="387" t="s">
        <v>698</v>
      </c>
      <c r="AV41" s="387"/>
      <c r="AW41" s="387"/>
      <c r="AX41" s="388"/>
    </row>
    <row r="42" spans="1:51" ht="23.25" customHeight="1" x14ac:dyDescent="0.15">
      <c r="A42" s="475" t="s">
        <v>344</v>
      </c>
      <c r="B42" s="470"/>
      <c r="C42" s="470"/>
      <c r="D42" s="470"/>
      <c r="E42" s="470"/>
      <c r="F42" s="471"/>
      <c r="G42" s="511" t="s">
        <v>721</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723</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760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761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698</v>
      </c>
      <c r="K218" s="657"/>
      <c r="L218" s="657"/>
      <c r="M218" s="657"/>
      <c r="N218" s="657"/>
      <c r="O218" s="657"/>
      <c r="P218" s="657"/>
      <c r="Q218" s="657"/>
      <c r="R218" s="657"/>
      <c r="S218" s="657"/>
      <c r="T218" s="658"/>
      <c r="U218" s="631" t="s">
        <v>757</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757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757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1.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32.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728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690" t="s">
        <v>729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725</v>
      </c>
      <c r="AE229" s="754"/>
      <c r="AF229" s="754"/>
      <c r="AG229" s="755" t="s">
        <v>730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776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725</v>
      </c>
      <c r="AE231" s="702"/>
      <c r="AF231" s="702"/>
      <c r="AG231" s="728" t="s">
        <v>730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725</v>
      </c>
      <c r="AE233" s="735"/>
      <c r="AF233" s="735"/>
      <c r="AG233" s="750" t="s">
        <v>730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725</v>
      </c>
      <c r="AE234" s="702"/>
      <c r="AF234" s="703"/>
      <c r="AG234" s="728" t="s">
        <v>730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719</v>
      </c>
      <c r="AE235" s="743"/>
      <c r="AF235" s="744"/>
      <c r="AG235" s="745" t="s">
        <v>770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778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725</v>
      </c>
      <c r="AE237" s="769"/>
      <c r="AF237" s="769"/>
      <c r="AG237" s="728" t="s">
        <v>730</v>
      </c>
      <c r="AH237" s="729"/>
      <c r="AI237" s="729"/>
      <c r="AJ237" s="729"/>
      <c r="AK237" s="729"/>
      <c r="AL237" s="729"/>
      <c r="AM237" s="729"/>
      <c r="AN237" s="729"/>
      <c r="AO237" s="729"/>
      <c r="AP237" s="729"/>
      <c r="AQ237" s="729"/>
      <c r="AR237" s="729"/>
      <c r="AS237" s="729"/>
      <c r="AT237" s="729"/>
      <c r="AU237" s="729"/>
      <c r="AV237" s="729"/>
      <c r="AW237" s="729"/>
      <c r="AX237" s="730"/>
    </row>
    <row r="238" spans="1:50" ht="31.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719</v>
      </c>
      <c r="AE238" s="702"/>
      <c r="AF238" s="702"/>
      <c r="AG238" s="728" t="s">
        <v>777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725</v>
      </c>
      <c r="AE239" s="702"/>
      <c r="AF239" s="702"/>
      <c r="AG239" s="758" t="s">
        <v>730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719</v>
      </c>
      <c r="AE240" s="689"/>
      <c r="AF240" s="781"/>
      <c r="AG240" s="690" t="s">
        <v>763</v>
      </c>
      <c r="AH240" s="154"/>
      <c r="AI240" s="154"/>
      <c r="AJ240" s="154"/>
      <c r="AK240" s="154"/>
      <c r="AL240" s="154"/>
      <c r="AM240" s="154"/>
      <c r="AN240" s="154"/>
      <c r="AO240" s="154"/>
      <c r="AP240" s="154"/>
      <c r="AQ240" s="154"/>
      <c r="AR240" s="154"/>
      <c r="AS240" s="154"/>
      <c r="AT240" s="154"/>
      <c r="AU240" s="154"/>
      <c r="AV240" s="154"/>
      <c r="AW240" s="154"/>
      <c r="AX240" s="691"/>
    </row>
    <row r="241" spans="1:50" ht="45.75"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30" customHeight="1" x14ac:dyDescent="0.15">
      <c r="A242" s="775"/>
      <c r="B242" s="776"/>
      <c r="C242" s="101">
        <v>2022</v>
      </c>
      <c r="D242" s="102"/>
      <c r="E242" s="103" t="s">
        <v>734</v>
      </c>
      <c r="F242" s="103"/>
      <c r="G242" s="103"/>
      <c r="H242" s="104">
        <v>21</v>
      </c>
      <c r="I242" s="104"/>
      <c r="J242" s="105">
        <v>966</v>
      </c>
      <c r="K242" s="105"/>
      <c r="L242" s="105"/>
      <c r="M242" s="104"/>
      <c r="N242" s="106"/>
      <c r="O242" s="107" t="s">
        <v>762</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30" customHeight="1" x14ac:dyDescent="0.15">
      <c r="A243" s="775"/>
      <c r="B243" s="776"/>
      <c r="C243" s="122">
        <v>2022</v>
      </c>
      <c r="D243" s="123"/>
      <c r="E243" s="103" t="s">
        <v>734</v>
      </c>
      <c r="F243" s="103"/>
      <c r="G243" s="103"/>
      <c r="H243" s="104">
        <v>21</v>
      </c>
      <c r="I243" s="104"/>
      <c r="J243" s="770">
        <v>950</v>
      </c>
      <c r="K243" s="770"/>
      <c r="L243" s="770"/>
      <c r="M243" s="771"/>
      <c r="N243" s="772"/>
      <c r="O243" s="110" t="s">
        <v>709</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30" customHeight="1" x14ac:dyDescent="0.15">
      <c r="A244" s="775"/>
      <c r="B244" s="776"/>
      <c r="C244" s="122">
        <v>2022</v>
      </c>
      <c r="D244" s="123"/>
      <c r="E244" s="103" t="s">
        <v>734</v>
      </c>
      <c r="F244" s="103"/>
      <c r="G244" s="103"/>
      <c r="H244" s="104">
        <v>21</v>
      </c>
      <c r="I244" s="104"/>
      <c r="J244" s="770">
        <v>971</v>
      </c>
      <c r="K244" s="770"/>
      <c r="L244" s="770"/>
      <c r="M244" s="771"/>
      <c r="N244" s="772"/>
      <c r="O244" s="110" t="s">
        <v>710</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30" customHeight="1" x14ac:dyDescent="0.15">
      <c r="A245" s="775"/>
      <c r="B245" s="776"/>
      <c r="C245" s="122">
        <v>2022</v>
      </c>
      <c r="D245" s="123"/>
      <c r="E245" s="103" t="s">
        <v>734</v>
      </c>
      <c r="F245" s="103"/>
      <c r="G245" s="103"/>
      <c r="H245" s="104">
        <v>21</v>
      </c>
      <c r="I245" s="104"/>
      <c r="J245" s="770">
        <v>979</v>
      </c>
      <c r="K245" s="770"/>
      <c r="L245" s="770"/>
      <c r="M245" s="771"/>
      <c r="N245" s="772"/>
      <c r="O245" s="110" t="s">
        <v>711</v>
      </c>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30" customHeight="1" x14ac:dyDescent="0.15">
      <c r="A246" s="777"/>
      <c r="B246" s="778"/>
      <c r="C246" s="782">
        <v>2022</v>
      </c>
      <c r="D246" s="783"/>
      <c r="E246" s="103" t="s">
        <v>734</v>
      </c>
      <c r="F246" s="103"/>
      <c r="G246" s="103"/>
      <c r="H246" s="104">
        <v>21</v>
      </c>
      <c r="I246" s="104"/>
      <c r="J246" s="784">
        <v>962</v>
      </c>
      <c r="K246" s="784"/>
      <c r="L246" s="784"/>
      <c r="M246" s="99"/>
      <c r="N246" s="100"/>
      <c r="O246" s="113" t="s">
        <v>712</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368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368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860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881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734</v>
      </c>
      <c r="H268" s="805"/>
      <c r="I268" s="805"/>
      <c r="J268" s="152">
        <v>20</v>
      </c>
      <c r="K268" s="152"/>
      <c r="L268" s="121">
        <v>966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765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768</v>
      </c>
      <c r="H310" s="839"/>
      <c r="I310" s="839"/>
      <c r="J310" s="839"/>
      <c r="K310" s="840"/>
      <c r="L310" s="841" t="s">
        <v>766</v>
      </c>
      <c r="M310" s="842"/>
      <c r="N310" s="842"/>
      <c r="O310" s="842"/>
      <c r="P310" s="842"/>
      <c r="Q310" s="842"/>
      <c r="R310" s="842"/>
      <c r="S310" s="842"/>
      <c r="T310" s="842"/>
      <c r="U310" s="842"/>
      <c r="V310" s="842"/>
      <c r="W310" s="842"/>
      <c r="X310" s="843"/>
      <c r="Y310" s="844">
        <v>0.8</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768</v>
      </c>
      <c r="H311" s="825"/>
      <c r="I311" s="825"/>
      <c r="J311" s="825"/>
      <c r="K311" s="826"/>
      <c r="L311" s="827" t="s">
        <v>766</v>
      </c>
      <c r="M311" s="828"/>
      <c r="N311" s="828"/>
      <c r="O311" s="828"/>
      <c r="P311" s="828"/>
      <c r="Q311" s="828"/>
      <c r="R311" s="828"/>
      <c r="S311" s="828"/>
      <c r="T311" s="828"/>
      <c r="U311" s="828"/>
      <c r="V311" s="828"/>
      <c r="W311" s="828"/>
      <c r="X311" s="829"/>
      <c r="Y311" s="830">
        <v>0.5</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768</v>
      </c>
      <c r="H312" s="825"/>
      <c r="I312" s="825"/>
      <c r="J312" s="825"/>
      <c r="K312" s="826"/>
      <c r="L312" s="827" t="s">
        <v>767</v>
      </c>
      <c r="M312" s="828"/>
      <c r="N312" s="828"/>
      <c r="O312" s="828"/>
      <c r="P312" s="828"/>
      <c r="Q312" s="828"/>
      <c r="R312" s="828"/>
      <c r="S312" s="828"/>
      <c r="T312" s="828"/>
      <c r="U312" s="828"/>
      <c r="V312" s="828"/>
      <c r="W312" s="828"/>
      <c r="X312" s="829"/>
      <c r="Y312" s="830">
        <v>0.2</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764</v>
      </c>
      <c r="D366" s="875"/>
      <c r="E366" s="875"/>
      <c r="F366" s="875"/>
      <c r="G366" s="875"/>
      <c r="H366" s="875"/>
      <c r="I366" s="875"/>
      <c r="J366" s="876">
        <v>7010501032617</v>
      </c>
      <c r="K366" s="877"/>
      <c r="L366" s="877"/>
      <c r="M366" s="877"/>
      <c r="N366" s="877"/>
      <c r="O366" s="877"/>
      <c r="P366" s="878" t="s">
        <v>737</v>
      </c>
      <c r="Q366" s="879"/>
      <c r="R366" s="879"/>
      <c r="S366" s="879"/>
      <c r="T366" s="879"/>
      <c r="U366" s="879"/>
      <c r="V366" s="879"/>
      <c r="W366" s="879"/>
      <c r="X366" s="879"/>
      <c r="Y366" s="880">
        <v>0.8</v>
      </c>
      <c r="Z366" s="881"/>
      <c r="AA366" s="881"/>
      <c r="AB366" s="882"/>
      <c r="AC366" s="883" t="s">
        <v>342</v>
      </c>
      <c r="AD366" s="884"/>
      <c r="AE366" s="884"/>
      <c r="AF366" s="884"/>
      <c r="AG366" s="884"/>
      <c r="AH366" s="867" t="s">
        <v>698</v>
      </c>
      <c r="AI366" s="868"/>
      <c r="AJ366" s="868"/>
      <c r="AK366" s="868"/>
      <c r="AL366" s="869">
        <v>100</v>
      </c>
      <c r="AM366" s="870"/>
      <c r="AN366" s="870"/>
      <c r="AO366" s="871"/>
      <c r="AP366" s="872" t="s">
        <v>698</v>
      </c>
      <c r="AQ366" s="872"/>
      <c r="AR366" s="872"/>
      <c r="AS366" s="872"/>
      <c r="AT366" s="872"/>
      <c r="AU366" s="872"/>
      <c r="AV366" s="872"/>
      <c r="AW366" s="872"/>
      <c r="AX366" s="872"/>
    </row>
    <row r="367" spans="1:51" ht="30" customHeight="1" x14ac:dyDescent="0.15">
      <c r="A367" s="873">
        <v>2</v>
      </c>
      <c r="B367" s="873">
        <v>1</v>
      </c>
      <c r="C367" s="874" t="s">
        <v>736</v>
      </c>
      <c r="D367" s="875"/>
      <c r="E367" s="875"/>
      <c r="F367" s="875"/>
      <c r="G367" s="875"/>
      <c r="H367" s="875"/>
      <c r="I367" s="875"/>
      <c r="J367" s="876">
        <v>7010501032617</v>
      </c>
      <c r="K367" s="877"/>
      <c r="L367" s="877"/>
      <c r="M367" s="877"/>
      <c r="N367" s="877"/>
      <c r="O367" s="877"/>
      <c r="P367" s="878" t="s">
        <v>737</v>
      </c>
      <c r="Q367" s="879"/>
      <c r="R367" s="879"/>
      <c r="S367" s="879"/>
      <c r="T367" s="879"/>
      <c r="U367" s="879"/>
      <c r="V367" s="879"/>
      <c r="W367" s="879"/>
      <c r="X367" s="879"/>
      <c r="Y367" s="880">
        <v>0.5</v>
      </c>
      <c r="Z367" s="881"/>
      <c r="AA367" s="881"/>
      <c r="AB367" s="882"/>
      <c r="AC367" s="883" t="s">
        <v>342</v>
      </c>
      <c r="AD367" s="884"/>
      <c r="AE367" s="884"/>
      <c r="AF367" s="884"/>
      <c r="AG367" s="884"/>
      <c r="AH367" s="867" t="s">
        <v>698</v>
      </c>
      <c r="AI367" s="868"/>
      <c r="AJ367" s="868"/>
      <c r="AK367" s="868"/>
      <c r="AL367" s="869">
        <v>100</v>
      </c>
      <c r="AM367" s="870"/>
      <c r="AN367" s="870"/>
      <c r="AO367" s="871"/>
      <c r="AP367" s="872" t="s">
        <v>698</v>
      </c>
      <c r="AQ367" s="872"/>
      <c r="AR367" s="872"/>
      <c r="AS367" s="872"/>
      <c r="AT367" s="872"/>
      <c r="AU367" s="872"/>
      <c r="AV367" s="872"/>
      <c r="AW367" s="872"/>
      <c r="AX367" s="872"/>
      <c r="AY367">
        <f>COUNTA($C$367)</f>
        <v>1</v>
      </c>
    </row>
    <row r="368" spans="1:51" ht="30" customHeight="1" x14ac:dyDescent="0.15">
      <c r="A368" s="873">
        <v>3</v>
      </c>
      <c r="B368" s="873">
        <v>1</v>
      </c>
      <c r="C368" s="874" t="s">
        <v>736</v>
      </c>
      <c r="D368" s="875"/>
      <c r="E368" s="875"/>
      <c r="F368" s="875"/>
      <c r="G368" s="875"/>
      <c r="H368" s="875"/>
      <c r="I368" s="875"/>
      <c r="J368" s="876">
        <v>7010501032617</v>
      </c>
      <c r="K368" s="877"/>
      <c r="L368" s="877"/>
      <c r="M368" s="877"/>
      <c r="N368" s="877"/>
      <c r="O368" s="877"/>
      <c r="P368" s="878" t="s">
        <v>738</v>
      </c>
      <c r="Q368" s="879"/>
      <c r="R368" s="879"/>
      <c r="S368" s="879"/>
      <c r="T368" s="879"/>
      <c r="U368" s="879"/>
      <c r="V368" s="879"/>
      <c r="W368" s="879"/>
      <c r="X368" s="879"/>
      <c r="Y368" s="880">
        <v>0.2</v>
      </c>
      <c r="Z368" s="881"/>
      <c r="AA368" s="881"/>
      <c r="AB368" s="882"/>
      <c r="AC368" s="883" t="s">
        <v>342</v>
      </c>
      <c r="AD368" s="884"/>
      <c r="AE368" s="884"/>
      <c r="AF368" s="884"/>
      <c r="AG368" s="884"/>
      <c r="AH368" s="885" t="s">
        <v>751</v>
      </c>
      <c r="AI368" s="886"/>
      <c r="AJ368" s="886"/>
      <c r="AK368" s="886"/>
      <c r="AL368" s="869">
        <v>100</v>
      </c>
      <c r="AM368" s="870"/>
      <c r="AN368" s="870"/>
      <c r="AO368" s="871"/>
      <c r="AP368" s="872" t="s">
        <v>751</v>
      </c>
      <c r="AQ368" s="872"/>
      <c r="AR368" s="872"/>
      <c r="AS368" s="872"/>
      <c r="AT368" s="872"/>
      <c r="AU368" s="872"/>
      <c r="AV368" s="872"/>
      <c r="AW368" s="872"/>
      <c r="AX368" s="872"/>
      <c r="AY368">
        <f>COUNTA($C$368)</f>
        <v>1</v>
      </c>
    </row>
    <row r="369" spans="1:51" ht="30" customHeight="1" x14ac:dyDescent="0.15">
      <c r="A369" s="873">
        <v>4</v>
      </c>
      <c r="B369" s="873">
        <v>1</v>
      </c>
      <c r="C369" s="874" t="s">
        <v>749</v>
      </c>
      <c r="D369" s="875"/>
      <c r="E369" s="875"/>
      <c r="F369" s="875"/>
      <c r="G369" s="875"/>
      <c r="H369" s="875"/>
      <c r="I369" s="875"/>
      <c r="J369" s="876" t="s">
        <v>698</v>
      </c>
      <c r="K369" s="877"/>
      <c r="L369" s="877"/>
      <c r="M369" s="877"/>
      <c r="N369" s="877"/>
      <c r="O369" s="877"/>
      <c r="P369" s="878" t="s">
        <v>750</v>
      </c>
      <c r="Q369" s="879"/>
      <c r="R369" s="879"/>
      <c r="S369" s="879"/>
      <c r="T369" s="879"/>
      <c r="U369" s="879"/>
      <c r="V369" s="879"/>
      <c r="W369" s="879"/>
      <c r="X369" s="879"/>
      <c r="Y369" s="880">
        <v>1</v>
      </c>
      <c r="Z369" s="881"/>
      <c r="AA369" s="881"/>
      <c r="AB369" s="882"/>
      <c r="AC369" s="883" t="s">
        <v>76</v>
      </c>
      <c r="AD369" s="884"/>
      <c r="AE369" s="884"/>
      <c r="AF369" s="884"/>
      <c r="AG369" s="884"/>
      <c r="AH369" s="885" t="s">
        <v>698</v>
      </c>
      <c r="AI369" s="886"/>
      <c r="AJ369" s="886"/>
      <c r="AK369" s="886"/>
      <c r="AL369" s="869" t="s">
        <v>698</v>
      </c>
      <c r="AM369" s="870"/>
      <c r="AN369" s="870"/>
      <c r="AO369" s="871"/>
      <c r="AP369" s="872" t="s">
        <v>698</v>
      </c>
      <c r="AQ369" s="872"/>
      <c r="AR369" s="872"/>
      <c r="AS369" s="872"/>
      <c r="AT369" s="872"/>
      <c r="AU369" s="872"/>
      <c r="AV369" s="872"/>
      <c r="AW369" s="872"/>
      <c r="AX369" s="872"/>
      <c r="AY369">
        <f>COUNTA($C$369)</f>
        <v>1</v>
      </c>
    </row>
    <row r="370" spans="1:51" ht="30" customHeight="1" x14ac:dyDescent="0.15">
      <c r="A370" s="873">
        <v>5</v>
      </c>
      <c r="B370" s="873">
        <v>1</v>
      </c>
      <c r="C370" s="874" t="s">
        <v>739</v>
      </c>
      <c r="D370" s="875"/>
      <c r="E370" s="875"/>
      <c r="F370" s="875"/>
      <c r="G370" s="875"/>
      <c r="H370" s="875"/>
      <c r="I370" s="875"/>
      <c r="J370" s="876">
        <v>8040001007537</v>
      </c>
      <c r="K370" s="877"/>
      <c r="L370" s="877"/>
      <c r="M370" s="877"/>
      <c r="N370" s="877"/>
      <c r="O370" s="877"/>
      <c r="P370" s="878" t="s">
        <v>737</v>
      </c>
      <c r="Q370" s="879"/>
      <c r="R370" s="879"/>
      <c r="S370" s="879"/>
      <c r="T370" s="879"/>
      <c r="U370" s="879"/>
      <c r="V370" s="879"/>
      <c r="W370" s="879"/>
      <c r="X370" s="879"/>
      <c r="Y370" s="880">
        <v>0.9</v>
      </c>
      <c r="Z370" s="881"/>
      <c r="AA370" s="881"/>
      <c r="AB370" s="882"/>
      <c r="AC370" s="883" t="s">
        <v>342</v>
      </c>
      <c r="AD370" s="884"/>
      <c r="AE370" s="884"/>
      <c r="AF370" s="884"/>
      <c r="AG370" s="884"/>
      <c r="AH370" s="885" t="s">
        <v>698</v>
      </c>
      <c r="AI370" s="886"/>
      <c r="AJ370" s="886"/>
      <c r="AK370" s="886"/>
      <c r="AL370" s="869">
        <v>100</v>
      </c>
      <c r="AM370" s="870"/>
      <c r="AN370" s="870"/>
      <c r="AO370" s="871"/>
      <c r="AP370" s="872" t="s">
        <v>698</v>
      </c>
      <c r="AQ370" s="872"/>
      <c r="AR370" s="872"/>
      <c r="AS370" s="872"/>
      <c r="AT370" s="872"/>
      <c r="AU370" s="872"/>
      <c r="AV370" s="872"/>
      <c r="AW370" s="872"/>
      <c r="AX370" s="872"/>
      <c r="AY370">
        <f>COUNTA($C$370)</f>
        <v>1</v>
      </c>
    </row>
    <row r="371" spans="1:51" ht="30" customHeight="1" x14ac:dyDescent="0.15">
      <c r="A371" s="873">
        <v>6</v>
      </c>
      <c r="B371" s="873">
        <v>1</v>
      </c>
      <c r="C371" s="874" t="s">
        <v>740</v>
      </c>
      <c r="D371" s="875"/>
      <c r="E371" s="875"/>
      <c r="F371" s="875"/>
      <c r="G371" s="875"/>
      <c r="H371" s="875"/>
      <c r="I371" s="875"/>
      <c r="J371" s="876">
        <v>3010001010696</v>
      </c>
      <c r="K371" s="877"/>
      <c r="L371" s="877"/>
      <c r="M371" s="877"/>
      <c r="N371" s="877"/>
      <c r="O371" s="877"/>
      <c r="P371" s="879" t="s">
        <v>741</v>
      </c>
      <c r="Q371" s="879"/>
      <c r="R371" s="879"/>
      <c r="S371" s="879"/>
      <c r="T371" s="879"/>
      <c r="U371" s="879"/>
      <c r="V371" s="879"/>
      <c r="W371" s="879"/>
      <c r="X371" s="879"/>
      <c r="Y371" s="880">
        <v>0.6</v>
      </c>
      <c r="Z371" s="881"/>
      <c r="AA371" s="881"/>
      <c r="AB371" s="882"/>
      <c r="AC371" s="883" t="s">
        <v>342</v>
      </c>
      <c r="AD371" s="884"/>
      <c r="AE371" s="884"/>
      <c r="AF371" s="884"/>
      <c r="AG371" s="884"/>
      <c r="AH371" s="885" t="s">
        <v>698</v>
      </c>
      <c r="AI371" s="886"/>
      <c r="AJ371" s="886"/>
      <c r="AK371" s="886"/>
      <c r="AL371" s="869">
        <v>100</v>
      </c>
      <c r="AM371" s="870"/>
      <c r="AN371" s="870"/>
      <c r="AO371" s="871"/>
      <c r="AP371" s="872" t="s">
        <v>698</v>
      </c>
      <c r="AQ371" s="872"/>
      <c r="AR371" s="872"/>
      <c r="AS371" s="872"/>
      <c r="AT371" s="872"/>
      <c r="AU371" s="872"/>
      <c r="AV371" s="872"/>
      <c r="AW371" s="872"/>
      <c r="AX371" s="872"/>
      <c r="AY371">
        <f>COUNTA($C$371)</f>
        <v>1</v>
      </c>
    </row>
    <row r="372" spans="1:51" ht="30" customHeight="1" x14ac:dyDescent="0.15">
      <c r="A372" s="873">
        <v>7</v>
      </c>
      <c r="B372" s="873">
        <v>1</v>
      </c>
      <c r="C372" s="874" t="s">
        <v>740</v>
      </c>
      <c r="D372" s="875"/>
      <c r="E372" s="875"/>
      <c r="F372" s="875"/>
      <c r="G372" s="875"/>
      <c r="H372" s="875"/>
      <c r="I372" s="875"/>
      <c r="J372" s="876">
        <v>3010001010696</v>
      </c>
      <c r="K372" s="877"/>
      <c r="L372" s="877"/>
      <c r="M372" s="877"/>
      <c r="N372" s="877"/>
      <c r="O372" s="877"/>
      <c r="P372" s="878" t="s">
        <v>738</v>
      </c>
      <c r="Q372" s="879"/>
      <c r="R372" s="879"/>
      <c r="S372" s="879"/>
      <c r="T372" s="879"/>
      <c r="U372" s="879"/>
      <c r="V372" s="879"/>
      <c r="W372" s="879"/>
      <c r="X372" s="879"/>
      <c r="Y372" s="880">
        <v>0.3</v>
      </c>
      <c r="Z372" s="881"/>
      <c r="AA372" s="881"/>
      <c r="AB372" s="882"/>
      <c r="AC372" s="883" t="s">
        <v>342</v>
      </c>
      <c r="AD372" s="884"/>
      <c r="AE372" s="884"/>
      <c r="AF372" s="884"/>
      <c r="AG372" s="884"/>
      <c r="AH372" s="885" t="s">
        <v>698</v>
      </c>
      <c r="AI372" s="886"/>
      <c r="AJ372" s="886"/>
      <c r="AK372" s="886"/>
      <c r="AL372" s="869">
        <v>100</v>
      </c>
      <c r="AM372" s="870"/>
      <c r="AN372" s="870"/>
      <c r="AO372" s="871"/>
      <c r="AP372" s="872" t="s">
        <v>698</v>
      </c>
      <c r="AQ372" s="872"/>
      <c r="AR372" s="872"/>
      <c r="AS372" s="872"/>
      <c r="AT372" s="872"/>
      <c r="AU372" s="872"/>
      <c r="AV372" s="872"/>
      <c r="AW372" s="872"/>
      <c r="AX372" s="872"/>
      <c r="AY372">
        <f>COUNTA($C$372)</f>
        <v>1</v>
      </c>
    </row>
    <row r="373" spans="1:51" ht="30" customHeight="1" x14ac:dyDescent="0.15">
      <c r="A373" s="873">
        <v>8</v>
      </c>
      <c r="B373" s="873">
        <v>1</v>
      </c>
      <c r="C373" s="875" t="s">
        <v>742</v>
      </c>
      <c r="D373" s="875"/>
      <c r="E373" s="875"/>
      <c r="F373" s="875"/>
      <c r="G373" s="875"/>
      <c r="H373" s="875"/>
      <c r="I373" s="875"/>
      <c r="J373" s="876">
        <v>7011301006050</v>
      </c>
      <c r="K373" s="877"/>
      <c r="L373" s="877"/>
      <c r="M373" s="877"/>
      <c r="N373" s="877"/>
      <c r="O373" s="877"/>
      <c r="P373" s="878" t="s">
        <v>743</v>
      </c>
      <c r="Q373" s="879"/>
      <c r="R373" s="879"/>
      <c r="S373" s="879"/>
      <c r="T373" s="879"/>
      <c r="U373" s="879"/>
      <c r="V373" s="879"/>
      <c r="W373" s="879"/>
      <c r="X373" s="879"/>
      <c r="Y373" s="880">
        <v>0.6</v>
      </c>
      <c r="Z373" s="881"/>
      <c r="AA373" s="881"/>
      <c r="AB373" s="882"/>
      <c r="AC373" s="883" t="s">
        <v>342</v>
      </c>
      <c r="AD373" s="884"/>
      <c r="AE373" s="884"/>
      <c r="AF373" s="884"/>
      <c r="AG373" s="884"/>
      <c r="AH373" s="885" t="s">
        <v>698</v>
      </c>
      <c r="AI373" s="886"/>
      <c r="AJ373" s="886"/>
      <c r="AK373" s="886"/>
      <c r="AL373" s="869">
        <v>100</v>
      </c>
      <c r="AM373" s="870"/>
      <c r="AN373" s="870"/>
      <c r="AO373" s="871"/>
      <c r="AP373" s="872" t="s">
        <v>698</v>
      </c>
      <c r="AQ373" s="872"/>
      <c r="AR373" s="872"/>
      <c r="AS373" s="872"/>
      <c r="AT373" s="872"/>
      <c r="AU373" s="872"/>
      <c r="AV373" s="872"/>
      <c r="AW373" s="872"/>
      <c r="AX373" s="872"/>
      <c r="AY373">
        <f>COUNTA($C$373)</f>
        <v>1</v>
      </c>
    </row>
    <row r="374" spans="1:51" ht="30" customHeight="1" x14ac:dyDescent="0.15">
      <c r="A374" s="873">
        <v>9</v>
      </c>
      <c r="B374" s="873">
        <v>1</v>
      </c>
      <c r="C374" s="874" t="s">
        <v>742</v>
      </c>
      <c r="D374" s="875"/>
      <c r="E374" s="875"/>
      <c r="F374" s="875"/>
      <c r="G374" s="875"/>
      <c r="H374" s="875"/>
      <c r="I374" s="875"/>
      <c r="J374" s="876">
        <v>7011301006050</v>
      </c>
      <c r="K374" s="877"/>
      <c r="L374" s="877"/>
      <c r="M374" s="877"/>
      <c r="N374" s="877"/>
      <c r="O374" s="877"/>
      <c r="P374" s="878" t="s">
        <v>744</v>
      </c>
      <c r="Q374" s="879"/>
      <c r="R374" s="879"/>
      <c r="S374" s="879"/>
      <c r="T374" s="879"/>
      <c r="U374" s="879"/>
      <c r="V374" s="879"/>
      <c r="W374" s="879"/>
      <c r="X374" s="879"/>
      <c r="Y374" s="880">
        <v>0.3</v>
      </c>
      <c r="Z374" s="881"/>
      <c r="AA374" s="881"/>
      <c r="AB374" s="882"/>
      <c r="AC374" s="883" t="s">
        <v>342</v>
      </c>
      <c r="AD374" s="884"/>
      <c r="AE374" s="884"/>
      <c r="AF374" s="884"/>
      <c r="AG374" s="884"/>
      <c r="AH374" s="885" t="s">
        <v>698</v>
      </c>
      <c r="AI374" s="886"/>
      <c r="AJ374" s="886"/>
      <c r="AK374" s="886"/>
      <c r="AL374" s="869">
        <v>100</v>
      </c>
      <c r="AM374" s="870"/>
      <c r="AN374" s="870"/>
      <c r="AO374" s="871"/>
      <c r="AP374" s="872" t="s">
        <v>698</v>
      </c>
      <c r="AQ374" s="872"/>
      <c r="AR374" s="872"/>
      <c r="AS374" s="872"/>
      <c r="AT374" s="872"/>
      <c r="AU374" s="872"/>
      <c r="AV374" s="872"/>
      <c r="AW374" s="872"/>
      <c r="AX374" s="872"/>
      <c r="AY374">
        <f>COUNTA($C$374)</f>
        <v>1</v>
      </c>
    </row>
    <row r="375" spans="1:51" ht="30" customHeight="1" x14ac:dyDescent="0.15">
      <c r="A375" s="873">
        <v>10</v>
      </c>
      <c r="B375" s="873">
        <v>1</v>
      </c>
      <c r="C375" s="874" t="s">
        <v>752</v>
      </c>
      <c r="D375" s="875"/>
      <c r="E375" s="875"/>
      <c r="F375" s="875"/>
      <c r="G375" s="875"/>
      <c r="H375" s="875"/>
      <c r="I375" s="875"/>
      <c r="J375" s="876">
        <v>2010601009429</v>
      </c>
      <c r="K375" s="877"/>
      <c r="L375" s="877"/>
      <c r="M375" s="877"/>
      <c r="N375" s="877"/>
      <c r="O375" s="877"/>
      <c r="P375" s="879" t="s">
        <v>737</v>
      </c>
      <c r="Q375" s="879"/>
      <c r="R375" s="879"/>
      <c r="S375" s="879"/>
      <c r="T375" s="879"/>
      <c r="U375" s="879"/>
      <c r="V375" s="879"/>
      <c r="W375" s="879"/>
      <c r="X375" s="879"/>
      <c r="Y375" s="880">
        <v>0.7</v>
      </c>
      <c r="Z375" s="881"/>
      <c r="AA375" s="881"/>
      <c r="AB375" s="882"/>
      <c r="AC375" s="883" t="s">
        <v>342</v>
      </c>
      <c r="AD375" s="884"/>
      <c r="AE375" s="884"/>
      <c r="AF375" s="884"/>
      <c r="AG375" s="884"/>
      <c r="AH375" s="885" t="s">
        <v>751</v>
      </c>
      <c r="AI375" s="886"/>
      <c r="AJ375" s="886"/>
      <c r="AK375" s="886"/>
      <c r="AL375" s="869">
        <v>100</v>
      </c>
      <c r="AM375" s="870"/>
      <c r="AN375" s="870"/>
      <c r="AO375" s="871"/>
      <c r="AP375" s="872" t="s">
        <v>751</v>
      </c>
      <c r="AQ375" s="872"/>
      <c r="AR375" s="872"/>
      <c r="AS375" s="872"/>
      <c r="AT375" s="872"/>
      <c r="AU375" s="872"/>
      <c r="AV375" s="872"/>
      <c r="AW375" s="872"/>
      <c r="AX375" s="872"/>
      <c r="AY375">
        <f>COUNTA($C$375)</f>
        <v>1</v>
      </c>
    </row>
    <row r="376" spans="1:51" ht="30" customHeight="1" x14ac:dyDescent="0.15">
      <c r="A376" s="873">
        <v>11</v>
      </c>
      <c r="B376" s="873">
        <v>1</v>
      </c>
      <c r="C376" s="874" t="s">
        <v>754</v>
      </c>
      <c r="D376" s="875"/>
      <c r="E376" s="875"/>
      <c r="F376" s="875"/>
      <c r="G376" s="875"/>
      <c r="H376" s="875"/>
      <c r="I376" s="875"/>
      <c r="J376" s="876">
        <v>7010001023050</v>
      </c>
      <c r="K376" s="877"/>
      <c r="L376" s="877"/>
      <c r="M376" s="877"/>
      <c r="N376" s="877"/>
      <c r="O376" s="877"/>
      <c r="P376" s="878" t="s">
        <v>755</v>
      </c>
      <c r="Q376" s="879"/>
      <c r="R376" s="879"/>
      <c r="S376" s="879"/>
      <c r="T376" s="879"/>
      <c r="U376" s="879"/>
      <c r="V376" s="879"/>
      <c r="W376" s="879"/>
      <c r="X376" s="879"/>
      <c r="Y376" s="880">
        <v>0.5</v>
      </c>
      <c r="Z376" s="881"/>
      <c r="AA376" s="881"/>
      <c r="AB376" s="882"/>
      <c r="AC376" s="883" t="s">
        <v>342</v>
      </c>
      <c r="AD376" s="884"/>
      <c r="AE376" s="884"/>
      <c r="AF376" s="884"/>
      <c r="AG376" s="884"/>
      <c r="AH376" s="885" t="s">
        <v>751</v>
      </c>
      <c r="AI376" s="886"/>
      <c r="AJ376" s="886"/>
      <c r="AK376" s="886"/>
      <c r="AL376" s="869">
        <v>100</v>
      </c>
      <c r="AM376" s="870"/>
      <c r="AN376" s="870"/>
      <c r="AO376" s="871"/>
      <c r="AP376" s="872" t="s">
        <v>751</v>
      </c>
      <c r="AQ376" s="872"/>
      <c r="AR376" s="872"/>
      <c r="AS376" s="872"/>
      <c r="AT376" s="872"/>
      <c r="AU376" s="872"/>
      <c r="AV376" s="872"/>
      <c r="AW376" s="872"/>
      <c r="AX376" s="872"/>
      <c r="AY376">
        <f>COUNTA($C$376)</f>
        <v>1</v>
      </c>
    </row>
    <row r="377" spans="1:51" ht="30" customHeight="1" x14ac:dyDescent="0.15">
      <c r="A377" s="873">
        <v>12</v>
      </c>
      <c r="B377" s="873">
        <v>1</v>
      </c>
      <c r="C377" s="874" t="s">
        <v>753</v>
      </c>
      <c r="D377" s="875"/>
      <c r="E377" s="875"/>
      <c r="F377" s="875"/>
      <c r="G377" s="875"/>
      <c r="H377" s="875"/>
      <c r="I377" s="875"/>
      <c r="J377" s="876">
        <v>7010001023050</v>
      </c>
      <c r="K377" s="877"/>
      <c r="L377" s="877"/>
      <c r="M377" s="877"/>
      <c r="N377" s="877"/>
      <c r="O377" s="877"/>
      <c r="P377" s="879" t="s">
        <v>744</v>
      </c>
      <c r="Q377" s="879"/>
      <c r="R377" s="879"/>
      <c r="S377" s="879"/>
      <c r="T377" s="879"/>
      <c r="U377" s="879"/>
      <c r="V377" s="879"/>
      <c r="W377" s="879"/>
      <c r="X377" s="879"/>
      <c r="Y377" s="880">
        <v>0.2</v>
      </c>
      <c r="Z377" s="881"/>
      <c r="AA377" s="881"/>
      <c r="AB377" s="882"/>
      <c r="AC377" s="883" t="s">
        <v>342</v>
      </c>
      <c r="AD377" s="884"/>
      <c r="AE377" s="884"/>
      <c r="AF377" s="884"/>
      <c r="AG377" s="884"/>
      <c r="AH377" s="885" t="s">
        <v>751</v>
      </c>
      <c r="AI377" s="886"/>
      <c r="AJ377" s="886"/>
      <c r="AK377" s="886"/>
      <c r="AL377" s="869">
        <v>100</v>
      </c>
      <c r="AM377" s="870"/>
      <c r="AN377" s="870"/>
      <c r="AO377" s="871"/>
      <c r="AP377" s="872" t="s">
        <v>751</v>
      </c>
      <c r="AQ377" s="872"/>
      <c r="AR377" s="872"/>
      <c r="AS377" s="872"/>
      <c r="AT377" s="872"/>
      <c r="AU377" s="872"/>
      <c r="AV377" s="872"/>
      <c r="AW377" s="872"/>
      <c r="AX377" s="872"/>
      <c r="AY377">
        <f>COUNTA($C$377)</f>
        <v>1</v>
      </c>
    </row>
    <row r="378" spans="1:51" ht="30" customHeight="1" x14ac:dyDescent="0.15">
      <c r="A378" s="873">
        <v>13</v>
      </c>
      <c r="B378" s="873">
        <v>1</v>
      </c>
      <c r="C378" s="875" t="s">
        <v>745</v>
      </c>
      <c r="D378" s="875"/>
      <c r="E378" s="875"/>
      <c r="F378" s="875"/>
      <c r="G378" s="875"/>
      <c r="H378" s="875"/>
      <c r="I378" s="875"/>
      <c r="J378" s="876">
        <v>6050001026257</v>
      </c>
      <c r="K378" s="877"/>
      <c r="L378" s="877"/>
      <c r="M378" s="877"/>
      <c r="N378" s="877"/>
      <c r="O378" s="877"/>
      <c r="P378" s="878" t="s">
        <v>746</v>
      </c>
      <c r="Q378" s="879"/>
      <c r="R378" s="879"/>
      <c r="S378" s="879"/>
      <c r="T378" s="879"/>
      <c r="U378" s="879"/>
      <c r="V378" s="879"/>
      <c r="W378" s="879"/>
      <c r="X378" s="879"/>
      <c r="Y378" s="880">
        <v>0.4</v>
      </c>
      <c r="Z378" s="881"/>
      <c r="AA378" s="881"/>
      <c r="AB378" s="882"/>
      <c r="AC378" s="883" t="s">
        <v>342</v>
      </c>
      <c r="AD378" s="884"/>
      <c r="AE378" s="884"/>
      <c r="AF378" s="884"/>
      <c r="AG378" s="884"/>
      <c r="AH378" s="885" t="s">
        <v>698</v>
      </c>
      <c r="AI378" s="886"/>
      <c r="AJ378" s="886"/>
      <c r="AK378" s="886"/>
      <c r="AL378" s="869">
        <v>100</v>
      </c>
      <c r="AM378" s="870"/>
      <c r="AN378" s="870"/>
      <c r="AO378" s="871"/>
      <c r="AP378" s="872" t="s">
        <v>698</v>
      </c>
      <c r="AQ378" s="872"/>
      <c r="AR378" s="872"/>
      <c r="AS378" s="872"/>
      <c r="AT378" s="872"/>
      <c r="AU378" s="872"/>
      <c r="AV378" s="872"/>
      <c r="AW378" s="872"/>
      <c r="AX378" s="872"/>
      <c r="AY378">
        <f>COUNTA($C$378)</f>
        <v>1</v>
      </c>
    </row>
    <row r="379" spans="1:51" ht="30" customHeight="1" x14ac:dyDescent="0.15">
      <c r="A379" s="873">
        <v>14</v>
      </c>
      <c r="B379" s="873">
        <v>1</v>
      </c>
      <c r="C379" s="874" t="s">
        <v>745</v>
      </c>
      <c r="D379" s="875"/>
      <c r="E379" s="875"/>
      <c r="F379" s="875"/>
      <c r="G379" s="875"/>
      <c r="H379" s="875"/>
      <c r="I379" s="875"/>
      <c r="J379" s="876">
        <v>6050001026257</v>
      </c>
      <c r="K379" s="877"/>
      <c r="L379" s="877"/>
      <c r="M379" s="877"/>
      <c r="N379" s="877"/>
      <c r="O379" s="877"/>
      <c r="P379" s="878" t="s">
        <v>744</v>
      </c>
      <c r="Q379" s="879"/>
      <c r="R379" s="879"/>
      <c r="S379" s="879"/>
      <c r="T379" s="879"/>
      <c r="U379" s="879"/>
      <c r="V379" s="879"/>
      <c r="W379" s="879"/>
      <c r="X379" s="879"/>
      <c r="Y379" s="880">
        <v>0.3</v>
      </c>
      <c r="Z379" s="881"/>
      <c r="AA379" s="881"/>
      <c r="AB379" s="882"/>
      <c r="AC379" s="883" t="s">
        <v>342</v>
      </c>
      <c r="AD379" s="884"/>
      <c r="AE379" s="884"/>
      <c r="AF379" s="884"/>
      <c r="AG379" s="884"/>
      <c r="AH379" s="885" t="s">
        <v>698</v>
      </c>
      <c r="AI379" s="886"/>
      <c r="AJ379" s="886"/>
      <c r="AK379" s="886"/>
      <c r="AL379" s="869">
        <v>100</v>
      </c>
      <c r="AM379" s="870"/>
      <c r="AN379" s="870"/>
      <c r="AO379" s="871"/>
      <c r="AP379" s="872" t="s">
        <v>698</v>
      </c>
      <c r="AQ379" s="872"/>
      <c r="AR379" s="872"/>
      <c r="AS379" s="872"/>
      <c r="AT379" s="872"/>
      <c r="AU379" s="872"/>
      <c r="AV379" s="872"/>
      <c r="AW379" s="872"/>
      <c r="AX379" s="872"/>
      <c r="AY379">
        <f>COUNTA($C$379)</f>
        <v>1</v>
      </c>
    </row>
    <row r="380" spans="1:51" ht="30" customHeight="1" x14ac:dyDescent="0.15">
      <c r="A380" s="873">
        <v>15</v>
      </c>
      <c r="B380" s="873">
        <v>1</v>
      </c>
      <c r="C380" s="875" t="s">
        <v>747</v>
      </c>
      <c r="D380" s="875"/>
      <c r="E380" s="875"/>
      <c r="F380" s="875"/>
      <c r="G380" s="875"/>
      <c r="H380" s="875"/>
      <c r="I380" s="875"/>
      <c r="J380" s="876">
        <v>5012701000933</v>
      </c>
      <c r="K380" s="877"/>
      <c r="L380" s="877"/>
      <c r="M380" s="877"/>
      <c r="N380" s="877"/>
      <c r="O380" s="877"/>
      <c r="P380" s="879" t="s">
        <v>748</v>
      </c>
      <c r="Q380" s="879"/>
      <c r="R380" s="879"/>
      <c r="S380" s="879"/>
      <c r="T380" s="879"/>
      <c r="U380" s="879"/>
      <c r="V380" s="879"/>
      <c r="W380" s="879"/>
      <c r="X380" s="879"/>
      <c r="Y380" s="880">
        <v>0.7</v>
      </c>
      <c r="Z380" s="881"/>
      <c r="AA380" s="881"/>
      <c r="AB380" s="882"/>
      <c r="AC380" s="883" t="s">
        <v>342</v>
      </c>
      <c r="AD380" s="884"/>
      <c r="AE380" s="884"/>
      <c r="AF380" s="884"/>
      <c r="AG380" s="884"/>
      <c r="AH380" s="885" t="s">
        <v>698</v>
      </c>
      <c r="AI380" s="886"/>
      <c r="AJ380" s="886"/>
      <c r="AK380" s="886"/>
      <c r="AL380" s="869">
        <v>100</v>
      </c>
      <c r="AM380" s="870"/>
      <c r="AN380" s="870"/>
      <c r="AO380" s="871"/>
      <c r="AP380" s="872" t="s">
        <v>698</v>
      </c>
      <c r="AQ380" s="872"/>
      <c r="AR380" s="872"/>
      <c r="AS380" s="872"/>
      <c r="AT380" s="872"/>
      <c r="AU380" s="872"/>
      <c r="AV380" s="872"/>
      <c r="AW380" s="872"/>
      <c r="AX380" s="872"/>
      <c r="AY380">
        <f>COUNTA($C$380)</f>
        <v>1</v>
      </c>
    </row>
    <row r="381" spans="1:51" ht="30" customHeight="1" x14ac:dyDescent="0.15">
      <c r="A381" s="873">
        <v>16</v>
      </c>
      <c r="B381" s="873">
        <v>1</v>
      </c>
      <c r="C381" s="874" t="s">
        <v>756</v>
      </c>
      <c r="D381" s="875"/>
      <c r="E381" s="875"/>
      <c r="F381" s="875"/>
      <c r="G381" s="875"/>
      <c r="H381" s="875"/>
      <c r="I381" s="875"/>
      <c r="J381" s="876">
        <v>8180001124830</v>
      </c>
      <c r="K381" s="877"/>
      <c r="L381" s="877"/>
      <c r="M381" s="877"/>
      <c r="N381" s="877"/>
      <c r="O381" s="877"/>
      <c r="P381" s="879" t="s">
        <v>755</v>
      </c>
      <c r="Q381" s="879"/>
      <c r="R381" s="879"/>
      <c r="S381" s="879"/>
      <c r="T381" s="879"/>
      <c r="U381" s="879"/>
      <c r="V381" s="879"/>
      <c r="W381" s="879"/>
      <c r="X381" s="879"/>
      <c r="Y381" s="880">
        <v>0.6</v>
      </c>
      <c r="Z381" s="881"/>
      <c r="AA381" s="881"/>
      <c r="AB381" s="882"/>
      <c r="AC381" s="883" t="s">
        <v>342</v>
      </c>
      <c r="AD381" s="884"/>
      <c r="AE381" s="884"/>
      <c r="AF381" s="884"/>
      <c r="AG381" s="884"/>
      <c r="AH381" s="885" t="s">
        <v>751</v>
      </c>
      <c r="AI381" s="886"/>
      <c r="AJ381" s="886"/>
      <c r="AK381" s="886"/>
      <c r="AL381" s="869">
        <v>100</v>
      </c>
      <c r="AM381" s="870"/>
      <c r="AN381" s="870"/>
      <c r="AO381" s="871"/>
      <c r="AP381" s="872" t="s">
        <v>751</v>
      </c>
      <c r="AQ381" s="872"/>
      <c r="AR381" s="872"/>
      <c r="AS381" s="872"/>
      <c r="AT381" s="872"/>
      <c r="AU381" s="872"/>
      <c r="AV381" s="872"/>
      <c r="AW381" s="872"/>
      <c r="AX381" s="872"/>
      <c r="AY381">
        <f>COUNTA($C$381)</f>
        <v>1</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735</v>
      </c>
      <c r="F631" s="896"/>
      <c r="G631" s="896"/>
      <c r="H631" s="896"/>
      <c r="I631" s="896"/>
      <c r="J631" s="876" t="s">
        <v>735</v>
      </c>
      <c r="K631" s="877"/>
      <c r="L631" s="877"/>
      <c r="M631" s="877"/>
      <c r="N631" s="877"/>
      <c r="O631" s="877"/>
      <c r="P631" s="878" t="s">
        <v>735</v>
      </c>
      <c r="Q631" s="879"/>
      <c r="R631" s="879"/>
      <c r="S631" s="879"/>
      <c r="T631" s="879"/>
      <c r="U631" s="879"/>
      <c r="V631" s="879"/>
      <c r="W631" s="879"/>
      <c r="X631" s="879"/>
      <c r="Y631" s="880" t="s">
        <v>735</v>
      </c>
      <c r="Z631" s="881"/>
      <c r="AA631" s="881"/>
      <c r="AB631" s="882"/>
      <c r="AC631" s="883"/>
      <c r="AD631" s="884"/>
      <c r="AE631" s="884"/>
      <c r="AF631" s="884"/>
      <c r="AG631" s="884"/>
      <c r="AH631" s="885" t="s">
        <v>735</v>
      </c>
      <c r="AI631" s="886"/>
      <c r="AJ631" s="886"/>
      <c r="AK631" s="886"/>
      <c r="AL631" s="869" t="s">
        <v>735</v>
      </c>
      <c r="AM631" s="870"/>
      <c r="AN631" s="870"/>
      <c r="AO631" s="871"/>
      <c r="AP631" s="872" t="s">
        <v>735</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46" max="16383" man="1"/>
    <brk id="26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719</v>
      </c>
      <c r="C2" s="13" t="str">
        <f>IF(B2="","",A2)</f>
        <v>医療分野の研究開発関連</v>
      </c>
      <c r="D2" s="13" t="str">
        <f>IF(C2="","",IF(D1&lt;&gt;"",CONCATENATE(D1,"、",C2),C2))</f>
        <v>医療分野の研究開発関連</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719</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719</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松島 正治(matsushima-masaharu)</cp:lastModifiedBy>
  <cp:lastPrinted>2022-05-31T00:08:15Z</cp:lastPrinted>
  <dcterms:created xsi:type="dcterms:W3CDTF">2012-03-13T00:50:25Z</dcterms:created>
  <dcterms:modified xsi:type="dcterms:W3CDTF">2022-08-17T04:28:53Z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