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10.1.21.96\会計課共有\03 予算係\予算係員\03 調査\R4\レビュー\科学院\【作業依頼：8 19(金)15時〆】①行政事業レビューシート（最終公表版）、②概算要求反映状況調（事業単位整理表）\科学院 (002)220816\"/>
    </mc:Choice>
  </mc:AlternateContent>
  <xr:revisionPtr revIDLastSave="0" documentId="13_ncr:1_{9699D826-663A-4AB1-AB81-EAB449DFCAA2}" xr6:coauthVersionLast="47" xr6:coauthVersionMax="47" xr10:uidLastSave="{00000000-0000-0000-0000-000000000000}"/>
  <bookViews>
    <workbookView xWindow="-21996" yWindow="864" windowWidth="17280" windowHeight="8964"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41" i="11" l="1"/>
  <c r="AY336" i="11"/>
  <c r="AY399" i="11"/>
  <c r="AY337" i="11"/>
  <c r="AY70" i="11"/>
  <c r="AY340" i="11"/>
  <c r="AY325" i="11"/>
  <c r="AY329" i="11"/>
  <c r="AY333" i="11"/>
  <c r="AY322" i="11"/>
  <c r="AY326" i="11"/>
  <c r="AY330" i="11"/>
  <c r="AY323" i="11"/>
  <c r="AY327" i="11"/>
  <c r="AY331" i="11"/>
  <c r="AY397" i="11"/>
  <c r="AY324" i="11"/>
  <c r="AY328" i="11"/>
  <c r="AY338" i="11"/>
  <c r="AY66" i="11"/>
  <c r="AY75" i="11"/>
  <c r="AY73" i="11"/>
  <c r="AY77" i="11"/>
  <c r="AY74" i="11"/>
  <c r="AY72" i="11"/>
  <c r="AY335" i="11"/>
  <c r="AY214" i="11"/>
  <c r="AY208" i="11"/>
  <c r="AY213" i="11" s="1"/>
  <c r="AY202" i="11"/>
  <c r="AY200" i="11"/>
  <c r="AY205" i="11" s="1"/>
  <c r="AY195" i="11"/>
  <c r="AY196" i="11" s="1"/>
  <c r="AY190" i="11"/>
  <c r="AY192" i="11" s="1"/>
  <c r="AY180" i="11"/>
  <c r="AY187" i="11" s="1"/>
  <c r="AY175" i="11"/>
  <c r="AY173" i="11"/>
  <c r="AY178" i="11" s="1"/>
  <c r="AY171" i="11"/>
  <c r="AY170" i="11"/>
  <c r="AY172" i="11" s="1"/>
  <c r="AY167" i="11"/>
  <c r="AY169" i="11" s="1"/>
  <c r="AY136" i="11"/>
  <c r="AY138" i="11" s="1"/>
  <c r="AY133" i="11"/>
  <c r="AY135" i="11" s="1"/>
  <c r="AY132" i="11"/>
  <c r="AY139" i="11"/>
  <c r="AY142" i="11" s="1"/>
  <c r="AY166" i="11"/>
  <c r="AY161" i="11"/>
  <c r="AY162" i="11" s="1"/>
  <c r="AY156" i="11"/>
  <c r="AY158" i="11" s="1"/>
  <c r="AY152" i="11"/>
  <c r="AY146" i="11"/>
  <c r="AY150" i="11" s="1"/>
  <c r="AY127" i="11"/>
  <c r="AY130" i="11" s="1"/>
  <c r="AY122" i="11"/>
  <c r="AY126" i="11" s="1"/>
  <c r="AY115" i="11"/>
  <c r="AY112" i="11"/>
  <c r="AY121" i="11" s="1"/>
  <c r="AY101" i="11"/>
  <c r="AY100" i="11"/>
  <c r="AY99" i="11"/>
  <c r="AY98" i="11"/>
  <c r="AY102" i="11"/>
  <c r="AY104" i="11" s="1"/>
  <c r="AY118" i="11" l="1"/>
  <c r="AY179" i="11"/>
  <c r="AY210" i="11"/>
  <c r="AY119" i="11"/>
  <c r="AY114" i="11"/>
  <c r="AY153" i="11"/>
  <c r="AY137" i="11"/>
  <c r="AY206" i="11"/>
  <c r="AY116" i="11"/>
  <c r="AY120" i="11"/>
  <c r="AY124" i="11"/>
  <c r="AY128" i="11"/>
  <c r="AY154" i="11"/>
  <c r="AY163" i="11"/>
  <c r="AY140" i="11"/>
  <c r="AY144" i="11"/>
  <c r="AY134" i="11"/>
  <c r="AY176" i="11"/>
  <c r="AY198" i="11"/>
  <c r="AY203" i="11"/>
  <c r="AY207" i="11"/>
  <c r="AY211" i="11"/>
  <c r="AY123" i="11"/>
  <c r="AY131" i="11"/>
  <c r="AY143" i="11"/>
  <c r="AY113" i="11"/>
  <c r="AY117" i="11"/>
  <c r="AY125" i="11"/>
  <c r="AY129" i="11"/>
  <c r="AY151" i="11"/>
  <c r="AY155" i="11"/>
  <c r="AY164" i="11"/>
  <c r="AY141" i="11"/>
  <c r="AY145"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1" i="11" s="1"/>
  <c r="AY78" i="11"/>
  <c r="AY87" i="11" s="1"/>
  <c r="AY44" i="11"/>
  <c r="AY52" i="11" s="1"/>
  <c r="AY80" i="11" l="1"/>
  <c r="AY81" i="11"/>
  <c r="AY89" i="11"/>
  <c r="AY85" i="11"/>
  <c r="AY84" i="11"/>
  <c r="AY92" i="11"/>
  <c r="AY96" i="11"/>
  <c r="AY55"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<sst xmlns="http://schemas.openxmlformats.org/spreadsheetml/2006/main" count="2239" uniqueCount="826">
  <si>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</si>
  <si>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</si>
  <si>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</si>
  <si>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</si>
  <si>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</si>
  <si>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</si>
  <si>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</si>
  <si>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</si>
  <si>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</si>
  <si>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</si>
  <si>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</si>
  <si>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</si>
  <si>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</si>
  <si>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</si>
  <si>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</si>
  <si>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</si>
  <si>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</si>
  <si>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</si>
  <si>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</si>
  <si>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</si>
  <si>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</si>
  <si>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</si>
  <si>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</si>
  <si>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</si>
  <si>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</si>
  <si>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</si>
  <si>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</si>
  <si>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</si>
  <si>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</si>
  <si>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</si>
  <si>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</si>
  <si>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</si>
  <si>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</si>
  <si>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</si>
  <si>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</si>
  <si>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</si>
  <si>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</si>
  <si>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</si>
  <si>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</si>
  <si>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</si>
  <si>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</si>
  <si>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</si>
  <si>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</si>
  <si>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</si>
  <si>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</si>
  <si>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</si>
  <si>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</si>
  <si>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</si>
  <si>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</si>
  <si>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</si>
  <si>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</si>
  <si>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</si>
  <si>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</si>
  <si>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</si>
  <si>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</si>
  <si>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</si>
  <si>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</si>
  <si>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</si>
  <si>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</si>
  <si>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</si>
  <si>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</si>
  <si>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</si>
  <si>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</si>
  <si>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</si>
  <si>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</si>
  <si>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</si>
  <si>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</si>
  <si>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</si>
  <si>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</si>
  <si>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</si>
  <si>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</si>
  <si>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</si>
  <si>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</si>
  <si>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</si>
  <si>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</si>
  <si>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</si>
  <si>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</si>
  <si>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</si>
  <si>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</si>
  <si>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</si>
  <si>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</si>
  <si>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</si>
  <si>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</si>
  <si>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</si>
  <si>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</si>
  <si>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</si>
  <si>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</si>
  <si>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</si>
  <si>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</si>
  <si>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</si>
  <si>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</si>
  <si>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</si>
  <si>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</si>
  <si>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</si>
  <si>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</si>
  <si>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</si>
  <si>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</si>
  <si>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</si>
  <si>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</si>
  <si>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</si>
  <si>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</si>
  <si>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</si>
  <si>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</si>
  <si>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</si>
  <si>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</si>
  <si>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</si>
  <si>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</si>
  <si>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</si>
  <si>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</si>
  <si>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</si>
  <si>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</si>
  <si>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</si>
  <si>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</si>
  <si>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</si>
  <si>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</si>
  <si>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</si>
  <si>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</si>
  <si>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</si>
  <si>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</si>
  <si>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</si>
  <si>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</si>
  <si>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</si>
  <si>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</si>
  <si>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</si>
  <si>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</si>
  <si>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</si>
  <si>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</si>
  <si>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</si>
  <si>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</si>
  <si>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</si>
  <si>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</si>
  <si>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</si>
  <si>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</si>
  <si>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</si>
  <si>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</si>
  <si>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</si>
  <si>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</si>
  <si>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</si>
  <si>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</si>
  <si>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</si>
  <si>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</si>
  <si>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</si>
  <si>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</si>
  <si>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</si>
  <si>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</si>
  <si>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</si>
  <si>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</si>
  <si>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</si>
  <si>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</si>
  <si>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</si>
  <si>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</si>
  <si>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</si>
  <si>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</si>
  <si>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</si>
  <si>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</si>
  <si>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</si>
  <si>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</si>
  <si>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</si>
  <si>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</si>
  <si>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</si>
  <si>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</si>
  <si>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</si>
  <si>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</si>
  <si>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</si>
  <si>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</si>
  <si>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</si>
  <si>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</si>
  <si>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</si>
  <si>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</si>
  <si>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</si>
  <si>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</si>
  <si>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</si>
  <si>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</si>
  <si>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</si>
  <si>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</si>
  <si>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</si>
  <si>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</si>
  <si>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</si>
  <si>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</si>
  <si>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</si>
  <si>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</si>
  <si>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</si>
  <si>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</si>
  <si>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</si>
  <si>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</si>
  <si>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</si>
  <si>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</si>
  <si>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</si>
  <si>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</si>
  <si>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</si>
  <si>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</si>
  <si>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</si>
  <si>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</si>
  <si>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</si>
  <si>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</si>
  <si>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</si>
  <si>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</si>
  <si>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</si>
  <si>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</si>
  <si>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</si>
  <si>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</si>
  <si>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</si>
  <si>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</si>
  <si>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</si>
  <si>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</si>
  <si>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</si>
  <si>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</si>
  <si>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</si>
  <si>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</si>
  <si>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</si>
  <si>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</si>
  <si>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</si>
  <si>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</si>
  <si>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</si>
  <si>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</si>
  <si>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</si>
  <si>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</si>
  <si>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</si>
  <si>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</si>
  <si>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</si>
  <si>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</si>
  <si>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</si>
  <si>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</si>
  <si>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</si>
  <si>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</si>
  <si>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</si>
  <si>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</si>
  <si>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</si>
  <si>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</si>
  <si>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</si>
  <si>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</si>
  <si>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</si>
  <si>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</si>
  <si>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</si>
  <si>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</si>
  <si>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</si>
  <si>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</si>
  <si>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</si>
  <si>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</si>
  <si>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</si>
  <si>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</si>
  <si>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</si>
  <si>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</si>
  <si>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</si>
  <si>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</si>
  <si>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</si>
  <si>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</si>
  <si>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</si>
  <si>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</si>
  <si>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</si>
  <si>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</si>
  <si>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</si>
  <si>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</si>
  <si>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</si>
  <si>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</si>
  <si>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</si>
  <si>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</si>
  <si>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</si>
  <si>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</si>
  <si>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</si>
  <si>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</si>
  <si>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</si>
  <si>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</si>
  <si>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</si>
  <si>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</si>
  <si>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</si>
  <si>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</si>
  <si>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</si>
  <si>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</si>
  <si>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</si>
  <si>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</si>
  <si>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</si>
  <si>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</si>
  <si>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</si>
  <si>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</si>
  <si>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</si>
  <si>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</si>
  <si>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</si>
  <si>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</si>
  <si>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</si>
  <si>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</si>
  <si>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</si>
  <si>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</si>
  <si>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</si>
  <si>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</si>
  <si>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</si>
  <si>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</si>
  <si>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</si>
  <si>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</si>
  <si>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</si>
  <si>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</si>
  <si>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</si>
  <si>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</si>
  <si>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</si>
  <si>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</si>
  <si>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</si>
  <si>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</si>
  <si>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</si>
  <si>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</si>
  <si>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</si>
  <si>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</si>
  <si>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</si>
  <si>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</si>
  <si>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</si>
  <si>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</si>
  <si>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</si>
  <si>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</si>
  <si>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</si>
  <si>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</si>
  <si>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</si>
  <si>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</si>
  <si>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</si>
  <si>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</si>
  <si>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</si>
  <si>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</si>
  <si>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</si>
  <si>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</si>
  <si>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</si>
  <si>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</si>
  <si>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</si>
  <si>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</si>
  <si>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</si>
  <si>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</si>
  <si>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</si>
  <si>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</si>
  <si>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</si>
  <si>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</si>
  <si>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</si>
  <si>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</si>
  <si>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</si>
  <si>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</si>
  <si>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</si>
  <si>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</si>
  <si>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</si>
  <si>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</si>
  <si>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</si>
  <si>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</si>
  <si>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</si>
  <si>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</si>
  <si>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</si>
  <si>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</si>
  <si>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</si>
  <si>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</si>
  <si>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</si>
  <si>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</si>
  <si>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</si>
  <si>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</si>
  <si>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</si>
  <si>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</si>
  <si>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</si>
  <si>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</si>
  <si>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</si>
  <si>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</si>
  <si>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</si>
  <si>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</si>
  <si>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</si>
  <si>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</si>
  <si>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</si>
  <si>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</si>
  <si>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</si>
  <si>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</si>
  <si>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</si>
  <si>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</si>
  <si>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</si>
  <si>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</si>
  <si>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</si>
  <si>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</si>
  <si>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</si>
  <si>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</si>
  <si>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</si>
  <si>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</si>
  <si>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</si>
  <si>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</si>
  <si>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</si>
  <si>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</si>
  <si>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</si>
  <si>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</si>
  <si>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</si>
  <si>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</si>
  <si>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</si>
  <si>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</si>
  <si>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</si>
  <si>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</si>
  <si>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</si>
  <si>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</si>
  <si>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</si>
  <si>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</si>
  <si>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</si>
  <si>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</si>
  <si>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</si>
  <si>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</si>
  <si>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</si>
  <si>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</si>
  <si>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</si>
  <si>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</si>
  <si>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</si>
  <si>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</si>
  <si>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</si>
  <si>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</si>
  <si>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</si>
  <si>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</si>
  <si>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</si>
  <si>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</si>
  <si>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</si>
  <si>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</si>
  <si>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</si>
  <si>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</si>
  <si>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</si>
  <si>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</si>
  <si>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</si>
  <si>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</si>
  <si>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</si>
  <si>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</si>
  <si>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</si>
  <si>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</si>
  <si>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</si>
  <si>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</si>
  <si>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</si>
  <si>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</si>
  <si>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</si>
  <si>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</si>
  <si>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</si>
  <si>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</si>
  <si>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</si>
  <si>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</si>
  <si>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</si>
  <si>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</si>
  <si>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</si>
  <si>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</si>
  <si>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</si>
  <si>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</si>
  <si>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</si>
  <si>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</si>
  <si>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</si>
  <si>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</si>
  <si>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</si>
  <si>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</si>
  <si>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</si>
  <si>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</si>
  <si>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</si>
  <si>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</si>
  <si>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</si>
  <si>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</si>
  <si>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</si>
  <si>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</si>
  <si>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</si>
  <si>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</si>
  <si>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</si>
  <si>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</si>
  <si>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</si>
  <si>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</si>
  <si>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</si>
  <si>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</si>
  <si>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</si>
  <si>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</si>
  <si>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</si>
  <si>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</si>
  <si>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</si>
  <si>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</si>
  <si>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</si>
  <si>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</si>
  <si>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</si>
  <si>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</si>
  <si>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</si>
  <si>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</si>
  <si>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</si>
  <si>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</si>
  <si>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</si>
  <si>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</si>
  <si>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</si>
  <si>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</si>
  <si>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</si>
  <si>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</si>
  <si>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</si>
  <si>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</si>
  <si>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</si>
  <si>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</si>
  <si>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</si>
  <si>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</si>
  <si>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</si>
  <si>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</si>
  <si>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</si>
  <si>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</si>
  <si>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</si>
  <si>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</si>
  <si>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</si>
  <si>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</si>
  <si>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</si>
  <si>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</si>
  <si>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</si>
  <si>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</si>
  <si>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</si>
  <si>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</si>
  <si>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</si>
  <si>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</si>
  <si>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</si>
  <si>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</si>
  <si>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</si>
  <si>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</si>
  <si>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</si>
  <si>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</si>
  <si>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</si>
  <si>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</si>
  <si>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</si>
  <si>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</si>
  <si>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</si>
  <si>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</si>
  <si>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</si>
  <si>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</si>
  <si>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</si>
  <si>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</si>
  <si>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</si>
  <si>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</si>
  <si>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</si>
  <si>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</si>
  <si>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</si>
  <si>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</si>
  <si>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</si>
  <si>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</si>
  <si>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</si>
  <si>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</si>
  <si>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</si>
  <si>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</si>
  <si>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</si>
  <si>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</si>
  <si>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</si>
  <si>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</si>
  <si>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</si>
  <si>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</si>
  <si>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</si>
  <si>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</si>
  <si>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</si>
  <si>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</si>
  <si>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</si>
  <si>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</si>
  <si>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</si>
  <si>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</si>
  <si>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</si>
  <si>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</si>
  <si>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</si>
  <si>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</si>
  <si>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</si>
  <si>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</si>
  <si>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</si>
  <si>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</si>
  <si>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</si>
  <si>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</si>
  <si>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</si>
  <si>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</si>
  <si>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</si>
  <si>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</si>
  <si>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</si>
  <si>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</si>
  <si>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</si>
  <si>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</si>
  <si>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</si>
  <si>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</si>
  <si>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</si>
  <si>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</si>
  <si>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</si>
  <si>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</si>
  <si>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</si>
  <si>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</si>
  <si>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</si>
  <si>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</si>
  <si>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</si>
  <si>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</si>
  <si>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</si>
  <si>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</si>
  <si>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</si>
  <si>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</si>
  <si>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</si>
  <si>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</si>
  <si>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</si>
  <si>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</si>
  <si>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</si>
  <si>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</si>
  <si>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</si>
  <si>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</si>
  <si>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</si>
  <si>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</si>
  <si>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</si>
  <si>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</si>
  <si>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</si>
  <si>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</si>
  <si>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</si>
  <si>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</si>
  <si>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</si>
  <si>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</si>
  <si>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</si>
  <si>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</si>
  <si>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</si>
  <si>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</si>
  <si>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</si>
  <si>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</si>
  <si>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</si>
  <si>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</si>
  <si>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</si>
  <si>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</si>
  <si>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</si>
  <si>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</si>
  <si>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</si>
  <si>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</si>
  <si>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</si>
  <si>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</si>
  <si>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</si>
  <si>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</si>
  <si>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</si>
  <si>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</si>
  <si>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</si>
  <si>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</si>
  <si>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</si>
  <si>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</si>
  <si>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</si>
  <si>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</si>
  <si>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</si>
  <si>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</si>
  <si>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</si>
  <si>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</si>
  <si>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</si>
  <si>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</si>
  <si>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</si>
  <si>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</si>
  <si>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</si>
  <si>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</si>
  <si>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</si>
  <si>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</si>
  <si>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</si>
  <si>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</si>
  <si>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</si>
  <si>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</si>
  <si>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</si>
  <si>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</si>
  <si>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</si>
  <si>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</si>
  <si>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</si>
  <si>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</si>
  <si>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</si>
  <si>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</si>
  <si>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</si>
  <si>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</si>
  <si>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</si>
  <si>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</si>
  <si>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</si>
  <si>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</si>
  <si>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</si>
  <si>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</si>
  <si>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</si>
  <si>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</si>
  <si>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</si>
  <si>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</si>
  <si>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</si>
  <si>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</si>
  <si>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</si>
  <si>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</si>
  <si>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</si>
  <si>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</si>
  <si>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</si>
  <si>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</si>
  <si>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</si>
  <si>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</si>
  <si>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</si>
  <si>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</si>
  <si>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</si>
  <si>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</si>
  <si>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</si>
  <si>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</si>
  <si>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</si>
  <si>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</si>
  <si>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</si>
  <si>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</si>
  <si>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</si>
  <si>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</si>
  <si>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</si>
  <si>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</si>
  <si>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</si>
  <si>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</si>
  <si>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</si>
  <si>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</si>
  <si>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</si>
  <si>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</si>
  <si>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</si>
  <si>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</si>
  <si>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</si>
  <si>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</si>
  <si>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</si>
  <si>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</si>
  <si>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</si>
  <si>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</si>
  <si>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</si>
  <si>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</si>
  <si>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研究研修棟施設管理等事務経費</t>
  </si>
  <si>
    <t>国立保健医療科学院</t>
  </si>
  <si>
    <t>平成14年度</t>
  </si>
  <si>
    <t>終了予定なし</t>
  </si>
  <si>
    <t>総務部会計課</t>
  </si>
  <si>
    <t>-</t>
  </si>
  <si>
    <t>保健、医療、福祉及び生活環境に関する養成訓練並びに、これらに対する調査及び研究の円滑な実施に必要な研究研修棟等の設備運転保守業務、光熱水料の支払、試験検査機器の賃貸借等を行う。</t>
  </si>
  <si>
    <t>試験研究費</t>
  </si>
  <si>
    <t>試験研究所研究設備整備費</t>
  </si>
  <si>
    <t>科学院が毎年行っている研究課題評価で3.5点以上を目標とする。</t>
  </si>
  <si>
    <t>研究課題評価の総合点</t>
  </si>
  <si>
    <t>点</t>
  </si>
  <si>
    <t>研修受講者数</t>
  </si>
  <si>
    <t>人</t>
  </si>
  <si>
    <t>X：執行額／Y：研究研修棟利用者数（職員数＋客員研究者数＋研修受講者数）　　　　　　　　　　　　　　　　　　　　　　　　</t>
    <phoneticPr fontId="5"/>
  </si>
  <si>
    <t>　　X/Y</t>
    <phoneticPr fontId="5"/>
  </si>
  <si>
    <t>／　</t>
    <phoneticPr fontId="5"/>
  </si>
  <si>
    <t>国立医薬品食品衛生研究所施設管理事務経費</t>
  </si>
  <si>
    <t>国立感染症研究所施設管理事務経費</t>
  </si>
  <si>
    <t>545</t>
  </si>
  <si>
    <t>484</t>
  </si>
  <si>
    <t>868</t>
  </si>
  <si>
    <t>879</t>
  </si>
  <si>
    <t>848</t>
  </si>
  <si>
    <t>851</t>
  </si>
  <si>
    <t>○</t>
  </si>
  <si>
    <t>石田　博嗣</t>
    <rPh sb="0" eb="2">
      <t>イシダ</t>
    </rPh>
    <rPh sb="3" eb="5">
      <t>ヒロツグ</t>
    </rPh>
    <phoneticPr fontId="5"/>
  </si>
  <si>
    <t>令和3年度　研究課題評価報告書</t>
    <phoneticPr fontId="5"/>
  </si>
  <si>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</si>
  <si>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</si>
  <si>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有</t>
  </si>
  <si>
    <t>‐</t>
  </si>
  <si>
    <t>国立保健医療科学院の研究研修棟及び研究機器の維持管理のため必要な事業であり、国費を投入する必要がある。</t>
    <phoneticPr fontId="5"/>
  </si>
  <si>
    <t>国立保健医療科学院の研究研修棟及び研究機器の維持管理にかかる経費のため他に委ねることは出来ない。</t>
    <phoneticPr fontId="5"/>
  </si>
  <si>
    <t>国立保健医療科学院の適正かつ効果的な運営を確保するため必要かつ適切な事業であり、優先度は高い。</t>
    <phoneticPr fontId="5"/>
  </si>
  <si>
    <t>一般競争入札を実施して競争性を確保した。
随意契約（少額）については、複数者から見積書を取り寄せ、より安価な者と契約をし、コストの削減に努めている。
なお、一者応札となった案件に関しては、次回の調達の際に、応札条件の見直し等、競争性が確保されるよう検討したい。</t>
    <phoneticPr fontId="5"/>
  </si>
  <si>
    <t>-</t>
    <phoneticPr fontId="5"/>
  </si>
  <si>
    <t>事業の適切な遂行に必要な経費に限定している。</t>
    <phoneticPr fontId="5"/>
  </si>
  <si>
    <t>機器の運転や照明の管理により節電を図っている。</t>
    <phoneticPr fontId="5"/>
  </si>
  <si>
    <t>他機関においても、調査・研究を行うための施設整備を行うことを目的とする。</t>
    <phoneticPr fontId="5"/>
  </si>
  <si>
    <t>国立保健医療科学院の施設の維持管理という事業目的に即し、予算執行は妥当なものとなっている。
契約手続きについては、原則として一般競争入札を実施するとともに、少額の随意契約についても複数の者から見積書を取り寄せることにより競争性を確保し、予算の効率的な執行に努めている。</t>
    <phoneticPr fontId="5"/>
  </si>
  <si>
    <t>適切に予算を執行し、事業の目標が達成できており、このまま継続して事業を実施する。
なお、今後も研究研修棟等の維持管理に必要な契約を行いながら、応札条件の見直しや、より安価な調達ができないかを検討するなど、更なる見直しを行い経費削減に努める。</t>
    <phoneticPr fontId="5"/>
  </si>
  <si>
    <t>厚労</t>
  </si>
  <si>
    <t>株式会社ミザック</t>
  </si>
  <si>
    <t>株式会社ミザック</t>
    <phoneticPr fontId="5"/>
  </si>
  <si>
    <t>電気・空調・衛生設備の維持及び運転管理業務</t>
    <phoneticPr fontId="5"/>
  </si>
  <si>
    <t>-</t>
    <phoneticPr fontId="5"/>
  </si>
  <si>
    <t>コントロールモーター交換作業等</t>
    <rPh sb="14" eb="15">
      <t>トウ</t>
    </rPh>
    <phoneticPr fontId="5"/>
  </si>
  <si>
    <t>機械室修繕作業</t>
    <rPh sb="5" eb="7">
      <t>サギョウ</t>
    </rPh>
    <phoneticPr fontId="5"/>
  </si>
  <si>
    <t>ビソー工業株式会社</t>
    <phoneticPr fontId="5"/>
  </si>
  <si>
    <t>警備等業務</t>
    <phoneticPr fontId="5"/>
  </si>
  <si>
    <t>株式会社クリーン工房</t>
    <phoneticPr fontId="5"/>
  </si>
  <si>
    <t>清掃業務</t>
    <phoneticPr fontId="5"/>
  </si>
  <si>
    <t>自家用電気工作物定期保守点検業務</t>
    <phoneticPr fontId="5"/>
  </si>
  <si>
    <t>住友電設株式会社</t>
    <phoneticPr fontId="5"/>
  </si>
  <si>
    <t>八洲ファシリティサービス株式会社</t>
  </si>
  <si>
    <t>八洲ファシリティサービス株式会社</t>
    <phoneticPr fontId="5"/>
  </si>
  <si>
    <t>空調機保守点検</t>
    <phoneticPr fontId="5"/>
  </si>
  <si>
    <t>空調機修理作業</t>
    <phoneticPr fontId="5"/>
  </si>
  <si>
    <t>空調機保守点検後　修理作業</t>
    <rPh sb="7" eb="8">
      <t>ゴ</t>
    </rPh>
    <phoneticPr fontId="5"/>
  </si>
  <si>
    <t>寄宿舎冬用掛布団メンテナンス及び保管業務</t>
    <phoneticPr fontId="5"/>
  </si>
  <si>
    <t>寄宿舎寝具賃貸借等業務</t>
    <phoneticPr fontId="5"/>
  </si>
  <si>
    <t>寄宿舎棟マットレス乾燥クリーニング業務</t>
    <phoneticPr fontId="5"/>
  </si>
  <si>
    <t>寄宿舎寝具・リネン関係クリーニング委託業務</t>
    <phoneticPr fontId="5"/>
  </si>
  <si>
    <t>新日本施設株式会社</t>
    <phoneticPr fontId="5"/>
  </si>
  <si>
    <t>プレフィルター購入</t>
    <phoneticPr fontId="5"/>
  </si>
  <si>
    <t>プレフィルター交換作業</t>
    <phoneticPr fontId="5"/>
  </si>
  <si>
    <t>株式会社日本保健衛生協会</t>
    <phoneticPr fontId="5"/>
  </si>
  <si>
    <t>作業環境測定業務</t>
    <phoneticPr fontId="5"/>
  </si>
  <si>
    <t>株式会社大西熱学</t>
    <phoneticPr fontId="5"/>
  </si>
  <si>
    <t>人工気候室空調機器等保守点検業務</t>
    <phoneticPr fontId="5"/>
  </si>
  <si>
    <t>排水口水質検査業務</t>
    <phoneticPr fontId="5"/>
  </si>
  <si>
    <t>株式会社オオスミ</t>
    <phoneticPr fontId="5"/>
  </si>
  <si>
    <t>三菱HCキャピタル株式会社</t>
  </si>
  <si>
    <t>三菱HCキャピタル株式会社</t>
    <phoneticPr fontId="5"/>
  </si>
  <si>
    <t>検査機器３点賃貸借（令和２年度国庫債務）</t>
    <phoneticPr fontId="5"/>
  </si>
  <si>
    <t>検査機器賃貸借（平成３０年度国庫債務）</t>
    <phoneticPr fontId="5"/>
  </si>
  <si>
    <t>検査機器２点賃貸借（令和元年度国庫債務）</t>
    <phoneticPr fontId="5"/>
  </si>
  <si>
    <t>国庫債務負担行為等</t>
  </si>
  <si>
    <t>東京電機産業株式会社</t>
    <phoneticPr fontId="5"/>
  </si>
  <si>
    <t>検査機器の保守・点検業務</t>
  </si>
  <si>
    <t>検査機器の保守・点検業務</t>
    <phoneticPr fontId="5"/>
  </si>
  <si>
    <t>島津サイエンス東日本株式会社</t>
    <phoneticPr fontId="5"/>
  </si>
  <si>
    <t>ジーエルサイエンス株式会社</t>
    <phoneticPr fontId="5"/>
  </si>
  <si>
    <t>東京電力エナジーパートナー株式会社/電気</t>
    <rPh sb="18" eb="20">
      <t>デンキ</t>
    </rPh>
    <phoneticPr fontId="5"/>
  </si>
  <si>
    <t>電気使用</t>
    <phoneticPr fontId="5"/>
  </si>
  <si>
    <t>東京電力エナジーパートナー株式会社/ガス</t>
    <phoneticPr fontId="5"/>
  </si>
  <si>
    <t>ガス使用</t>
    <phoneticPr fontId="5"/>
  </si>
  <si>
    <t>株式会社フォーサイト</t>
  </si>
  <si>
    <t>消耗品の購入</t>
    <rPh sb="0" eb="3">
      <t>ショウモウヒン</t>
    </rPh>
    <rPh sb="4" eb="6">
      <t>コウニュウ</t>
    </rPh>
    <phoneticPr fontId="5"/>
  </si>
  <si>
    <t>書籍の購入</t>
    <rPh sb="0" eb="2">
      <t>ショセキ</t>
    </rPh>
    <rPh sb="3" eb="5">
      <t>コウニュウ</t>
    </rPh>
    <phoneticPr fontId="5"/>
  </si>
  <si>
    <t>-</t>
    <phoneticPr fontId="5"/>
  </si>
  <si>
    <t>保健、医療、福祉及び生活環境に関する厚生労働行政施策の推進を図るため、地方自治体職員等の養成訓練を実施するとともに、これらに対する調査及び研究の円滑な実施に必要な研究研修棟及び研究機器等の維持管理を行うことを目的とする。</t>
    <phoneticPr fontId="5"/>
  </si>
  <si>
    <t>保健、医療、福祉及び生活環境に関する厚生労働行政施策の推進を図るため、地方自治体職員等の養成訓練を実施するとともに、これらに対する調査及び研究の円滑な実施に必要な研究研修棟及び研究機器等の維持管理を行う。</t>
    <phoneticPr fontId="5"/>
  </si>
  <si>
    <t>我が国の保健医療等の分野で働く人々の資質の向上及び改善を図る事を目的としている。</t>
    <phoneticPr fontId="5"/>
  </si>
  <si>
    <t>https://www.mhlw.go.jp/wp/seisaku/hyouka/r03_jizenbunseki.html</t>
    <phoneticPr fontId="5"/>
  </si>
  <si>
    <t>280ページ</t>
    <phoneticPr fontId="5"/>
  </si>
  <si>
    <t>日本液炭株式会社</t>
  </si>
  <si>
    <t xml:space="preserve">株式会社環境テコム </t>
  </si>
  <si>
    <t>Ｊ＆Ｔ環境株式会社</t>
  </si>
  <si>
    <t xml:space="preserve">株式会社ダイキ産業 </t>
  </si>
  <si>
    <t>和光市　上下水道部</t>
  </si>
  <si>
    <t>産業廃棄物の収集運搬・処理業務</t>
  </si>
  <si>
    <t>ＰＣＢ廃棄物収集運搬業務</t>
  </si>
  <si>
    <t>ブラインド交換作業</t>
  </si>
  <si>
    <t>水道使用</t>
  </si>
  <si>
    <t>個人A</t>
    <rPh sb="0" eb="3">
      <t>コジンa</t>
    </rPh>
    <phoneticPr fontId="5"/>
  </si>
  <si>
    <t>賃金</t>
    <phoneticPr fontId="5"/>
  </si>
  <si>
    <t>A.株式会社ミザック</t>
    <phoneticPr fontId="5"/>
  </si>
  <si>
    <t>電気・空調・衛生設備の維持及び運転管理業務</t>
    <phoneticPr fontId="5"/>
  </si>
  <si>
    <t>コントロールモーター交換作業等</t>
    <phoneticPr fontId="5"/>
  </si>
  <si>
    <t>機械室修繕作業</t>
    <phoneticPr fontId="5"/>
  </si>
  <si>
    <t>雑役務費</t>
    <phoneticPr fontId="5"/>
  </si>
  <si>
    <t>B.三菱HCキャピタル株式会社</t>
    <phoneticPr fontId="5"/>
  </si>
  <si>
    <t>検査機器３点賃貸借（令和２年度国庫債務）</t>
    <phoneticPr fontId="5"/>
  </si>
  <si>
    <t>検査機器賃貸借（平成３０年度国庫債務）</t>
    <phoneticPr fontId="5"/>
  </si>
  <si>
    <t>検査機器２点賃貸借（令和元年度国庫債務）</t>
    <phoneticPr fontId="5"/>
  </si>
  <si>
    <t>借料及び損料</t>
    <phoneticPr fontId="5"/>
  </si>
  <si>
    <t>C.東京電力エナジーパートナー株式会社/電気</t>
    <phoneticPr fontId="5"/>
  </si>
  <si>
    <t>電気使用</t>
    <phoneticPr fontId="5"/>
  </si>
  <si>
    <t>光熱水料</t>
    <phoneticPr fontId="5"/>
  </si>
  <si>
    <t>研究研修棟利用者数に対する執行額のため、妥当である。</t>
    <phoneticPr fontId="5"/>
  </si>
  <si>
    <t>千円</t>
    <rPh sb="0" eb="1">
      <t>セン</t>
    </rPh>
    <phoneticPr fontId="5"/>
  </si>
  <si>
    <t>132,901円/1,460人</t>
    <phoneticPr fontId="5"/>
  </si>
  <si>
    <t>154,823千円/870人</t>
    <rPh sb="7" eb="8">
      <t>セン</t>
    </rPh>
    <phoneticPr fontId="5"/>
  </si>
  <si>
    <t>162,101千円/2,157人</t>
    <rPh sb="7" eb="8">
      <t>セン</t>
    </rPh>
    <phoneticPr fontId="5"/>
  </si>
  <si>
    <t>168,134千円/2,157人</t>
    <rPh sb="7" eb="8">
      <t>セン</t>
    </rPh>
    <phoneticPr fontId="5"/>
  </si>
  <si>
    <t>受講者の当初見込みが実績を上回っているため、見合ったものである。</t>
    <phoneticPr fontId="5"/>
  </si>
  <si>
    <t>成果実績は成果目標を上回っているため、見合ったものである。</t>
    <phoneticPr fontId="5"/>
  </si>
  <si>
    <t>-</t>
    <phoneticPr fontId="5"/>
  </si>
  <si>
    <t>点検対象外</t>
    <rPh sb="0" eb="5">
      <t>テンケンタイショウガイ</t>
    </rPh>
    <phoneticPr fontId="5"/>
  </si>
  <si>
    <t>引き続き、必要な予算額を確保し、適正な執行に努めること。</t>
    <phoneticPr fontId="5"/>
  </si>
  <si>
    <t>「重要政策推進枠」68
試験検査機器賃借料の増6</t>
    <rPh sb="1" eb="5">
      <t>ジュウヨウセイサク</t>
    </rPh>
    <rPh sb="5" eb="8">
      <t>スイシンワク</t>
    </rPh>
    <phoneticPr fontId="5"/>
  </si>
  <si>
    <t>アースサポート株式会社</t>
    <phoneticPr fontId="5"/>
  </si>
  <si>
    <t>株式会社紀伊國屋書店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</si>
</sst>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54428</xdr:colOff>
      <xdr:row>269</xdr:row>
      <xdr:rowOff>108858</xdr:rowOff>
    </xdr:from>
    <xdr:to>
      <xdr:col>48</xdr:col>
      <xdr:colOff>54331</xdr:colOff>
      <xdr:row>288</xdr:row>
      <xdr:rowOff>358078</xdr:rowOff>
    </xdr:to>
    <xdr:grpSp>
      <xdr:nvGrpSpPr>
        <xdr:cNvPr id="22" name="グループ化 21">
          <a:extLst>
            <a:ext uri="{FF2B5EF4-FFF2-40B4-BE49-F238E27FC236}">
              <a16:creationId xmlns:a16="http://schemas.microsoft.com/office/drawing/2014/main" id="{DD164A01-0E7C-4841-4D6D-EB49DF1D619A}"/>
            </a:ext>
          </a:extLst>
        </xdr:cNvPr>
        <xdr:cNvGrpSpPr/>
      </xdr:nvGrpSpPr>
      <xdr:grpSpPr>
        <a:xfrm>
          <a:off x="1334588" y="36334338"/>
          <a:ext cx="7497983" cy="8067340"/>
          <a:chOff x="1334588" y="36334338"/>
          <a:chExt cx="7497983" cy="8067340"/>
        </a:xfrm>
      </xdr:grpSpPr>
      <xdr:grpSp>
        <xdr:nvGrpSpPr>
          <xdr:cNvPr id="2" name="グループ化 23">
            <a:extLst>
              <a:ext uri="{FF2B5EF4-FFF2-40B4-BE49-F238E27FC236}">
                <a16:creationId xmlns:a16="http://schemas.microsoft.com/office/drawing/2014/main" id="{FA47517C-06C7-4077-9B5A-B778A528CBD4}"/>
              </a:ext>
            </a:extLst>
          </xdr:cNvPr>
          <xdr:cNvGrpSpPr>
            <a:grpSpLocks/>
          </xdr:cNvGrpSpPr>
        </xdr:nvGrpSpPr>
        <xdr:grpSpPr bwMode="auto">
          <a:xfrm>
            <a:off x="1334588" y="36334338"/>
            <a:ext cx="7497983" cy="8067340"/>
            <a:chOff x="1715406" y="30644925"/>
            <a:chExt cx="8142157" cy="6282139"/>
          </a:xfrm>
        </xdr:grpSpPr>
        <xdr:grpSp>
          <xdr:nvGrpSpPr>
            <xdr:cNvPr id="3" name="グループ化 16">
              <a:extLst>
                <a:ext uri="{FF2B5EF4-FFF2-40B4-BE49-F238E27FC236}">
                  <a16:creationId xmlns:a16="http://schemas.microsoft.com/office/drawing/2014/main" id="{5A2A84BF-D5C9-1046-42AF-F9BD09529F43}"/>
                </a:ext>
              </a:extLst>
            </xdr:cNvPr>
            <xdr:cNvGrpSpPr>
              <a:grpSpLocks/>
            </xdr:cNvGrpSpPr>
          </xdr:nvGrpSpPr>
          <xdr:grpSpPr bwMode="auto">
            <a:xfrm>
              <a:off x="1715406" y="30644925"/>
              <a:ext cx="6230433" cy="4787372"/>
              <a:chOff x="2197173" y="29239417"/>
              <a:chExt cx="6225714" cy="4581970"/>
            </a:xfrm>
          </xdr:grpSpPr>
          <xdr:grpSp>
            <xdr:nvGrpSpPr>
              <xdr:cNvPr id="9" name="グループ化 15">
                <a:extLst>
                  <a:ext uri="{FF2B5EF4-FFF2-40B4-BE49-F238E27FC236}">
                    <a16:creationId xmlns:a16="http://schemas.microsoft.com/office/drawing/2014/main" id="{19A268FA-BFE4-DCA6-095A-A4EF014F7C2C}"/>
                  </a:ext>
                </a:extLst>
              </xdr:cNvPr>
              <xdr:cNvGrpSpPr>
                <a:grpSpLocks/>
              </xdr:cNvGrpSpPr>
            </xdr:nvGrpSpPr>
            <xdr:grpSpPr bwMode="auto">
              <a:xfrm>
                <a:off x="2197173" y="29239417"/>
                <a:ext cx="6225714" cy="1310636"/>
                <a:chOff x="2197173" y="29239417"/>
                <a:chExt cx="6225714" cy="1310636"/>
              </a:xfrm>
            </xdr:grpSpPr>
            <xdr:sp macro="" textlink="">
              <xdr:nvSpPr>
                <xdr:cNvPr id="19" name="Rectangle 1">
                  <a:extLst>
                    <a:ext uri="{FF2B5EF4-FFF2-40B4-BE49-F238E27FC236}">
                      <a16:creationId xmlns:a16="http://schemas.microsoft.com/office/drawing/2014/main" id="{3CCA7DC4-685A-06F1-8B43-00789DB3CD15}"/>
                    </a:ext>
                  </a:extLst>
                </xdr:cNvPr>
                <xdr:cNvSpPr>
                  <a:spLocks noChangeArrowheads="1"/>
                </xdr:cNvSpPr>
              </xdr:nvSpPr>
              <xdr:spPr bwMode="auto">
                <a:xfrm>
                  <a:off x="2197173" y="29239417"/>
                  <a:ext cx="6225714" cy="89301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国立保健医療科学院</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162</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20" name="大かっこ 18">
                  <a:extLst>
                    <a:ext uri="{FF2B5EF4-FFF2-40B4-BE49-F238E27FC236}">
                      <a16:creationId xmlns:a16="http://schemas.microsoft.com/office/drawing/2014/main" id="{32F38744-F998-BED1-A31F-2093609D3AD7}"/>
                    </a:ext>
                  </a:extLst>
                </xdr:cNvPr>
                <xdr:cNvSpPr>
                  <a:spLocks noChangeArrowheads="1"/>
                </xdr:cNvSpPr>
              </xdr:nvSpPr>
              <xdr:spPr bwMode="auto">
                <a:xfrm>
                  <a:off x="4354964" y="30304020"/>
                  <a:ext cx="2321288" cy="246033"/>
                </a:xfrm>
                <a:prstGeom prst="bracketPair">
                  <a:avLst>
                    <a:gd name="adj" fmla="val 16667"/>
                  </a:avLst>
                </a:prstGeom>
                <a:noFill/>
                <a:ln w="9525" algn="ctr">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研究研修棟施設管理等事務経費</a:t>
                  </a:r>
                </a:p>
              </xdr:txBody>
            </xdr:sp>
          </xdr:grpSp>
          <xdr:grpSp>
            <xdr:nvGrpSpPr>
              <xdr:cNvPr id="10" name="グループ化 9">
                <a:extLst>
                  <a:ext uri="{FF2B5EF4-FFF2-40B4-BE49-F238E27FC236}">
                    <a16:creationId xmlns:a16="http://schemas.microsoft.com/office/drawing/2014/main" id="{4C341291-CA6D-E749-D135-2651E306465B}"/>
                  </a:ext>
                </a:extLst>
              </xdr:cNvPr>
              <xdr:cNvGrpSpPr>
                <a:grpSpLocks/>
              </xdr:cNvGrpSpPr>
            </xdr:nvGrpSpPr>
            <xdr:grpSpPr bwMode="auto">
              <a:xfrm>
                <a:off x="2665057" y="30197553"/>
                <a:ext cx="2430399" cy="3623834"/>
                <a:chOff x="1915757" y="30197553"/>
                <a:chExt cx="2430399" cy="3623834"/>
              </a:xfrm>
            </xdr:grpSpPr>
            <xdr:sp macro="" textlink="">
              <xdr:nvSpPr>
                <xdr:cNvPr id="15" name="大かっこ 3">
                  <a:extLst>
                    <a:ext uri="{FF2B5EF4-FFF2-40B4-BE49-F238E27FC236}">
                      <a16:creationId xmlns:a16="http://schemas.microsoft.com/office/drawing/2014/main" id="{C79BE48E-04E3-FA57-4198-CEF0A00C1459}"/>
                    </a:ext>
                  </a:extLst>
                </xdr:cNvPr>
                <xdr:cNvSpPr/>
              </xdr:nvSpPr>
              <xdr:spPr bwMode="auto">
                <a:xfrm>
                  <a:off x="1973964" y="32964826"/>
                  <a:ext cx="2020200" cy="8565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電気・空調・衛生設備の維持及び運転管理業務等</a:t>
                  </a:r>
                </a:p>
              </xdr:txBody>
            </xdr:sp>
            <xdr:sp macro="" textlink="">
              <xdr:nvSpPr>
                <xdr:cNvPr id="16" name="Rectangle 3">
                  <a:extLst>
                    <a:ext uri="{FF2B5EF4-FFF2-40B4-BE49-F238E27FC236}">
                      <a16:creationId xmlns:a16="http://schemas.microsoft.com/office/drawing/2014/main" id="{30C62C8B-43D3-FFDA-DB27-C97D6F81C261}"/>
                    </a:ext>
                  </a:extLst>
                </xdr:cNvPr>
                <xdr:cNvSpPr>
                  <a:spLocks noChangeArrowheads="1"/>
                </xdr:cNvSpPr>
              </xdr:nvSpPr>
              <xdr:spPr bwMode="auto">
                <a:xfrm>
                  <a:off x="2158502" y="32044479"/>
                  <a:ext cx="1835663" cy="82922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Ａ．民間企業（</a:t>
                  </a:r>
                  <a:r>
                    <a:rPr lang="en-US" altLang="ja-JP" sz="1100" b="0" i="0" u="none" strike="noStrike" baseline="0">
                      <a:solidFill>
                        <a:srgbClr val="000000"/>
                      </a:solidFill>
                      <a:latin typeface="ＭＳ Ｐゴシック"/>
                      <a:ea typeface="ＭＳ Ｐゴシック"/>
                    </a:rPr>
                    <a:t>22</a:t>
                  </a:r>
                  <a:r>
                    <a:rPr lang="ja-JP" altLang="en-US" sz="1100" b="0" i="0" u="none" strike="noStrike" baseline="0">
                      <a:solidFill>
                        <a:srgbClr val="000000"/>
                      </a:solidFill>
                      <a:latin typeface="ＭＳ Ｐゴシック"/>
                      <a:ea typeface="ＭＳ Ｐゴシック"/>
                    </a:rPr>
                    <a:t>社</a:t>
                  </a:r>
                  <a:r>
                    <a:rPr lang="ja-JP" altLang="en-US" sz="1100" b="0" i="0" u="none" strike="noStrike" baseline="0">
                      <a:solidFill>
                        <a:srgbClr val="000000"/>
                      </a:solidFill>
                      <a:latin typeface="ＭＳ Ｐゴシック"/>
                      <a:ea typeface="+mn-ea"/>
                    </a:rPr>
                    <a:t>）</a:t>
                  </a:r>
                </a:p>
                <a:p>
                  <a:pPr algn="ctr" rtl="0">
                    <a:defRPr sz="1000"/>
                  </a:pPr>
                  <a:r>
                    <a:rPr lang="en-US" altLang="ja-JP" sz="1100" b="0" i="0" u="none" strike="noStrike" baseline="0">
                      <a:solidFill>
                        <a:srgbClr val="000000"/>
                      </a:solidFill>
                      <a:latin typeface="ＭＳ Ｐゴシック"/>
                      <a:ea typeface="ＭＳ Ｐゴシック"/>
                    </a:rPr>
                    <a:t>46</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7" name="Line 9">
                  <a:extLst>
                    <a:ext uri="{FF2B5EF4-FFF2-40B4-BE49-F238E27FC236}">
                      <a16:creationId xmlns:a16="http://schemas.microsoft.com/office/drawing/2014/main" id="{2B4C827A-8C4A-DEAB-6B1F-9B102F9F626A}"/>
                    </a:ext>
                  </a:extLst>
                </xdr:cNvPr>
                <xdr:cNvSpPr>
                  <a:spLocks noChangeShapeType="1"/>
                </xdr:cNvSpPr>
              </xdr:nvSpPr>
              <xdr:spPr bwMode="auto">
                <a:xfrm>
                  <a:off x="3184776" y="30197553"/>
                  <a:ext cx="0" cy="140667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Text Box 8">
                  <a:extLst>
                    <a:ext uri="{FF2B5EF4-FFF2-40B4-BE49-F238E27FC236}">
                      <a16:creationId xmlns:a16="http://schemas.microsoft.com/office/drawing/2014/main" id="{1802F136-C12E-1EB6-4D76-5045E283999E}"/>
                    </a:ext>
                  </a:extLst>
                </xdr:cNvPr>
                <xdr:cNvSpPr txBox="1">
                  <a:spLocks noChangeArrowheads="1"/>
                </xdr:cNvSpPr>
              </xdr:nvSpPr>
              <xdr:spPr bwMode="auto">
                <a:xfrm>
                  <a:off x="1915757" y="31771109"/>
                  <a:ext cx="2430399" cy="328045"/>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nvGrpSpPr>
              <xdr:cNvPr id="11" name="グループ化 10">
                <a:extLst>
                  <a:ext uri="{FF2B5EF4-FFF2-40B4-BE49-F238E27FC236}">
                    <a16:creationId xmlns:a16="http://schemas.microsoft.com/office/drawing/2014/main" id="{8DB2CC9F-A6FF-6003-13A7-31364119FAAD}"/>
                  </a:ext>
                </a:extLst>
              </xdr:cNvPr>
              <xdr:cNvGrpSpPr>
                <a:grpSpLocks/>
              </xdr:cNvGrpSpPr>
            </xdr:nvGrpSpPr>
            <xdr:grpSpPr bwMode="auto">
              <a:xfrm>
                <a:off x="5899679" y="30197553"/>
                <a:ext cx="2252873" cy="3623834"/>
                <a:chOff x="6331479" y="30197553"/>
                <a:chExt cx="2252873" cy="3623834"/>
              </a:xfrm>
            </xdr:grpSpPr>
            <xdr:sp macro="" textlink="">
              <xdr:nvSpPr>
                <xdr:cNvPr id="12" name="大かっこ 11">
                  <a:extLst>
                    <a:ext uri="{FF2B5EF4-FFF2-40B4-BE49-F238E27FC236}">
                      <a16:creationId xmlns:a16="http://schemas.microsoft.com/office/drawing/2014/main" id="{9C6E1F84-4844-3524-1875-EAECB2437129}"/>
                    </a:ext>
                  </a:extLst>
                </xdr:cNvPr>
                <xdr:cNvSpPr/>
              </xdr:nvSpPr>
              <xdr:spPr bwMode="auto">
                <a:xfrm>
                  <a:off x="6331479" y="32946602"/>
                  <a:ext cx="2252873" cy="874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検査機器の購入、賃貸借等</a:t>
                  </a:r>
                  <a:endParaRPr kumimoji="1" lang="en-US" altLang="ja-JP" sz="1100"/>
                </a:p>
              </xdr:txBody>
            </xdr:sp>
            <xdr:sp macro="" textlink="">
              <xdr:nvSpPr>
                <xdr:cNvPr id="13" name="Rectangle 8">
                  <a:extLst>
                    <a:ext uri="{FF2B5EF4-FFF2-40B4-BE49-F238E27FC236}">
                      <a16:creationId xmlns:a16="http://schemas.microsoft.com/office/drawing/2014/main" id="{3AC5B54B-BF9A-C3BC-D08F-5DE9AF6292A4}"/>
                    </a:ext>
                  </a:extLst>
                </xdr:cNvPr>
                <xdr:cNvSpPr>
                  <a:spLocks noChangeArrowheads="1"/>
                </xdr:cNvSpPr>
              </xdr:nvSpPr>
              <xdr:spPr bwMode="auto">
                <a:xfrm>
                  <a:off x="6457315" y="32030823"/>
                  <a:ext cx="2010488" cy="79277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    </a:t>
                  </a:r>
                </a:p>
                <a:p>
                  <a:pPr algn="ctr" rtl="0">
                    <a:lnSpc>
                      <a:spcPts val="11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社）</a:t>
                  </a:r>
                </a:p>
                <a:p>
                  <a:pPr algn="ctr" rtl="0">
                    <a:lnSpc>
                      <a:spcPts val="1100"/>
                    </a:lnSpc>
                    <a:defRPr sz="1000"/>
                  </a:pP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百万円</a:t>
                  </a:r>
                </a:p>
                <a:p>
                  <a:pPr algn="ctr" rtl="0">
                    <a:lnSpc>
                      <a:spcPts val="1100"/>
                    </a:lnSpc>
                    <a:defRPr sz="1000"/>
                  </a:pPr>
                  <a:r>
                    <a:rPr lang="ja-JP" altLang="en-US" sz="1100" b="0" i="0" u="none" strike="noStrike" baseline="0">
                      <a:solidFill>
                        <a:srgbClr val="000000"/>
                      </a:solidFill>
                      <a:latin typeface="ＭＳ Ｐゴシック"/>
                      <a:ea typeface="ＭＳ Ｐゴシック"/>
                    </a:rPr>
                    <a:t>　　　　　　</a:t>
                  </a:r>
                </a:p>
                <a:p>
                  <a:pPr algn="ctr" rtl="0">
                    <a:lnSpc>
                      <a:spcPts val="10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4" name="Line 10">
                  <a:extLst>
                    <a:ext uri="{FF2B5EF4-FFF2-40B4-BE49-F238E27FC236}">
                      <a16:creationId xmlns:a16="http://schemas.microsoft.com/office/drawing/2014/main" id="{15C4AAA4-3494-BB00-55C1-B237452D8B91}"/>
                    </a:ext>
                  </a:extLst>
                </xdr:cNvPr>
                <xdr:cNvSpPr>
                  <a:spLocks noChangeShapeType="1"/>
                </xdr:cNvSpPr>
              </xdr:nvSpPr>
              <xdr:spPr bwMode="auto">
                <a:xfrm>
                  <a:off x="7451875" y="30197553"/>
                  <a:ext cx="9518" cy="14449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grpSp>
          <xdr:nvGrpSpPr>
            <xdr:cNvPr id="4" name="グループ化 22">
              <a:extLst>
                <a:ext uri="{FF2B5EF4-FFF2-40B4-BE49-F238E27FC236}">
                  <a16:creationId xmlns:a16="http://schemas.microsoft.com/office/drawing/2014/main" id="{FE3D7CE1-BD87-7243-1136-761432323DB7}"/>
                </a:ext>
              </a:extLst>
            </xdr:cNvPr>
            <xdr:cNvGrpSpPr>
              <a:grpSpLocks/>
            </xdr:cNvGrpSpPr>
          </xdr:nvGrpSpPr>
          <xdr:grpSpPr bwMode="auto">
            <a:xfrm>
              <a:off x="7373294" y="31111442"/>
              <a:ext cx="2484269" cy="5815622"/>
              <a:chOff x="7373294" y="31111442"/>
              <a:chExt cx="2484269" cy="5815622"/>
            </a:xfrm>
          </xdr:grpSpPr>
          <xdr:sp macro="" textlink="">
            <xdr:nvSpPr>
              <xdr:cNvPr id="5" name="Rectangle 24">
                <a:extLst>
                  <a:ext uri="{FF2B5EF4-FFF2-40B4-BE49-F238E27FC236}">
                    <a16:creationId xmlns:a16="http://schemas.microsoft.com/office/drawing/2014/main" id="{2A274668-E576-9832-B5D5-FB8D80B90997}"/>
                  </a:ext>
                </a:extLst>
              </xdr:cNvPr>
              <xdr:cNvSpPr>
                <a:spLocks noChangeArrowheads="1"/>
              </xdr:cNvSpPr>
            </xdr:nvSpPr>
            <xdr:spPr bwMode="auto">
              <a:xfrm>
                <a:off x="7753059" y="35698876"/>
                <a:ext cx="1846775" cy="799750"/>
              </a:xfrm>
              <a:prstGeom prst="rect">
                <a:avLst/>
              </a:prstGeom>
              <a:solidFill>
                <a:srgbClr val="FFFFFF"/>
              </a:solidFill>
              <a:ln w="9525" algn="ctr">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56</a:t>
                </a:r>
                <a:r>
                  <a:rPr lang="ja-JP" altLang="en-US" sz="1100" b="0" i="0" u="none" strike="noStrike" baseline="0">
                    <a:solidFill>
                      <a:srgbClr val="000000"/>
                    </a:solidFill>
                    <a:latin typeface="ＭＳ Ｐゴシック"/>
                    <a:ea typeface="ＭＳ Ｐゴシック"/>
                  </a:rPr>
                  <a:t>百万円</a:t>
                </a:r>
              </a:p>
            </xdr:txBody>
          </xdr:sp>
          <xdr:cxnSp macro="">
            <xdr:nvCxnSpPr>
              <xdr:cNvPr id="6" name="図形 5">
                <a:extLst>
                  <a:ext uri="{FF2B5EF4-FFF2-40B4-BE49-F238E27FC236}">
                    <a16:creationId xmlns:a16="http://schemas.microsoft.com/office/drawing/2014/main" id="{D45A0167-3B58-C954-189D-F1C7F12170A0}"/>
                  </a:ext>
                </a:extLst>
              </xdr:cNvPr>
              <xdr:cNvCxnSpPr>
                <a:stCxn id="19" idx="3"/>
              </xdr:cNvCxnSpPr>
            </xdr:nvCxnSpPr>
            <xdr:spPr bwMode="auto">
              <a:xfrm>
                <a:off x="7945838" y="31111442"/>
                <a:ext cx="651231" cy="407491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a:extLst>
                  <a:ext uri="{FF2B5EF4-FFF2-40B4-BE49-F238E27FC236}">
                    <a16:creationId xmlns:a16="http://schemas.microsoft.com/office/drawing/2014/main" id="{A10C8F0E-97B0-8F86-A99F-841935F71BB8}"/>
                  </a:ext>
                </a:extLst>
              </xdr:cNvPr>
              <xdr:cNvSpPr/>
            </xdr:nvSpPr>
            <xdr:spPr bwMode="auto">
              <a:xfrm>
                <a:off x="7558661" y="36574793"/>
                <a:ext cx="2177250" cy="3522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光熱水費・消耗品等</a:t>
                </a:r>
                <a:endParaRPr kumimoji="1" lang="en-US" altLang="ja-JP" sz="1100"/>
              </a:p>
            </xdr:txBody>
          </xdr:sp>
          <xdr:sp macro="" textlink="">
            <xdr:nvSpPr>
              <xdr:cNvPr id="8" name="Text Box 8">
                <a:extLst>
                  <a:ext uri="{FF2B5EF4-FFF2-40B4-BE49-F238E27FC236}">
                    <a16:creationId xmlns:a16="http://schemas.microsoft.com/office/drawing/2014/main" id="{D5BCFDC9-F037-CA00-547F-5ECCE1510946}"/>
                  </a:ext>
                </a:extLst>
              </xdr:cNvPr>
              <xdr:cNvSpPr txBox="1">
                <a:spLocks noChangeArrowheads="1"/>
              </xdr:cNvSpPr>
            </xdr:nvSpPr>
            <xdr:spPr bwMode="auto">
              <a:xfrm>
                <a:off x="7373294" y="35365647"/>
                <a:ext cx="2484269" cy="295146"/>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sp macro="" textlink="">
        <xdr:nvSpPr>
          <xdr:cNvPr id="21" name="テキスト ボックス 20">
            <a:extLst>
              <a:ext uri="{FF2B5EF4-FFF2-40B4-BE49-F238E27FC236}">
                <a16:creationId xmlns:a16="http://schemas.microsoft.com/office/drawing/2014/main" id="{21AC4A4F-2DBB-44CD-BF4D-0403063A1CC5}"/>
              </a:ext>
            </a:extLst>
          </xdr:cNvPr>
          <xdr:cNvSpPr txBox="1"/>
        </xdr:nvSpPr>
        <xdr:spPr>
          <a:xfrm>
            <a:off x="4667250" y="39745376"/>
            <a:ext cx="2296130" cy="42018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200" kern="1200">
                <a:solidFill>
                  <a:schemeClr val="tx1"/>
                </a:solidFill>
                <a:effectLst/>
                <a:latin typeface="+mn-lt"/>
                <a:ea typeface="+mn-ea"/>
                <a:cs typeface="+mn-cs"/>
              </a:rPr>
              <a:t>【</a:t>
            </a:r>
            <a:r>
              <a:rPr kumimoji="1" lang="ja-JP" altLang="en-US" sz="1200" kern="1200">
                <a:solidFill>
                  <a:schemeClr val="tx1"/>
                </a:solidFill>
                <a:effectLst/>
                <a:latin typeface="+mn-lt"/>
                <a:ea typeface="+mn-ea"/>
                <a:cs typeface="+mn-cs"/>
              </a:rPr>
              <a:t>国庫債務負担行為等</a:t>
            </a:r>
            <a:r>
              <a:rPr kumimoji="1" lang="en-US" altLang="ja-JP" sz="1200" kern="1200">
                <a:solidFill>
                  <a:schemeClr val="tx1"/>
                </a:solidFill>
                <a:effectLst/>
                <a:latin typeface="+mn-lt"/>
                <a:ea typeface="+mn-ea"/>
                <a:cs typeface="+mn-cs"/>
              </a:rPr>
              <a:t>】</a:t>
            </a:r>
            <a:endParaRPr lang="ja-JP" altLang="ja-JP" sz="1200">
              <a:effectLst/>
            </a:endParaRPr>
          </a:p>
          <a:p>
            <a:pPr algn="ctr"/>
            <a:endParaRPr kumimoji="1" lang="ja-JP" altLang="en-US" sz="1400">
              <a:latin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67" zoomScale="50" zoomScaleNormal="75" zoomScaleSheetLayoutView="50" zoomScalePageLayoutView="85" workbookViewId="0">
      <selection activeCell="C441" sqref="C441:I44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733</v>
      </c>
      <c r="AK2" s="187"/>
      <c r="AL2" s="187"/>
      <c r="AM2" s="187"/>
      <c r="AN2" s="90" t="s">
        <v>366</v>
      </c>
      <c r="AO2" s="187">
        <v>21</v>
      </c>
      <c r="AP2" s="187"/>
      <c r="AQ2" s="187"/>
      <c r="AR2" s="91" t="s">
        <v>366</v>
      </c>
      <c r="AS2" s="188">
        <v>967</v>
      </c>
      <c r="AT2" s="188"/>
      <c r="AU2" s="188"/>
      <c r="AV2" s="90" t="str">
        <f>IF(AW2="","","-")</f>
        <v/>
      </c>
      <c r="AW2" s="189"/>
      <c r="AX2" s="189"/>
    </row>
    <row r="3" spans="1:50" ht="21" customHeight="1" thickBot="1" x14ac:dyDescent="0.25">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717</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医療分野の研究開発関連、科学技術・イノベーション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783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697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135</v>
      </c>
      <c r="Q13" s="232"/>
      <c r="R13" s="232"/>
      <c r="S13" s="232"/>
      <c r="T13" s="232"/>
      <c r="U13" s="232"/>
      <c r="V13" s="233"/>
      <c r="W13" s="231">
        <v>155</v>
      </c>
      <c r="X13" s="232"/>
      <c r="Y13" s="232"/>
      <c r="Z13" s="232"/>
      <c r="AA13" s="232"/>
      <c r="AB13" s="232"/>
      <c r="AC13" s="233"/>
      <c r="AD13" s="231">
        <v>162</v>
      </c>
      <c r="AE13" s="232"/>
      <c r="AF13" s="232"/>
      <c r="AG13" s="232"/>
      <c r="AH13" s="232"/>
      <c r="AI13" s="232"/>
      <c r="AJ13" s="233"/>
      <c r="AK13" s="231">
        <v>168</v>
      </c>
      <c r="AL13" s="232"/>
      <c r="AM13" s="232"/>
      <c r="AN13" s="232"/>
      <c r="AO13" s="232"/>
      <c r="AP13" s="232"/>
      <c r="AQ13" s="233"/>
      <c r="AR13" s="243">
        <v>242</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t="s">
        <v>696</v>
      </c>
      <c r="AE14" s="232"/>
      <c r="AF14" s="232"/>
      <c r="AG14" s="232"/>
      <c r="AH14" s="232"/>
      <c r="AI14" s="232"/>
      <c r="AJ14" s="233"/>
      <c r="AK14" s="231" t="s">
        <v>782</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782</v>
      </c>
      <c r="AL15" s="232"/>
      <c r="AM15" s="232"/>
      <c r="AN15" s="232"/>
      <c r="AO15" s="232"/>
      <c r="AP15" s="232"/>
      <c r="AQ15" s="233"/>
      <c r="AR15" s="231" t="s">
        <v>820</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696</v>
      </c>
      <c r="AE16" s="232"/>
      <c r="AF16" s="232"/>
      <c r="AG16" s="232"/>
      <c r="AH16" s="232"/>
      <c r="AI16" s="232"/>
      <c r="AJ16" s="233"/>
      <c r="AK16" s="231" t="s">
        <v>782</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t="s">
        <v>782</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135</v>
      </c>
      <c r="Q18" s="276"/>
      <c r="R18" s="276"/>
      <c r="S18" s="276"/>
      <c r="T18" s="276"/>
      <c r="U18" s="276"/>
      <c r="V18" s="277"/>
      <c r="W18" s="275">
        <f>SUM(W13:AC17)</f>
        <v>155</v>
      </c>
      <c r="X18" s="276"/>
      <c r="Y18" s="276"/>
      <c r="Z18" s="276"/>
      <c r="AA18" s="276"/>
      <c r="AB18" s="276"/>
      <c r="AC18" s="277"/>
      <c r="AD18" s="275">
        <f>SUM(AD13:AJ17)</f>
        <v>162</v>
      </c>
      <c r="AE18" s="276"/>
      <c r="AF18" s="276"/>
      <c r="AG18" s="276"/>
      <c r="AH18" s="276"/>
      <c r="AI18" s="276"/>
      <c r="AJ18" s="277"/>
      <c r="AK18" s="275">
        <f>SUM(AK13:AQ17)</f>
        <v>168</v>
      </c>
      <c r="AL18" s="276"/>
      <c r="AM18" s="276"/>
      <c r="AN18" s="276"/>
      <c r="AO18" s="276"/>
      <c r="AP18" s="276"/>
      <c r="AQ18" s="277"/>
      <c r="AR18" s="275">
        <f>SUM(AR13:AX17)</f>
        <v>242</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133</v>
      </c>
      <c r="Q19" s="232"/>
      <c r="R19" s="232"/>
      <c r="S19" s="232"/>
      <c r="T19" s="232"/>
      <c r="U19" s="232"/>
      <c r="V19" s="233"/>
      <c r="W19" s="231">
        <v>155</v>
      </c>
      <c r="X19" s="232"/>
      <c r="Y19" s="232"/>
      <c r="Z19" s="232"/>
      <c r="AA19" s="232"/>
      <c r="AB19" s="232"/>
      <c r="AC19" s="233"/>
      <c r="AD19" s="231">
        <v>162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0.98518518518518516</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319</v>
      </c>
      <c r="H21" s="306"/>
      <c r="I21" s="306"/>
      <c r="J21" s="306"/>
      <c r="K21" s="306"/>
      <c r="L21" s="306"/>
      <c r="M21" s="306"/>
      <c r="N21" s="306"/>
      <c r="O21" s="306"/>
      <c r="P21" s="307">
        <f>IF(P19=0, "-", SUM(P19)/SUM(P13,P14))</f>
        <v>0.98518518518518516</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675</v>
      </c>
      <c r="B22" s="316"/>
      <c r="C22" s="316"/>
      <c r="D22" s="316"/>
      <c r="E22" s="316"/>
      <c r="F22" s="317"/>
      <c r="G22" s="321" t="s">
        <v>308</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698</v>
      </c>
      <c r="H23" s="293"/>
      <c r="I23" s="293"/>
      <c r="J23" s="293"/>
      <c r="K23" s="293"/>
      <c r="L23" s="293"/>
      <c r="M23" s="293"/>
      <c r="N23" s="293"/>
      <c r="O23" s="294"/>
      <c r="P23" s="243">
        <v>107</v>
      </c>
      <c r="Q23" s="244"/>
      <c r="R23" s="244"/>
      <c r="S23" s="244"/>
      <c r="T23" s="244"/>
      <c r="U23" s="244"/>
      <c r="V23" s="295"/>
      <c r="W23" s="243">
        <v>107</v>
      </c>
      <c r="X23" s="244"/>
      <c r="Y23" s="244"/>
      <c r="Z23" s="244"/>
      <c r="AA23" s="244"/>
      <c r="AB23" s="244"/>
      <c r="AC23" s="295"/>
      <c r="AD23" s="296" t="s">
        <v>823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t="s">
        <v>699</v>
      </c>
      <c r="H24" s="303"/>
      <c r="I24" s="303"/>
      <c r="J24" s="303"/>
      <c r="K24" s="303"/>
      <c r="L24" s="303"/>
      <c r="M24" s="303"/>
      <c r="N24" s="303"/>
      <c r="O24" s="304"/>
      <c r="P24" s="231">
        <v>61</v>
      </c>
      <c r="Q24" s="232"/>
      <c r="R24" s="232"/>
      <c r="S24" s="232"/>
      <c r="T24" s="232"/>
      <c r="U24" s="232"/>
      <c r="V24" s="233"/>
      <c r="W24" s="231">
        <v>135</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168</v>
      </c>
      <c r="Q29" s="346"/>
      <c r="R29" s="346"/>
      <c r="S29" s="346"/>
      <c r="T29" s="346"/>
      <c r="U29" s="346"/>
      <c r="V29" s="347"/>
      <c r="W29" s="348">
        <f>AR13</f>
        <v>242</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662</v>
      </c>
      <c r="B30" s="352"/>
      <c r="C30" s="352"/>
      <c r="D30" s="352"/>
      <c r="E30" s="352"/>
      <c r="F30" s="353"/>
      <c r="G30" s="354" t="s">
        <v>784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663</v>
      </c>
      <c r="B31" s="332"/>
      <c r="C31" s="332"/>
      <c r="D31" s="332"/>
      <c r="E31" s="332"/>
      <c r="F31" s="333"/>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6" t="s">
        <v>11</v>
      </c>
      <c r="AC31" s="416"/>
      <c r="AD31" s="416"/>
      <c r="AE31" s="417" t="s">
        <v>499</v>
      </c>
      <c r="AF31" s="418"/>
      <c r="AG31" s="418"/>
      <c r="AH31" s="419"/>
      <c r="AI31" s="417" t="s">
        <v>651</v>
      </c>
      <c r="AJ31" s="418"/>
      <c r="AK31" s="418"/>
      <c r="AL31" s="419"/>
      <c r="AM31" s="417" t="s">
        <v>467</v>
      </c>
      <c r="AN31" s="418"/>
      <c r="AO31" s="418"/>
      <c r="AP31" s="419"/>
      <c r="AQ31" s="426" t="s">
        <v>498</v>
      </c>
      <c r="AR31" s="427"/>
      <c r="AS31" s="427"/>
      <c r="AT31" s="428"/>
      <c r="AU31" s="426" t="s">
        <v>676</v>
      </c>
      <c r="AV31" s="427"/>
      <c r="AW31" s="427"/>
      <c r="AX31" s="429"/>
    </row>
    <row r="32" spans="1:50" ht="35.25" customHeight="1" x14ac:dyDescent="0.2">
      <c r="A32" s="363"/>
      <c r="B32" s="332"/>
      <c r="C32" s="332"/>
      <c r="D32" s="332"/>
      <c r="E32" s="332"/>
      <c r="F32" s="333"/>
      <c r="G32" s="372" t="s">
        <v>785</v>
      </c>
      <c r="H32" s="373"/>
      <c r="I32" s="373"/>
      <c r="J32" s="373"/>
      <c r="K32" s="373"/>
      <c r="L32" s="373"/>
      <c r="M32" s="373"/>
      <c r="N32" s="373"/>
      <c r="O32" s="373"/>
      <c r="P32" s="376" t="s">
        <v>703</v>
      </c>
      <c r="Q32" s="377"/>
      <c r="R32" s="377"/>
      <c r="S32" s="377"/>
      <c r="T32" s="377"/>
      <c r="U32" s="377"/>
      <c r="V32" s="377"/>
      <c r="W32" s="377"/>
      <c r="X32" s="378"/>
      <c r="Y32" s="382" t="s">
        <v>52</v>
      </c>
      <c r="Z32" s="383"/>
      <c r="AA32" s="384"/>
      <c r="AB32" s="385" t="s">
        <v>704</v>
      </c>
      <c r="AC32" s="385"/>
      <c r="AD32" s="385"/>
      <c r="AE32" s="386">
        <v>1234</v>
      </c>
      <c r="AF32" s="386"/>
      <c r="AG32" s="386"/>
      <c r="AH32" s="386"/>
      <c r="AI32" s="386">
        <v>720</v>
      </c>
      <c r="AJ32" s="386"/>
      <c r="AK32" s="386"/>
      <c r="AL32" s="386"/>
      <c r="AM32" s="386">
        <v>2007</v>
      </c>
      <c r="AN32" s="386"/>
      <c r="AO32" s="386"/>
      <c r="AP32" s="386"/>
      <c r="AQ32" s="413" t="s">
        <v>782</v>
      </c>
      <c r="AR32" s="386"/>
      <c r="AS32" s="386"/>
      <c r="AT32" s="386"/>
      <c r="AU32" s="404" t="s">
        <v>782</v>
      </c>
      <c r="AV32" s="420"/>
      <c r="AW32" s="420"/>
      <c r="AX32" s="421"/>
    </row>
    <row r="33" spans="1:51" ht="35.2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704</v>
      </c>
      <c r="AC33" s="385"/>
      <c r="AD33" s="385"/>
      <c r="AE33" s="386">
        <v>1185</v>
      </c>
      <c r="AF33" s="386"/>
      <c r="AG33" s="386"/>
      <c r="AH33" s="386"/>
      <c r="AI33" s="386">
        <v>1070</v>
      </c>
      <c r="AJ33" s="386"/>
      <c r="AK33" s="386"/>
      <c r="AL33" s="386"/>
      <c r="AM33" s="386">
        <v>1590</v>
      </c>
      <c r="AN33" s="386"/>
      <c r="AO33" s="386"/>
      <c r="AP33" s="386"/>
      <c r="AQ33" s="386">
        <v>2007</v>
      </c>
      <c r="AR33" s="386"/>
      <c r="AS33" s="386"/>
      <c r="AT33" s="386"/>
      <c r="AU33" s="425">
        <v>2007</v>
      </c>
      <c r="AV33" s="420"/>
      <c r="AW33" s="420"/>
      <c r="AX33" s="421"/>
    </row>
    <row r="34" spans="1:51" ht="23.25" customHeight="1" x14ac:dyDescent="0.2">
      <c r="A34" s="451" t="s">
        <v>664</v>
      </c>
      <c r="B34" s="452"/>
      <c r="C34" s="452"/>
      <c r="D34" s="452"/>
      <c r="E34" s="452"/>
      <c r="F34" s="453"/>
      <c r="G34" s="238" t="s">
        <v>665</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499</v>
      </c>
      <c r="AF34" s="238"/>
      <c r="AG34" s="238"/>
      <c r="AH34" s="267"/>
      <c r="AI34" s="237" t="s">
        <v>651</v>
      </c>
      <c r="AJ34" s="238"/>
      <c r="AK34" s="238"/>
      <c r="AL34" s="267"/>
      <c r="AM34" s="237" t="s">
        <v>467</v>
      </c>
      <c r="AN34" s="238"/>
      <c r="AO34" s="238"/>
      <c r="AP34" s="267"/>
      <c r="AQ34" s="431" t="s">
        <v>677</v>
      </c>
      <c r="AR34" s="432"/>
      <c r="AS34" s="432"/>
      <c r="AT34" s="432"/>
      <c r="AU34" s="432"/>
      <c r="AV34" s="432"/>
      <c r="AW34" s="432"/>
      <c r="AX34" s="433"/>
    </row>
    <row r="35" spans="1:51" ht="23.25" customHeight="1" x14ac:dyDescent="0.2">
      <c r="A35" s="454"/>
      <c r="B35" s="455"/>
      <c r="C35" s="455"/>
      <c r="D35" s="455"/>
      <c r="E35" s="455"/>
      <c r="F35" s="456"/>
      <c r="G35" s="409" t="s">
        <v>705</v>
      </c>
      <c r="H35" s="410"/>
      <c r="I35" s="410"/>
      <c r="J35" s="410"/>
      <c r="K35" s="410"/>
      <c r="L35" s="410"/>
      <c r="M35" s="410"/>
      <c r="N35" s="410"/>
      <c r="O35" s="410"/>
      <c r="P35" s="410"/>
      <c r="Q35" s="410"/>
      <c r="R35" s="410"/>
      <c r="S35" s="410"/>
      <c r="T35" s="410"/>
      <c r="U35" s="410"/>
      <c r="V35" s="410"/>
      <c r="W35" s="410"/>
      <c r="X35" s="410"/>
      <c r="Y35" s="434" t="s">
        <v>664</v>
      </c>
      <c r="Z35" s="435"/>
      <c r="AA35" s="436"/>
      <c r="AB35" s="437" t="s">
        <v>813</v>
      </c>
      <c r="AC35" s="438"/>
      <c r="AD35" s="439"/>
      <c r="AE35" s="413">
        <v>91</v>
      </c>
      <c r="AF35" s="413"/>
      <c r="AG35" s="413"/>
      <c r="AH35" s="413"/>
      <c r="AI35" s="413">
        <v>178</v>
      </c>
      <c r="AJ35" s="413"/>
      <c r="AK35" s="413"/>
      <c r="AL35" s="413"/>
      <c r="AM35" s="413">
        <v>75</v>
      </c>
      <c r="AN35" s="413"/>
      <c r="AO35" s="413"/>
      <c r="AP35" s="413"/>
      <c r="AQ35" s="404">
        <v>78</v>
      </c>
      <c r="AR35" s="387"/>
      <c r="AS35" s="387"/>
      <c r="AT35" s="387"/>
      <c r="AU35" s="387"/>
      <c r="AV35" s="387"/>
      <c r="AW35" s="387"/>
      <c r="AX35" s="388"/>
    </row>
    <row r="36" spans="1:51" ht="46.5" customHeight="1" x14ac:dyDescent="0.2">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667</v>
      </c>
      <c r="Z36" s="414"/>
      <c r="AA36" s="415"/>
      <c r="AB36" s="440" t="s">
        <v>706</v>
      </c>
      <c r="AC36" s="441"/>
      <c r="AD36" s="442"/>
      <c r="AE36" s="443" t="s">
        <v>814</v>
      </c>
      <c r="AF36" s="443"/>
      <c r="AG36" s="443"/>
      <c r="AH36" s="443"/>
      <c r="AI36" s="443" t="s">
        <v>815</v>
      </c>
      <c r="AJ36" s="443"/>
      <c r="AK36" s="443"/>
      <c r="AL36" s="443"/>
      <c r="AM36" s="443" t="s">
        <v>816</v>
      </c>
      <c r="AN36" s="443"/>
      <c r="AO36" s="443"/>
      <c r="AP36" s="443"/>
      <c r="AQ36" s="443" t="s">
        <v>817</v>
      </c>
      <c r="AR36" s="443"/>
      <c r="AS36" s="443"/>
      <c r="AT36" s="443"/>
      <c r="AU36" s="443"/>
      <c r="AV36" s="443"/>
      <c r="AW36" s="443"/>
      <c r="AX36" s="445"/>
    </row>
    <row r="37" spans="1:51" ht="18.75" customHeight="1" x14ac:dyDescent="0.2">
      <c r="A37" s="481" t="s">
        <v>315</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499</v>
      </c>
      <c r="AF37" s="499"/>
      <c r="AG37" s="499"/>
      <c r="AH37" s="500"/>
      <c r="AI37" s="503" t="s">
        <v>651</v>
      </c>
      <c r="AJ37" s="503"/>
      <c r="AK37" s="503"/>
      <c r="AL37" s="498"/>
      <c r="AM37" s="503" t="s">
        <v>467</v>
      </c>
      <c r="AN37" s="503"/>
      <c r="AO37" s="503"/>
      <c r="AP37" s="498"/>
      <c r="AQ37" s="472" t="s">
        <v>223</v>
      </c>
      <c r="AR37" s="473"/>
      <c r="AS37" s="473"/>
      <c r="AT37" s="474"/>
      <c r="AU37" s="337" t="s">
        <v>129</v>
      </c>
      <c r="AV37" s="337"/>
      <c r="AW37" s="337"/>
      <c r="AX37" s="342"/>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696</v>
      </c>
      <c r="AR38" s="447"/>
      <c r="AS38" s="448" t="s">
        <v>224</v>
      </c>
      <c r="AT38" s="449"/>
      <c r="AU38" s="450">
        <v>4</v>
      </c>
      <c r="AV38" s="450"/>
      <c r="AW38" s="339" t="s">
        <v>170</v>
      </c>
      <c r="AX38" s="344"/>
    </row>
    <row r="39" spans="1:51" ht="23.25" customHeight="1" x14ac:dyDescent="0.2">
      <c r="A39" s="487"/>
      <c r="B39" s="485"/>
      <c r="C39" s="485"/>
      <c r="D39" s="485"/>
      <c r="E39" s="485"/>
      <c r="F39" s="486"/>
      <c r="G39" s="389" t="s">
        <v>700</v>
      </c>
      <c r="H39" s="390"/>
      <c r="I39" s="390"/>
      <c r="J39" s="390"/>
      <c r="K39" s="390"/>
      <c r="L39" s="390"/>
      <c r="M39" s="390"/>
      <c r="N39" s="390"/>
      <c r="O39" s="391"/>
      <c r="P39" s="154" t="s">
        <v>701</v>
      </c>
      <c r="Q39" s="154"/>
      <c r="R39" s="154"/>
      <c r="S39" s="154"/>
      <c r="T39" s="154"/>
      <c r="U39" s="154"/>
      <c r="V39" s="154"/>
      <c r="W39" s="154"/>
      <c r="X39" s="155"/>
      <c r="Y39" s="400" t="s">
        <v>12</v>
      </c>
      <c r="Z39" s="401"/>
      <c r="AA39" s="402"/>
      <c r="AB39" s="403" t="s">
        <v>702</v>
      </c>
      <c r="AC39" s="403"/>
      <c r="AD39" s="403"/>
      <c r="AE39" s="404">
        <v>3.9</v>
      </c>
      <c r="AF39" s="387"/>
      <c r="AG39" s="387"/>
      <c r="AH39" s="387"/>
      <c r="AI39" s="404">
        <v>4.2</v>
      </c>
      <c r="AJ39" s="387"/>
      <c r="AK39" s="387"/>
      <c r="AL39" s="387"/>
      <c r="AM39" s="404">
        <v>3.9</v>
      </c>
      <c r="AN39" s="387"/>
      <c r="AO39" s="387"/>
      <c r="AP39" s="387"/>
      <c r="AQ39" s="406" t="s">
        <v>696</v>
      </c>
      <c r="AR39" s="407"/>
      <c r="AS39" s="407"/>
      <c r="AT39" s="408"/>
      <c r="AU39" s="387" t="s">
        <v>696</v>
      </c>
      <c r="AV39" s="387"/>
      <c r="AW39" s="387"/>
      <c r="AX39" s="388"/>
    </row>
    <row r="40" spans="1:51" ht="23.25" customHeight="1" x14ac:dyDescent="0.2">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702</v>
      </c>
      <c r="AC40" s="462"/>
      <c r="AD40" s="462"/>
      <c r="AE40" s="404">
        <v>3.5</v>
      </c>
      <c r="AF40" s="387"/>
      <c r="AG40" s="387"/>
      <c r="AH40" s="387"/>
      <c r="AI40" s="404">
        <v>3.5</v>
      </c>
      <c r="AJ40" s="387"/>
      <c r="AK40" s="387"/>
      <c r="AL40" s="387"/>
      <c r="AM40" s="404">
        <v>3.5</v>
      </c>
      <c r="AN40" s="387"/>
      <c r="AO40" s="387"/>
      <c r="AP40" s="387"/>
      <c r="AQ40" s="406" t="s">
        <v>696</v>
      </c>
      <c r="AR40" s="407"/>
      <c r="AS40" s="407"/>
      <c r="AT40" s="408"/>
      <c r="AU40" s="387">
        <v>3.5</v>
      </c>
      <c r="AV40" s="387"/>
      <c r="AW40" s="387"/>
      <c r="AX40" s="388"/>
    </row>
    <row r="41" spans="1:51" ht="23.25" customHeight="1" x14ac:dyDescent="0.2">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111</v>
      </c>
      <c r="AF41" s="387"/>
      <c r="AG41" s="387"/>
      <c r="AH41" s="387"/>
      <c r="AI41" s="404">
        <v>120</v>
      </c>
      <c r="AJ41" s="387"/>
      <c r="AK41" s="387"/>
      <c r="AL41" s="387"/>
      <c r="AM41" s="404">
        <v>111</v>
      </c>
      <c r="AN41" s="387"/>
      <c r="AO41" s="387"/>
      <c r="AP41" s="387"/>
      <c r="AQ41" s="406" t="s">
        <v>696</v>
      </c>
      <c r="AR41" s="407"/>
      <c r="AS41" s="407"/>
      <c r="AT41" s="408"/>
      <c r="AU41" s="387" t="s">
        <v>696</v>
      </c>
      <c r="AV41" s="387"/>
      <c r="AW41" s="387"/>
      <c r="AX41" s="388"/>
    </row>
    <row r="42" spans="1:51" ht="23.25" customHeight="1" x14ac:dyDescent="0.2">
      <c r="A42" s="475" t="s">
        <v>342</v>
      </c>
      <c r="B42" s="470"/>
      <c r="C42" s="470"/>
      <c r="D42" s="470"/>
      <c r="E42" s="470"/>
      <c r="F42" s="471"/>
      <c r="G42" s="511" t="s">
        <v>718</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2">
      <c r="A44" s="903"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2">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2">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2">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499</v>
      </c>
      <c r="AF49" s="430"/>
      <c r="AG49" s="430"/>
      <c r="AH49" s="430"/>
      <c r="AI49" s="430" t="s">
        <v>651</v>
      </c>
      <c r="AJ49" s="430"/>
      <c r="AK49" s="430"/>
      <c r="AL49" s="430"/>
      <c r="AM49" s="430" t="s">
        <v>467</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2">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2">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499</v>
      </c>
      <c r="AF54" s="430"/>
      <c r="AG54" s="430"/>
      <c r="AH54" s="430"/>
      <c r="AI54" s="430" t="s">
        <v>651</v>
      </c>
      <c r="AJ54" s="430"/>
      <c r="AK54" s="430"/>
      <c r="AL54" s="430"/>
      <c r="AM54" s="430" t="s">
        <v>467</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2">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2">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499</v>
      </c>
      <c r="AF59" s="430"/>
      <c r="AG59" s="430"/>
      <c r="AH59" s="430"/>
      <c r="AI59" s="430" t="s">
        <v>651</v>
      </c>
      <c r="AJ59" s="430"/>
      <c r="AK59" s="430"/>
      <c r="AL59" s="430"/>
      <c r="AM59" s="430" t="s">
        <v>467</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2">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5">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2">
      <c r="A64" s="351" t="s">
        <v>662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663</v>
      </c>
      <c r="B65" s="332"/>
      <c r="C65" s="332"/>
      <c r="D65" s="332"/>
      <c r="E65" s="332"/>
      <c r="F65" s="333"/>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6" t="s">
        <v>11</v>
      </c>
      <c r="AC65" s="416"/>
      <c r="AD65" s="416"/>
      <c r="AE65" s="417" t="s">
        <v>499</v>
      </c>
      <c r="AF65" s="418"/>
      <c r="AG65" s="418"/>
      <c r="AH65" s="419"/>
      <c r="AI65" s="417" t="s">
        <v>651</v>
      </c>
      <c r="AJ65" s="418"/>
      <c r="AK65" s="418"/>
      <c r="AL65" s="419"/>
      <c r="AM65" s="417" t="s">
        <v>467</v>
      </c>
      <c r="AN65" s="418"/>
      <c r="AO65" s="418"/>
      <c r="AP65" s="419"/>
      <c r="AQ65" s="426" t="s">
        <v>498</v>
      </c>
      <c r="AR65" s="427"/>
      <c r="AS65" s="427"/>
      <c r="AT65" s="428"/>
      <c r="AU65" s="426" t="s">
        <v>676</v>
      </c>
      <c r="AV65" s="427"/>
      <c r="AW65" s="427"/>
      <c r="AX65" s="429"/>
      <c r="AY65">
        <f>COUNTA($G$66)</f>
        <v>0</v>
      </c>
    </row>
    <row r="66" spans="1:51" ht="23.25" hidden="1" customHeight="1" x14ac:dyDescent="0.2">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2">
      <c r="A68" s="451" t="s">
        <v>664</v>
      </c>
      <c r="B68" s="452"/>
      <c r="C68" s="452"/>
      <c r="D68" s="452"/>
      <c r="E68" s="452"/>
      <c r="F68" s="453"/>
      <c r="G68" s="238" t="s">
        <v>665</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499</v>
      </c>
      <c r="AF68" s="430"/>
      <c r="AG68" s="430"/>
      <c r="AH68" s="430"/>
      <c r="AI68" s="430" t="s">
        <v>651</v>
      </c>
      <c r="AJ68" s="430"/>
      <c r="AK68" s="430"/>
      <c r="AL68" s="430"/>
      <c r="AM68" s="430" t="s">
        <v>467</v>
      </c>
      <c r="AN68" s="430"/>
      <c r="AO68" s="430"/>
      <c r="AP68" s="430"/>
      <c r="AQ68" s="431" t="s">
        <v>677</v>
      </c>
      <c r="AR68" s="432"/>
      <c r="AS68" s="432"/>
      <c r="AT68" s="432"/>
      <c r="AU68" s="432"/>
      <c r="AV68" s="432"/>
      <c r="AW68" s="432"/>
      <c r="AX68" s="433"/>
      <c r="AY68">
        <f>IF(SUBSTITUTE(SUBSTITUTE($G$69,"／",""),"　","")="",0,1)</f>
        <v>0</v>
      </c>
    </row>
    <row r="69" spans="1:51" ht="23.25" hidden="1" customHeight="1" x14ac:dyDescent="0.2">
      <c r="A69" s="454"/>
      <c r="B69" s="455"/>
      <c r="C69" s="455"/>
      <c r="D69" s="455"/>
      <c r="E69" s="455"/>
      <c r="F69" s="456"/>
      <c r="G69" s="409" t="s">
        <v>707</v>
      </c>
      <c r="H69" s="410"/>
      <c r="I69" s="410"/>
      <c r="J69" s="410"/>
      <c r="K69" s="410"/>
      <c r="L69" s="410"/>
      <c r="M69" s="410"/>
      <c r="N69" s="410"/>
      <c r="O69" s="410"/>
      <c r="P69" s="410"/>
      <c r="Q69" s="410"/>
      <c r="R69" s="410"/>
      <c r="S69" s="410"/>
      <c r="T69" s="410"/>
      <c r="U69" s="410"/>
      <c r="V69" s="410"/>
      <c r="W69" s="410"/>
      <c r="X69" s="410"/>
      <c r="Y69" s="434" t="s">
        <v>664</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2">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667</v>
      </c>
      <c r="Z70" s="414"/>
      <c r="AA70" s="415"/>
      <c r="AB70" s="440" t="s">
        <v>668</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2">
      <c r="A71" s="517" t="s">
        <v>315</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499</v>
      </c>
      <c r="AF71" s="430"/>
      <c r="AG71" s="430"/>
      <c r="AH71" s="430"/>
      <c r="AI71" s="430" t="s">
        <v>651</v>
      </c>
      <c r="AJ71" s="430"/>
      <c r="AK71" s="430"/>
      <c r="AL71" s="430"/>
      <c r="AM71" s="430" t="s">
        <v>467</v>
      </c>
      <c r="AN71" s="430"/>
      <c r="AO71" s="430"/>
      <c r="AP71" s="430"/>
      <c r="AQ71" s="472" t="s">
        <v>223</v>
      </c>
      <c r="AR71" s="473"/>
      <c r="AS71" s="473"/>
      <c r="AT71" s="474"/>
      <c r="AU71" s="337" t="s">
        <v>129</v>
      </c>
      <c r="AV71" s="337"/>
      <c r="AW71" s="337"/>
      <c r="AX71" s="342"/>
      <c r="AY71">
        <f>COUNTA($G$73)</f>
        <v>0</v>
      </c>
    </row>
    <row r="72" spans="1:51" ht="18.75" hidden="1" customHeight="1" x14ac:dyDescent="0.2">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2">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2">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2">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2">
      <c r="A76" s="475" t="s">
        <v>342</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2">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2">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2">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2">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2">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499</v>
      </c>
      <c r="AF83" s="430"/>
      <c r="AG83" s="430"/>
      <c r="AH83" s="430"/>
      <c r="AI83" s="430" t="s">
        <v>651</v>
      </c>
      <c r="AJ83" s="430"/>
      <c r="AK83" s="430"/>
      <c r="AL83" s="430"/>
      <c r="AM83" s="430" t="s">
        <v>467</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2">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2">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499</v>
      </c>
      <c r="AF88" s="430"/>
      <c r="AG88" s="430"/>
      <c r="AH88" s="430"/>
      <c r="AI88" s="430" t="s">
        <v>651</v>
      </c>
      <c r="AJ88" s="430"/>
      <c r="AK88" s="430"/>
      <c r="AL88" s="430"/>
      <c r="AM88" s="430" t="s">
        <v>467</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2">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499</v>
      </c>
      <c r="AF93" s="430"/>
      <c r="AG93" s="430"/>
      <c r="AH93" s="430"/>
      <c r="AI93" s="430" t="s">
        <v>651</v>
      </c>
      <c r="AJ93" s="430"/>
      <c r="AK93" s="430"/>
      <c r="AL93" s="430"/>
      <c r="AM93" s="430" t="s">
        <v>467</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2">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5">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2">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663</v>
      </c>
      <c r="B99" s="332"/>
      <c r="C99" s="332"/>
      <c r="D99" s="332"/>
      <c r="E99" s="332"/>
      <c r="F99" s="333"/>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6" t="s">
        <v>11</v>
      </c>
      <c r="AC99" s="416"/>
      <c r="AD99" s="416"/>
      <c r="AE99" s="430" t="s">
        <v>499</v>
      </c>
      <c r="AF99" s="430"/>
      <c r="AG99" s="430"/>
      <c r="AH99" s="430"/>
      <c r="AI99" s="430" t="s">
        <v>651</v>
      </c>
      <c r="AJ99" s="430"/>
      <c r="AK99" s="430"/>
      <c r="AL99" s="430"/>
      <c r="AM99" s="430" t="s">
        <v>467</v>
      </c>
      <c r="AN99" s="430"/>
      <c r="AO99" s="430"/>
      <c r="AP99" s="430"/>
      <c r="AQ99" s="426" t="s">
        <v>498</v>
      </c>
      <c r="AR99" s="427"/>
      <c r="AS99" s="427"/>
      <c r="AT99" s="428"/>
      <c r="AU99" s="426" t="s">
        <v>676</v>
      </c>
      <c r="AV99" s="427"/>
      <c r="AW99" s="427"/>
      <c r="AX99" s="429"/>
      <c r="AY99">
        <f>COUNTA($G$100)</f>
        <v>0</v>
      </c>
    </row>
    <row r="100" spans="1:60" ht="23.25" hidden="1" customHeight="1" x14ac:dyDescent="0.2">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2">
      <c r="A102" s="475" t="s">
        <v>664</v>
      </c>
      <c r="B102" s="356"/>
      <c r="C102" s="356"/>
      <c r="D102" s="356"/>
      <c r="E102" s="356"/>
      <c r="F102" s="476"/>
      <c r="G102" s="238" t="s">
        <v>665</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499</v>
      </c>
      <c r="AF102" s="430"/>
      <c r="AG102" s="430"/>
      <c r="AH102" s="430"/>
      <c r="AI102" s="430" t="s">
        <v>651</v>
      </c>
      <c r="AJ102" s="430"/>
      <c r="AK102" s="430"/>
      <c r="AL102" s="430"/>
      <c r="AM102" s="430" t="s">
        <v>467</v>
      </c>
      <c r="AN102" s="430"/>
      <c r="AO102" s="430"/>
      <c r="AP102" s="430"/>
      <c r="AQ102" s="431" t="s">
        <v>677</v>
      </c>
      <c r="AR102" s="432"/>
      <c r="AS102" s="432"/>
      <c r="AT102" s="432"/>
      <c r="AU102" s="432"/>
      <c r="AV102" s="432"/>
      <c r="AW102" s="432"/>
      <c r="AX102" s="433"/>
      <c r="AY102">
        <f>IF(SUBSTITUTE(SUBSTITUTE($G$103,"／",""),"　","")="",0,1)</f>
        <v>0</v>
      </c>
    </row>
    <row r="103" spans="1:60" ht="23.25" hidden="1" customHeight="1" x14ac:dyDescent="0.2">
      <c r="A103" s="477"/>
      <c r="B103" s="337"/>
      <c r="C103" s="337"/>
      <c r="D103" s="337"/>
      <c r="E103" s="337"/>
      <c r="F103" s="478"/>
      <c r="G103" s="409" t="s">
        <v>666</v>
      </c>
      <c r="H103" s="410"/>
      <c r="I103" s="410"/>
      <c r="J103" s="410"/>
      <c r="K103" s="410"/>
      <c r="L103" s="410"/>
      <c r="M103" s="410"/>
      <c r="N103" s="410"/>
      <c r="O103" s="410"/>
      <c r="P103" s="410"/>
      <c r="Q103" s="410"/>
      <c r="R103" s="410"/>
      <c r="S103" s="410"/>
      <c r="T103" s="410"/>
      <c r="U103" s="410"/>
      <c r="V103" s="410"/>
      <c r="W103" s="410"/>
      <c r="X103" s="410"/>
      <c r="Y103" s="434" t="s">
        <v>664</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2">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667</v>
      </c>
      <c r="Z104" s="414"/>
      <c r="AA104" s="415"/>
      <c r="AB104" s="440" t="s">
        <v>668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2">
      <c r="A105" s="517" t="s">
        <v>315</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499</v>
      </c>
      <c r="AF105" s="430"/>
      <c r="AG105" s="430"/>
      <c r="AH105" s="430"/>
      <c r="AI105" s="430" t="s">
        <v>651</v>
      </c>
      <c r="AJ105" s="430"/>
      <c r="AK105" s="430"/>
      <c r="AL105" s="430"/>
      <c r="AM105" s="430" t="s">
        <v>467</v>
      </c>
      <c r="AN105" s="430"/>
      <c r="AO105" s="430"/>
      <c r="AP105" s="430"/>
      <c r="AQ105" s="472" t="s">
        <v>223</v>
      </c>
      <c r="AR105" s="473"/>
      <c r="AS105" s="473"/>
      <c r="AT105" s="474"/>
      <c r="AU105" s="337" t="s">
        <v>129</v>
      </c>
      <c r="AV105" s="337"/>
      <c r="AW105" s="337"/>
      <c r="AX105" s="342"/>
      <c r="AY105">
        <f>COUNTA($G$107)</f>
        <v>0</v>
      </c>
    </row>
    <row r="106" spans="1:60" ht="18.75" hidden="1" customHeight="1" x14ac:dyDescent="0.2">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2">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2">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2">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2">
      <c r="A110" s="475" t="s">
        <v>342</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2">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2">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2">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2">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2">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499</v>
      </c>
      <c r="AF117" s="430"/>
      <c r="AG117" s="430"/>
      <c r="AH117" s="430"/>
      <c r="AI117" s="430" t="s">
        <v>651</v>
      </c>
      <c r="AJ117" s="430"/>
      <c r="AK117" s="430"/>
      <c r="AL117" s="430"/>
      <c r="AM117" s="430" t="s">
        <v>467</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2">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499</v>
      </c>
      <c r="AF122" s="430"/>
      <c r="AG122" s="430"/>
      <c r="AH122" s="430"/>
      <c r="AI122" s="430" t="s">
        <v>651</v>
      </c>
      <c r="AJ122" s="430"/>
      <c r="AK122" s="430"/>
      <c r="AL122" s="430"/>
      <c r="AM122" s="430" t="s">
        <v>467</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2">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499</v>
      </c>
      <c r="AF127" s="430"/>
      <c r="AG127" s="430"/>
      <c r="AH127" s="430"/>
      <c r="AI127" s="430" t="s">
        <v>651</v>
      </c>
      <c r="AJ127" s="430"/>
      <c r="AK127" s="430"/>
      <c r="AL127" s="430"/>
      <c r="AM127" s="430" t="s">
        <v>467</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2">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5">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663</v>
      </c>
      <c r="B133" s="332"/>
      <c r="C133" s="332"/>
      <c r="D133" s="332"/>
      <c r="E133" s="332"/>
      <c r="F133" s="333"/>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6" t="s">
        <v>11</v>
      </c>
      <c r="AC133" s="416"/>
      <c r="AD133" s="416"/>
      <c r="AE133" s="430" t="s">
        <v>499</v>
      </c>
      <c r="AF133" s="430"/>
      <c r="AG133" s="430"/>
      <c r="AH133" s="430"/>
      <c r="AI133" s="430" t="s">
        <v>651</v>
      </c>
      <c r="AJ133" s="430"/>
      <c r="AK133" s="430"/>
      <c r="AL133" s="430"/>
      <c r="AM133" s="430" t="s">
        <v>467</v>
      </c>
      <c r="AN133" s="430"/>
      <c r="AO133" s="430"/>
      <c r="AP133" s="430"/>
      <c r="AQ133" s="426" t="s">
        <v>498</v>
      </c>
      <c r="AR133" s="427"/>
      <c r="AS133" s="427"/>
      <c r="AT133" s="428"/>
      <c r="AU133" s="426" t="s">
        <v>676</v>
      </c>
      <c r="AV133" s="427"/>
      <c r="AW133" s="427"/>
      <c r="AX133" s="429"/>
      <c r="AY133">
        <f>COUNTA($G$134)</f>
        <v>0</v>
      </c>
    </row>
    <row r="134" spans="1:60" ht="23.25" hidden="1" customHeight="1" x14ac:dyDescent="0.2">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2">
      <c r="A136" s="475" t="s">
        <v>664</v>
      </c>
      <c r="B136" s="356"/>
      <c r="C136" s="356"/>
      <c r="D136" s="356"/>
      <c r="E136" s="356"/>
      <c r="F136" s="476"/>
      <c r="G136" s="238" t="s">
        <v>665</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499</v>
      </c>
      <c r="AF136" s="430"/>
      <c r="AG136" s="430"/>
      <c r="AH136" s="430"/>
      <c r="AI136" s="430" t="s">
        <v>651</v>
      </c>
      <c r="AJ136" s="430"/>
      <c r="AK136" s="430"/>
      <c r="AL136" s="430"/>
      <c r="AM136" s="430" t="s">
        <v>467</v>
      </c>
      <c r="AN136" s="430"/>
      <c r="AO136" s="430"/>
      <c r="AP136" s="430"/>
      <c r="AQ136" s="431" t="s">
        <v>677</v>
      </c>
      <c r="AR136" s="432"/>
      <c r="AS136" s="432"/>
      <c r="AT136" s="432"/>
      <c r="AU136" s="432"/>
      <c r="AV136" s="432"/>
      <c r="AW136" s="432"/>
      <c r="AX136" s="433"/>
      <c r="AY136">
        <f>IF(SUBSTITUTE(SUBSTITUTE($G$137,"／",""),"　","")="",0,1)</f>
        <v>0</v>
      </c>
    </row>
    <row r="137" spans="1:60" ht="23.25" hidden="1" customHeight="1" x14ac:dyDescent="0.2">
      <c r="A137" s="477"/>
      <c r="B137" s="337"/>
      <c r="C137" s="337"/>
      <c r="D137" s="337"/>
      <c r="E137" s="337"/>
      <c r="F137" s="478"/>
      <c r="G137" s="409" t="s">
        <v>666</v>
      </c>
      <c r="H137" s="410"/>
      <c r="I137" s="410"/>
      <c r="J137" s="410"/>
      <c r="K137" s="410"/>
      <c r="L137" s="410"/>
      <c r="M137" s="410"/>
      <c r="N137" s="410"/>
      <c r="O137" s="410"/>
      <c r="P137" s="410"/>
      <c r="Q137" s="410"/>
      <c r="R137" s="410"/>
      <c r="S137" s="410"/>
      <c r="T137" s="410"/>
      <c r="U137" s="410"/>
      <c r="V137" s="410"/>
      <c r="W137" s="410"/>
      <c r="X137" s="410"/>
      <c r="Y137" s="434" t="s">
        <v>664</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2">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667</v>
      </c>
      <c r="Z138" s="414"/>
      <c r="AA138" s="415"/>
      <c r="AB138" s="440" t="s">
        <v>668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2">
      <c r="A139" s="517" t="s">
        <v>315</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499</v>
      </c>
      <c r="AF139" s="430"/>
      <c r="AG139" s="430"/>
      <c r="AH139" s="430"/>
      <c r="AI139" s="430" t="s">
        <v>651</v>
      </c>
      <c r="AJ139" s="430"/>
      <c r="AK139" s="430"/>
      <c r="AL139" s="430"/>
      <c r="AM139" s="430" t="s">
        <v>467</v>
      </c>
      <c r="AN139" s="430"/>
      <c r="AO139" s="430"/>
      <c r="AP139" s="430"/>
      <c r="AQ139" s="472" t="s">
        <v>223</v>
      </c>
      <c r="AR139" s="473"/>
      <c r="AS139" s="473"/>
      <c r="AT139" s="474"/>
      <c r="AU139" s="337" t="s">
        <v>129</v>
      </c>
      <c r="AV139" s="337"/>
      <c r="AW139" s="337"/>
      <c r="AX139" s="342"/>
      <c r="AY139">
        <f>COUNTA($G$141)</f>
        <v>0</v>
      </c>
    </row>
    <row r="140" spans="1:60" ht="18.75" hidden="1" customHeight="1" x14ac:dyDescent="0.2">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2">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2">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2">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2">
      <c r="A144" s="475" t="s">
        <v>342</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2">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2">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2">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2">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2">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499</v>
      </c>
      <c r="AF151" s="430"/>
      <c r="AG151" s="430"/>
      <c r="AH151" s="430"/>
      <c r="AI151" s="430" t="s">
        <v>651</v>
      </c>
      <c r="AJ151" s="430"/>
      <c r="AK151" s="430"/>
      <c r="AL151" s="430"/>
      <c r="AM151" s="430" t="s">
        <v>467</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2">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499</v>
      </c>
      <c r="AF156" s="430"/>
      <c r="AG156" s="430"/>
      <c r="AH156" s="430"/>
      <c r="AI156" s="430" t="s">
        <v>651</v>
      </c>
      <c r="AJ156" s="430"/>
      <c r="AK156" s="430"/>
      <c r="AL156" s="430"/>
      <c r="AM156" s="430" t="s">
        <v>467</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2">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499</v>
      </c>
      <c r="AF161" s="430"/>
      <c r="AG161" s="430"/>
      <c r="AH161" s="430"/>
      <c r="AI161" s="430" t="s">
        <v>651</v>
      </c>
      <c r="AJ161" s="430"/>
      <c r="AK161" s="430"/>
      <c r="AL161" s="430"/>
      <c r="AM161" s="430" t="s">
        <v>467</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2">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5">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2">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663</v>
      </c>
      <c r="B167" s="332"/>
      <c r="C167" s="332"/>
      <c r="D167" s="332"/>
      <c r="E167" s="332"/>
      <c r="F167" s="333"/>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6" t="s">
        <v>11</v>
      </c>
      <c r="AC167" s="416"/>
      <c r="AD167" s="416"/>
      <c r="AE167" s="430" t="s">
        <v>499</v>
      </c>
      <c r="AF167" s="430"/>
      <c r="AG167" s="430"/>
      <c r="AH167" s="430"/>
      <c r="AI167" s="430" t="s">
        <v>651</v>
      </c>
      <c r="AJ167" s="430"/>
      <c r="AK167" s="430"/>
      <c r="AL167" s="430"/>
      <c r="AM167" s="430" t="s">
        <v>467</v>
      </c>
      <c r="AN167" s="430"/>
      <c r="AO167" s="430"/>
      <c r="AP167" s="430"/>
      <c r="AQ167" s="426" t="s">
        <v>498</v>
      </c>
      <c r="AR167" s="427"/>
      <c r="AS167" s="427"/>
      <c r="AT167" s="428"/>
      <c r="AU167" s="426" t="s">
        <v>676</v>
      </c>
      <c r="AV167" s="427"/>
      <c r="AW167" s="427"/>
      <c r="AX167" s="429"/>
      <c r="AY167">
        <f>COUNTA($G$168)</f>
        <v>0</v>
      </c>
    </row>
    <row r="168" spans="1:60" ht="23.25" hidden="1" customHeight="1" x14ac:dyDescent="0.2">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2">
      <c r="A170" s="475" t="s">
        <v>664</v>
      </c>
      <c r="B170" s="356"/>
      <c r="C170" s="356"/>
      <c r="D170" s="356"/>
      <c r="E170" s="356"/>
      <c r="F170" s="476"/>
      <c r="G170" s="238" t="s">
        <v>665</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499</v>
      </c>
      <c r="AF170" s="430"/>
      <c r="AG170" s="430"/>
      <c r="AH170" s="430"/>
      <c r="AI170" s="430" t="s">
        <v>651</v>
      </c>
      <c r="AJ170" s="430"/>
      <c r="AK170" s="430"/>
      <c r="AL170" s="430"/>
      <c r="AM170" s="430" t="s">
        <v>467</v>
      </c>
      <c r="AN170" s="430"/>
      <c r="AO170" s="430"/>
      <c r="AP170" s="430"/>
      <c r="AQ170" s="431" t="s">
        <v>677</v>
      </c>
      <c r="AR170" s="432"/>
      <c r="AS170" s="432"/>
      <c r="AT170" s="432"/>
      <c r="AU170" s="432"/>
      <c r="AV170" s="432"/>
      <c r="AW170" s="432"/>
      <c r="AX170" s="433"/>
      <c r="AY170">
        <f>IF(SUBSTITUTE(SUBSTITUTE($G$171,"／",""),"　","")="",0,1)</f>
        <v>0</v>
      </c>
    </row>
    <row r="171" spans="1:60" ht="23.25" hidden="1" customHeight="1" x14ac:dyDescent="0.2">
      <c r="A171" s="477"/>
      <c r="B171" s="337"/>
      <c r="C171" s="337"/>
      <c r="D171" s="337"/>
      <c r="E171" s="337"/>
      <c r="F171" s="478"/>
      <c r="G171" s="409" t="s">
        <v>666</v>
      </c>
      <c r="H171" s="410"/>
      <c r="I171" s="410"/>
      <c r="J171" s="410"/>
      <c r="K171" s="410"/>
      <c r="L171" s="410"/>
      <c r="M171" s="410"/>
      <c r="N171" s="410"/>
      <c r="O171" s="410"/>
      <c r="P171" s="410"/>
      <c r="Q171" s="410"/>
      <c r="R171" s="410"/>
      <c r="S171" s="410"/>
      <c r="T171" s="410"/>
      <c r="U171" s="410"/>
      <c r="V171" s="410"/>
      <c r="W171" s="410"/>
      <c r="X171" s="410"/>
      <c r="Y171" s="434" t="s">
        <v>664</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2">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667</v>
      </c>
      <c r="Z172" s="414"/>
      <c r="AA172" s="415"/>
      <c r="AB172" s="440" t="s">
        <v>668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2">
      <c r="A173" s="517" t="s">
        <v>315</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499</v>
      </c>
      <c r="AF173" s="430"/>
      <c r="AG173" s="430"/>
      <c r="AH173" s="430"/>
      <c r="AI173" s="430" t="s">
        <v>651</v>
      </c>
      <c r="AJ173" s="430"/>
      <c r="AK173" s="430"/>
      <c r="AL173" s="430"/>
      <c r="AM173" s="430" t="s">
        <v>467</v>
      </c>
      <c r="AN173" s="430"/>
      <c r="AO173" s="430"/>
      <c r="AP173" s="430"/>
      <c r="AQ173" s="472" t="s">
        <v>223</v>
      </c>
      <c r="AR173" s="473"/>
      <c r="AS173" s="473"/>
      <c r="AT173" s="474"/>
      <c r="AU173" s="337" t="s">
        <v>129</v>
      </c>
      <c r="AV173" s="337"/>
      <c r="AW173" s="337"/>
      <c r="AX173" s="342"/>
      <c r="AY173">
        <f>COUNTA($G$175)</f>
        <v>0</v>
      </c>
    </row>
    <row r="174" spans="1:60" ht="18.75" hidden="1" customHeight="1" x14ac:dyDescent="0.2">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2">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2">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2">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2">
      <c r="A178" s="475" t="s">
        <v>342</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2">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2">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2">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2">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2">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499</v>
      </c>
      <c r="AF185" s="430"/>
      <c r="AG185" s="430"/>
      <c r="AH185" s="430"/>
      <c r="AI185" s="430" t="s">
        <v>651</v>
      </c>
      <c r="AJ185" s="430"/>
      <c r="AK185" s="430"/>
      <c r="AL185" s="430"/>
      <c r="AM185" s="430" t="s">
        <v>467</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2">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499</v>
      </c>
      <c r="AF190" s="430"/>
      <c r="AG190" s="430"/>
      <c r="AH190" s="430"/>
      <c r="AI190" s="430" t="s">
        <v>651</v>
      </c>
      <c r="AJ190" s="430"/>
      <c r="AK190" s="430"/>
      <c r="AL190" s="430"/>
      <c r="AM190" s="430" t="s">
        <v>467</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2">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499</v>
      </c>
      <c r="AF195" s="430"/>
      <c r="AG195" s="430"/>
      <c r="AH195" s="430"/>
      <c r="AI195" s="430" t="s">
        <v>651</v>
      </c>
      <c r="AJ195" s="430"/>
      <c r="AK195" s="430"/>
      <c r="AL195" s="430"/>
      <c r="AM195" s="430" t="s">
        <v>467</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2">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5">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2">
      <c r="A200" s="595" t="s">
        <v>316</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312</v>
      </c>
      <c r="X200" s="569"/>
      <c r="Y200" s="572"/>
      <c r="Z200" s="572"/>
      <c r="AA200" s="573"/>
      <c r="AB200" s="566" t="s">
        <v>11</v>
      </c>
      <c r="AC200" s="563"/>
      <c r="AD200" s="564"/>
      <c r="AE200" s="430" t="s">
        <v>499</v>
      </c>
      <c r="AF200" s="430"/>
      <c r="AG200" s="430"/>
      <c r="AH200" s="430"/>
      <c r="AI200" s="430" t="s">
        <v>651</v>
      </c>
      <c r="AJ200" s="430"/>
      <c r="AK200" s="430"/>
      <c r="AL200" s="430"/>
      <c r="AM200" s="430" t="s">
        <v>467</v>
      </c>
      <c r="AN200" s="430"/>
      <c r="AO200" s="430"/>
      <c r="AP200" s="430"/>
      <c r="AQ200" s="505" t="s">
        <v>223</v>
      </c>
      <c r="AR200" s="506"/>
      <c r="AS200" s="506"/>
      <c r="AT200" s="507"/>
      <c r="AU200" s="557" t="s">
        <v>129</v>
      </c>
      <c r="AV200" s="557"/>
      <c r="AW200" s="557"/>
      <c r="AX200" s="558"/>
      <c r="AY200">
        <f>COUNTA($H$202)</f>
        <v>0</v>
      </c>
    </row>
    <row r="201" spans="1:60" ht="18.75" hidden="1" customHeight="1" x14ac:dyDescent="0.2">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2">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332</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2">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332</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2">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333</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2">
      <c r="A205" s="580" t="s">
        <v>320</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331</v>
      </c>
      <c r="X205" s="590"/>
      <c r="Y205" s="554" t="s">
        <v>12</v>
      </c>
      <c r="Z205" s="554"/>
      <c r="AA205" s="555"/>
      <c r="AB205" s="556" t="s">
        <v>332</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2">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332</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2">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333</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2">
      <c r="A208" s="604" t="s">
        <v>316</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499</v>
      </c>
      <c r="AF208" s="151"/>
      <c r="AG208" s="151"/>
      <c r="AH208" s="151"/>
      <c r="AI208" s="430" t="s">
        <v>651</v>
      </c>
      <c r="AJ208" s="430"/>
      <c r="AK208" s="430"/>
      <c r="AL208" s="430"/>
      <c r="AM208" s="430" t="s">
        <v>467</v>
      </c>
      <c r="AN208" s="430"/>
      <c r="AO208" s="430"/>
      <c r="AP208" s="430"/>
      <c r="AQ208" s="505" t="s">
        <v>223</v>
      </c>
      <c r="AR208" s="506"/>
      <c r="AS208" s="506"/>
      <c r="AT208" s="507"/>
      <c r="AU208" s="600" t="s">
        <v>129</v>
      </c>
      <c r="AV208" s="601"/>
      <c r="AW208" s="601"/>
      <c r="AX208" s="602"/>
      <c r="AY208">
        <f>COUNTA($H$210)</f>
        <v>0</v>
      </c>
    </row>
    <row r="209" spans="1:51" ht="18.75" hidden="1" customHeight="1" x14ac:dyDescent="0.2">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2">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2">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2">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2">
      <c r="A213" s="659" t="s">
        <v>345</v>
      </c>
      <c r="B213" s="660"/>
      <c r="C213" s="660"/>
      <c r="D213" s="660"/>
      <c r="E213" s="584" t="s">
        <v>304</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5">
      <c r="A214" s="517" t="s">
        <v>659</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311</v>
      </c>
      <c r="AP214" s="676"/>
      <c r="AQ214" s="676"/>
      <c r="AR214" s="96" t="s">
        <v>310</v>
      </c>
      <c r="AS214" s="675"/>
      <c r="AT214" s="676"/>
      <c r="AU214" s="676"/>
      <c r="AV214" s="676"/>
      <c r="AW214" s="676"/>
      <c r="AX214" s="677"/>
      <c r="AY214">
        <f>COUNTIF($AR$214,"☑")</f>
        <v>0</v>
      </c>
    </row>
    <row r="215" spans="1:51" ht="45" customHeight="1" x14ac:dyDescent="0.2">
      <c r="A215" s="665" t="s">
        <v>365</v>
      </c>
      <c r="B215" s="666"/>
      <c r="C215" s="668" t="s">
        <v>227</v>
      </c>
      <c r="D215" s="666"/>
      <c r="E215" s="669" t="s">
        <v>243</v>
      </c>
      <c r="F215" s="670"/>
      <c r="G215" s="671" t="s">
        <v>719</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2">
      <c r="A216" s="667"/>
      <c r="B216" s="655"/>
      <c r="C216" s="654"/>
      <c r="D216" s="655"/>
      <c r="E216" s="469" t="s">
        <v>242</v>
      </c>
      <c r="F216" s="471"/>
      <c r="G216" s="153" t="s">
        <v>720</v>
      </c>
      <c r="H216" s="154"/>
      <c r="I216" s="154"/>
      <c r="J216" s="154"/>
      <c r="K216" s="154"/>
      <c r="L216" s="154"/>
      <c r="M216" s="154"/>
      <c r="N216" s="154"/>
      <c r="O216" s="154"/>
      <c r="P216" s="154"/>
      <c r="Q216" s="154"/>
      <c r="R216" s="154"/>
      <c r="S216" s="154"/>
      <c r="T216" s="154"/>
      <c r="U216" s="154"/>
      <c r="V216" s="155"/>
      <c r="W216" s="643" t="s">
        <v>669</v>
      </c>
      <c r="X216" s="644"/>
      <c r="Y216" s="644"/>
      <c r="Z216" s="644"/>
      <c r="AA216" s="645"/>
      <c r="AB216" s="646" t="s">
        <v>786</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2">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670</v>
      </c>
      <c r="X217" s="650"/>
      <c r="Y217" s="650"/>
      <c r="Z217" s="650"/>
      <c r="AA217" s="651"/>
      <c r="AB217" s="646" t="s">
        <v>787</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2">
      <c r="A218" s="667"/>
      <c r="B218" s="655"/>
      <c r="C218" s="652" t="s">
        <v>682</v>
      </c>
      <c r="D218" s="653"/>
      <c r="E218" s="469" t="s">
        <v>361</v>
      </c>
      <c r="F218" s="471"/>
      <c r="G218" s="633" t="s">
        <v>230</v>
      </c>
      <c r="H218" s="634"/>
      <c r="I218" s="634"/>
      <c r="J218" s="656" t="s">
        <v>696</v>
      </c>
      <c r="K218" s="657"/>
      <c r="L218" s="657"/>
      <c r="M218" s="657"/>
      <c r="N218" s="657"/>
      <c r="O218" s="657"/>
      <c r="P218" s="657"/>
      <c r="Q218" s="657"/>
      <c r="R218" s="657"/>
      <c r="S218" s="657"/>
      <c r="T218" s="658"/>
      <c r="U218" s="631" t="s">
        <v>782</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2">
      <c r="A219" s="667"/>
      <c r="B219" s="655"/>
      <c r="C219" s="654"/>
      <c r="D219" s="655"/>
      <c r="E219" s="331"/>
      <c r="F219" s="333"/>
      <c r="G219" s="633" t="s">
        <v>683</v>
      </c>
      <c r="H219" s="634"/>
      <c r="I219" s="634"/>
      <c r="J219" s="634"/>
      <c r="K219" s="634"/>
      <c r="L219" s="634"/>
      <c r="M219" s="634"/>
      <c r="N219" s="634"/>
      <c r="O219" s="634"/>
      <c r="P219" s="634"/>
      <c r="Q219" s="634"/>
      <c r="R219" s="634"/>
      <c r="S219" s="634"/>
      <c r="T219" s="634"/>
      <c r="U219" s="630" t="s">
        <v>782</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5">
      <c r="A220" s="667"/>
      <c r="B220" s="655"/>
      <c r="C220" s="654"/>
      <c r="D220" s="655"/>
      <c r="E220" s="334"/>
      <c r="F220" s="336"/>
      <c r="G220" s="633" t="s">
        <v>670</v>
      </c>
      <c r="H220" s="634"/>
      <c r="I220" s="634"/>
      <c r="J220" s="634"/>
      <c r="K220" s="634"/>
      <c r="L220" s="634"/>
      <c r="M220" s="634"/>
      <c r="N220" s="634"/>
      <c r="O220" s="634"/>
      <c r="P220" s="634"/>
      <c r="Q220" s="634"/>
      <c r="R220" s="634"/>
      <c r="S220" s="634"/>
      <c r="T220" s="634"/>
      <c r="U220" s="159" t="s">
        <v>782</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2">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30" customHeight="1" x14ac:dyDescent="0.2">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716</v>
      </c>
      <c r="AE223" s="721"/>
      <c r="AF223" s="721"/>
      <c r="AG223" s="722" t="s">
        <v>723</v>
      </c>
      <c r="AH223" s="723"/>
      <c r="AI223" s="723"/>
      <c r="AJ223" s="723"/>
      <c r="AK223" s="723"/>
      <c r="AL223" s="723"/>
      <c r="AM223" s="723"/>
      <c r="AN223" s="723"/>
      <c r="AO223" s="723"/>
      <c r="AP223" s="723"/>
      <c r="AQ223" s="723"/>
      <c r="AR223" s="723"/>
      <c r="AS223" s="723"/>
      <c r="AT223" s="723"/>
      <c r="AU223" s="723"/>
      <c r="AV223" s="723"/>
      <c r="AW223" s="723"/>
      <c r="AX223" s="724"/>
    </row>
    <row r="224" spans="1:51" ht="30" customHeight="1" x14ac:dyDescent="0.2">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716</v>
      </c>
      <c r="AE224" s="702"/>
      <c r="AF224" s="702"/>
      <c r="AG224" s="728" t="s">
        <v>724</v>
      </c>
      <c r="AH224" s="729"/>
      <c r="AI224" s="729"/>
      <c r="AJ224" s="729"/>
      <c r="AK224" s="729"/>
      <c r="AL224" s="729"/>
      <c r="AM224" s="729"/>
      <c r="AN224" s="729"/>
      <c r="AO224" s="729"/>
      <c r="AP224" s="729"/>
      <c r="AQ224" s="729"/>
      <c r="AR224" s="729"/>
      <c r="AS224" s="729"/>
      <c r="AT224" s="729"/>
      <c r="AU224" s="729"/>
      <c r="AV224" s="729"/>
      <c r="AW224" s="729"/>
      <c r="AX224" s="730"/>
    </row>
    <row r="225" spans="1:50" ht="30" customHeight="1" x14ac:dyDescent="0.2">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716</v>
      </c>
      <c r="AE225" s="735"/>
      <c r="AF225" s="735"/>
      <c r="AG225" s="692" t="s">
        <v>725</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2">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716</v>
      </c>
      <c r="AE226" s="689"/>
      <c r="AF226" s="689"/>
      <c r="AG226" s="690" t="s">
        <v>726</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2">
      <c r="A227" s="679"/>
      <c r="B227" s="680"/>
      <c r="C227" s="694"/>
      <c r="D227" s="695"/>
      <c r="E227" s="698" t="s">
        <v>343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721</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2">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721</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2">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722</v>
      </c>
      <c r="AE229" s="754"/>
      <c r="AF229" s="754"/>
      <c r="AG229" s="755" t="s">
        <v>727</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2">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716</v>
      </c>
      <c r="AE230" s="702"/>
      <c r="AF230" s="702"/>
      <c r="AG230" s="728" t="s">
        <v>812</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2">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722</v>
      </c>
      <c r="AE231" s="702"/>
      <c r="AF231" s="702"/>
      <c r="AG231" s="728" t="s">
        <v>727</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2">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716</v>
      </c>
      <c r="AE232" s="702"/>
      <c r="AF232" s="702"/>
      <c r="AG232" s="728" t="s">
        <v>728</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2">
      <c r="A233" s="679"/>
      <c r="B233" s="681"/>
      <c r="C233" s="748" t="s">
        <v>313</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722</v>
      </c>
      <c r="AE233" s="735"/>
      <c r="AF233" s="735"/>
      <c r="AG233" s="750" t="s">
        <v>727</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2">
      <c r="A234" s="679"/>
      <c r="B234" s="681"/>
      <c r="C234" s="736" t="s">
        <v>314</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722</v>
      </c>
      <c r="AE234" s="702"/>
      <c r="AF234" s="703"/>
      <c r="AG234" s="728" t="s">
        <v>727</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2">
      <c r="A235" s="682"/>
      <c r="B235" s="683"/>
      <c r="C235" s="739" t="s">
        <v>301</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716</v>
      </c>
      <c r="AE235" s="743"/>
      <c r="AF235" s="744"/>
      <c r="AG235" s="745" t="s">
        <v>729</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2">
      <c r="A236" s="137" t="s">
        <v>38</v>
      </c>
      <c r="B236" s="760"/>
      <c r="C236" s="761" t="s">
        <v>302</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716</v>
      </c>
      <c r="AE236" s="754"/>
      <c r="AF236" s="764"/>
      <c r="AG236" s="755" t="s">
        <v>819</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2">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722</v>
      </c>
      <c r="AE237" s="769"/>
      <c r="AF237" s="769"/>
      <c r="AG237" s="728" t="s">
        <v>727</v>
      </c>
      <c r="AH237" s="729"/>
      <c r="AI237" s="729"/>
      <c r="AJ237" s="729"/>
      <c r="AK237" s="729"/>
      <c r="AL237" s="729"/>
      <c r="AM237" s="729"/>
      <c r="AN237" s="729"/>
      <c r="AO237" s="729"/>
      <c r="AP237" s="729"/>
      <c r="AQ237" s="729"/>
      <c r="AR237" s="729"/>
      <c r="AS237" s="729"/>
      <c r="AT237" s="729"/>
      <c r="AU237" s="729"/>
      <c r="AV237" s="729"/>
      <c r="AW237" s="729"/>
      <c r="AX237" s="730"/>
    </row>
    <row r="238" spans="1:50" ht="31.5" customHeight="1" x14ac:dyDescent="0.2">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716</v>
      </c>
      <c r="AE238" s="702"/>
      <c r="AF238" s="702"/>
      <c r="AG238" s="728" t="s">
        <v>818</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2">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722</v>
      </c>
      <c r="AE239" s="702"/>
      <c r="AF239" s="702"/>
      <c r="AG239" s="758" t="s">
        <v>727</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2">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716</v>
      </c>
      <c r="AE240" s="689"/>
      <c r="AF240" s="781"/>
      <c r="AG240" s="690" t="s">
        <v>730</v>
      </c>
      <c r="AH240" s="154"/>
      <c r="AI240" s="154"/>
      <c r="AJ240" s="154"/>
      <c r="AK240" s="154"/>
      <c r="AL240" s="154"/>
      <c r="AM240" s="154"/>
      <c r="AN240" s="154"/>
      <c r="AO240" s="154"/>
      <c r="AP240" s="154"/>
      <c r="AQ240" s="154"/>
      <c r="AR240" s="154"/>
      <c r="AS240" s="154"/>
      <c r="AT240" s="154"/>
      <c r="AU240" s="154"/>
      <c r="AV240" s="154"/>
      <c r="AW240" s="154"/>
      <c r="AX240" s="691"/>
    </row>
    <row r="241" spans="1:50" ht="19.649999999999999" customHeight="1" x14ac:dyDescent="0.2">
      <c r="A241" s="775"/>
      <c r="B241" s="776"/>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2">
      <c r="A242" s="775"/>
      <c r="B242" s="776"/>
      <c r="C242" s="101">
        <v>2022</v>
      </c>
      <c r="D242" s="102"/>
      <c r="E242" s="103" t="s">
        <v>733</v>
      </c>
      <c r="F242" s="103"/>
      <c r="G242" s="103"/>
      <c r="H242" s="104">
        <v>21</v>
      </c>
      <c r="I242" s="104"/>
      <c r="J242" s="105">
        <v>952</v>
      </c>
      <c r="K242" s="105"/>
      <c r="L242" s="105"/>
      <c r="M242" s="104"/>
      <c r="N242" s="106"/>
      <c r="O242" s="107" t="s">
        <v>708</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2">
      <c r="A243" s="775"/>
      <c r="B243" s="776"/>
      <c r="C243" s="122">
        <v>2022</v>
      </c>
      <c r="D243" s="123"/>
      <c r="E243" s="103" t="s">
        <v>733</v>
      </c>
      <c r="F243" s="103"/>
      <c r="G243" s="103"/>
      <c r="H243" s="104">
        <v>21</v>
      </c>
      <c r="I243" s="104"/>
      <c r="J243" s="770">
        <v>981</v>
      </c>
      <c r="K243" s="770"/>
      <c r="L243" s="770"/>
      <c r="M243" s="771"/>
      <c r="N243" s="772"/>
      <c r="O243" s="110" t="s">
        <v>709</v>
      </c>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2">
      <c r="A244" s="775"/>
      <c r="B244" s="776"/>
      <c r="C244" s="122"/>
      <c r="D244" s="123"/>
      <c r="E244" s="103"/>
      <c r="F244" s="103"/>
      <c r="G244" s="103"/>
      <c r="H244" s="104"/>
      <c r="I244" s="104"/>
      <c r="J244" s="770"/>
      <c r="K244" s="770"/>
      <c r="L244" s="770"/>
      <c r="M244" s="771"/>
      <c r="N244" s="772"/>
      <c r="O244" s="110" t="s">
        <v>696</v>
      </c>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2">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2">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2">
      <c r="A247" s="137" t="s">
        <v>46</v>
      </c>
      <c r="B247" s="138"/>
      <c r="C247" s="141" t="s">
        <v>50</v>
      </c>
      <c r="D247" s="142"/>
      <c r="E247" s="142"/>
      <c r="F247" s="143"/>
      <c r="G247" s="144" t="s">
        <v>731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732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821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822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89" t="s">
        <v>820</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2">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5">
      <c r="A256" s="795" t="s">
        <v>820</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6" t="s">
        <v>317</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2">
      <c r="A258" s="799" t="s">
        <v>359</v>
      </c>
      <c r="B258" s="800"/>
      <c r="C258" s="800"/>
      <c r="D258" s="801"/>
      <c r="E258" s="785" t="s">
        <v>710</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2">
      <c r="A259" s="151" t="s">
        <v>358</v>
      </c>
      <c r="B259" s="151"/>
      <c r="C259" s="151"/>
      <c r="D259" s="151"/>
      <c r="E259" s="785" t="s">
        <v>711</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2">
      <c r="A260" s="151" t="s">
        <v>357</v>
      </c>
      <c r="B260" s="151"/>
      <c r="C260" s="151"/>
      <c r="D260" s="151"/>
      <c r="E260" s="785" t="s">
        <v>712</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2">
      <c r="A261" s="151" t="s">
        <v>356</v>
      </c>
      <c r="B261" s="151"/>
      <c r="C261" s="151"/>
      <c r="D261" s="151"/>
      <c r="E261" s="785" t="s">
        <v>712</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2">
      <c r="A262" s="151" t="s">
        <v>355</v>
      </c>
      <c r="B262" s="151"/>
      <c r="C262" s="151"/>
      <c r="D262" s="151"/>
      <c r="E262" s="785" t="s">
        <v>713</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2">
      <c r="A263" s="151" t="s">
        <v>354</v>
      </c>
      <c r="B263" s="151"/>
      <c r="C263" s="151"/>
      <c r="D263" s="151"/>
      <c r="E263" s="785" t="s">
        <v>714</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2">
      <c r="A264" s="151" t="s">
        <v>353</v>
      </c>
      <c r="B264" s="151"/>
      <c r="C264" s="151"/>
      <c r="D264" s="151"/>
      <c r="E264" s="785" t="s">
        <v>715</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2">
      <c r="A265" s="151" t="s">
        <v>352</v>
      </c>
      <c r="B265" s="151"/>
      <c r="C265" s="151"/>
      <c r="D265" s="151"/>
      <c r="E265" s="785" t="s">
        <v>714</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2">
      <c r="A266" s="151" t="s">
        <v>499</v>
      </c>
      <c r="B266" s="151"/>
      <c r="C266" s="151"/>
      <c r="D266" s="151"/>
      <c r="E266" s="804" t="s">
        <v>690</v>
      </c>
      <c r="F266" s="805"/>
      <c r="G266" s="805"/>
      <c r="H266" s="92" t="str">
        <f>IF(E266="","","-")</f>
        <v>-</v>
      </c>
      <c r="I266" s="805"/>
      <c r="J266" s="805"/>
      <c r="K266" s="92" t="str">
        <f>IF(I266="","","-")</f>
        <v/>
      </c>
      <c r="L266" s="121">
        <v>859</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2">
      <c r="A267" s="151" t="s">
        <v>679</v>
      </c>
      <c r="B267" s="151"/>
      <c r="C267" s="151"/>
      <c r="D267" s="151"/>
      <c r="E267" s="804" t="s">
        <v>690</v>
      </c>
      <c r="F267" s="805"/>
      <c r="G267" s="805"/>
      <c r="H267" s="92"/>
      <c r="I267" s="805"/>
      <c r="J267" s="805"/>
      <c r="K267" s="92"/>
      <c r="L267" s="121">
        <v>880</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2">
      <c r="A268" s="151" t="s">
        <v>467</v>
      </c>
      <c r="B268" s="151"/>
      <c r="C268" s="151"/>
      <c r="D268" s="151"/>
      <c r="E268" s="807">
        <v>2021</v>
      </c>
      <c r="F268" s="152"/>
      <c r="G268" s="805" t="s">
        <v>733</v>
      </c>
      <c r="H268" s="805"/>
      <c r="I268" s="805"/>
      <c r="J268" s="152">
        <v>20</v>
      </c>
      <c r="K268" s="152"/>
      <c r="L268" s="121">
        <v>965</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2">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1" t="s">
        <v>348</v>
      </c>
      <c r="B308" s="812"/>
      <c r="C308" s="812"/>
      <c r="D308" s="812"/>
      <c r="E308" s="812"/>
      <c r="F308" s="813"/>
      <c r="G308" s="817" t="s">
        <v>799</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804</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2">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2">
      <c r="A310" s="814"/>
      <c r="B310" s="815"/>
      <c r="C310" s="815"/>
      <c r="D310" s="815"/>
      <c r="E310" s="815"/>
      <c r="F310" s="816"/>
      <c r="G310" s="838" t="s">
        <v>803</v>
      </c>
      <c r="H310" s="839"/>
      <c r="I310" s="839"/>
      <c r="J310" s="839"/>
      <c r="K310" s="840"/>
      <c r="L310" s="841" t="s">
        <v>800</v>
      </c>
      <c r="M310" s="842"/>
      <c r="N310" s="842"/>
      <c r="O310" s="842"/>
      <c r="P310" s="842"/>
      <c r="Q310" s="842"/>
      <c r="R310" s="842"/>
      <c r="S310" s="842"/>
      <c r="T310" s="842"/>
      <c r="U310" s="842"/>
      <c r="V310" s="842"/>
      <c r="W310" s="842"/>
      <c r="X310" s="843"/>
      <c r="Y310" s="844">
        <v>16</v>
      </c>
      <c r="Z310" s="845"/>
      <c r="AA310" s="845"/>
      <c r="AB310" s="846"/>
      <c r="AC310" s="838" t="s">
        <v>808</v>
      </c>
      <c r="AD310" s="839"/>
      <c r="AE310" s="839"/>
      <c r="AF310" s="839"/>
      <c r="AG310" s="840"/>
      <c r="AH310" s="841" t="s">
        <v>805</v>
      </c>
      <c r="AI310" s="842"/>
      <c r="AJ310" s="842"/>
      <c r="AK310" s="842"/>
      <c r="AL310" s="842"/>
      <c r="AM310" s="842"/>
      <c r="AN310" s="842"/>
      <c r="AO310" s="842"/>
      <c r="AP310" s="842"/>
      <c r="AQ310" s="842"/>
      <c r="AR310" s="842"/>
      <c r="AS310" s="842"/>
      <c r="AT310" s="843"/>
      <c r="AU310" s="844">
        <v>30</v>
      </c>
      <c r="AV310" s="845"/>
      <c r="AW310" s="845"/>
      <c r="AX310" s="847"/>
    </row>
    <row r="311" spans="1:50" ht="24.75" customHeight="1" x14ac:dyDescent="0.2">
      <c r="A311" s="814"/>
      <c r="B311" s="815"/>
      <c r="C311" s="815"/>
      <c r="D311" s="815"/>
      <c r="E311" s="815"/>
      <c r="F311" s="816"/>
      <c r="G311" s="824" t="s">
        <v>803</v>
      </c>
      <c r="H311" s="825"/>
      <c r="I311" s="825"/>
      <c r="J311" s="825"/>
      <c r="K311" s="826"/>
      <c r="L311" s="827" t="s">
        <v>801</v>
      </c>
      <c r="M311" s="828"/>
      <c r="N311" s="828"/>
      <c r="O311" s="828"/>
      <c r="P311" s="828"/>
      <c r="Q311" s="828"/>
      <c r="R311" s="828"/>
      <c r="S311" s="828"/>
      <c r="T311" s="828"/>
      <c r="U311" s="828"/>
      <c r="V311" s="828"/>
      <c r="W311" s="828"/>
      <c r="X311" s="829"/>
      <c r="Y311" s="830">
        <v>0.6</v>
      </c>
      <c r="Z311" s="831"/>
      <c r="AA311" s="831"/>
      <c r="AB311" s="832"/>
      <c r="AC311" s="824" t="s">
        <v>808</v>
      </c>
      <c r="AD311" s="825"/>
      <c r="AE311" s="825"/>
      <c r="AF311" s="825"/>
      <c r="AG311" s="826"/>
      <c r="AH311" s="827" t="s">
        <v>806</v>
      </c>
      <c r="AI311" s="828"/>
      <c r="AJ311" s="828"/>
      <c r="AK311" s="828"/>
      <c r="AL311" s="828"/>
      <c r="AM311" s="828"/>
      <c r="AN311" s="828"/>
      <c r="AO311" s="828"/>
      <c r="AP311" s="828"/>
      <c r="AQ311" s="828"/>
      <c r="AR311" s="828"/>
      <c r="AS311" s="828"/>
      <c r="AT311" s="829"/>
      <c r="AU311" s="830">
        <v>16</v>
      </c>
      <c r="AV311" s="831"/>
      <c r="AW311" s="831"/>
      <c r="AX311" s="833"/>
    </row>
    <row r="312" spans="1:50" ht="24.75" customHeight="1" x14ac:dyDescent="0.2">
      <c r="A312" s="814"/>
      <c r="B312" s="815"/>
      <c r="C312" s="815"/>
      <c r="D312" s="815"/>
      <c r="E312" s="815"/>
      <c r="F312" s="816"/>
      <c r="G312" s="824" t="s">
        <v>803</v>
      </c>
      <c r="H312" s="825"/>
      <c r="I312" s="825"/>
      <c r="J312" s="825"/>
      <c r="K312" s="826"/>
      <c r="L312" s="827" t="s">
        <v>802</v>
      </c>
      <c r="M312" s="828"/>
      <c r="N312" s="828"/>
      <c r="O312" s="828"/>
      <c r="P312" s="828"/>
      <c r="Q312" s="828"/>
      <c r="R312" s="828"/>
      <c r="S312" s="828"/>
      <c r="T312" s="828"/>
      <c r="U312" s="828"/>
      <c r="V312" s="828"/>
      <c r="W312" s="828"/>
      <c r="X312" s="829"/>
      <c r="Y312" s="830">
        <v>0.5</v>
      </c>
      <c r="Z312" s="831"/>
      <c r="AA312" s="831"/>
      <c r="AB312" s="832"/>
      <c r="AC312" s="824" t="s">
        <v>808</v>
      </c>
      <c r="AD312" s="825"/>
      <c r="AE312" s="825"/>
      <c r="AF312" s="825"/>
      <c r="AG312" s="826"/>
      <c r="AH312" s="827" t="s">
        <v>807</v>
      </c>
      <c r="AI312" s="828"/>
      <c r="AJ312" s="828"/>
      <c r="AK312" s="828"/>
      <c r="AL312" s="828"/>
      <c r="AM312" s="828"/>
      <c r="AN312" s="828"/>
      <c r="AO312" s="828"/>
      <c r="AP312" s="828"/>
      <c r="AQ312" s="828"/>
      <c r="AR312" s="828"/>
      <c r="AS312" s="828"/>
      <c r="AT312" s="829"/>
      <c r="AU312" s="830">
        <v>9</v>
      </c>
      <c r="AV312" s="831"/>
      <c r="AW312" s="831"/>
      <c r="AX312" s="833"/>
    </row>
    <row r="313" spans="1:50" ht="24.75" hidden="1" customHeight="1" x14ac:dyDescent="0.2">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2">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2">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2">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2">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2">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2">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17.100000000000001</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55</v>
      </c>
      <c r="AV320" s="854"/>
      <c r="AW320" s="854"/>
      <c r="AX320" s="856"/>
    </row>
    <row r="321" spans="1:51" ht="24.75" customHeight="1" x14ac:dyDescent="0.2">
      <c r="A321" s="814"/>
      <c r="B321" s="815"/>
      <c r="C321" s="815"/>
      <c r="D321" s="815"/>
      <c r="E321" s="815"/>
      <c r="F321" s="816"/>
      <c r="G321" s="817" t="s">
        <v>809</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1</v>
      </c>
    </row>
    <row r="322" spans="1:51" ht="24.75" customHeight="1" x14ac:dyDescent="0.2">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1</v>
      </c>
    </row>
    <row r="323" spans="1:51" ht="24.75" customHeight="1" x14ac:dyDescent="0.2">
      <c r="A323" s="814"/>
      <c r="B323" s="815"/>
      <c r="C323" s="815"/>
      <c r="D323" s="815"/>
      <c r="E323" s="815"/>
      <c r="F323" s="816"/>
      <c r="G323" s="838" t="s">
        <v>811</v>
      </c>
      <c r="H323" s="839"/>
      <c r="I323" s="839"/>
      <c r="J323" s="839"/>
      <c r="K323" s="840"/>
      <c r="L323" s="841" t="s">
        <v>810</v>
      </c>
      <c r="M323" s="842"/>
      <c r="N323" s="842"/>
      <c r="O323" s="842"/>
      <c r="P323" s="842"/>
      <c r="Q323" s="842"/>
      <c r="R323" s="842"/>
      <c r="S323" s="842"/>
      <c r="T323" s="842"/>
      <c r="U323" s="842"/>
      <c r="V323" s="842"/>
      <c r="W323" s="842"/>
      <c r="X323" s="843"/>
      <c r="Y323" s="844">
        <v>40</v>
      </c>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1</v>
      </c>
    </row>
    <row r="324" spans="1:51" ht="24.75" hidden="1" customHeight="1" x14ac:dyDescent="0.2">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1</v>
      </c>
    </row>
    <row r="325" spans="1:51" ht="24.75" hidden="1" customHeight="1" x14ac:dyDescent="0.2">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1</v>
      </c>
    </row>
    <row r="326" spans="1:51" ht="24.75" hidden="1" customHeight="1" x14ac:dyDescent="0.2">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1</v>
      </c>
    </row>
    <row r="327" spans="1:51" ht="24.75" hidden="1" customHeight="1" x14ac:dyDescent="0.2">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1</v>
      </c>
    </row>
    <row r="328" spans="1:51" ht="24.75" hidden="1" customHeight="1" x14ac:dyDescent="0.2">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1</v>
      </c>
    </row>
    <row r="329" spans="1:51" ht="24.75" hidden="1" customHeight="1" x14ac:dyDescent="0.2">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1</v>
      </c>
    </row>
    <row r="330" spans="1:51" ht="24.75" hidden="1" customHeight="1" x14ac:dyDescent="0.2">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1</v>
      </c>
    </row>
    <row r="331" spans="1:51" ht="24.75" hidden="1" customHeight="1" x14ac:dyDescent="0.2">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1</v>
      </c>
    </row>
    <row r="332" spans="1:51" ht="24.75" hidden="1" customHeight="1" x14ac:dyDescent="0.2">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1</v>
      </c>
    </row>
    <row r="333" spans="1:51" ht="24.75" customHeigh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40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1</v>
      </c>
    </row>
    <row r="334" spans="1:51" ht="24.75" hidden="1" customHeight="1" x14ac:dyDescent="0.2">
      <c r="A334" s="814"/>
      <c r="B334" s="815"/>
      <c r="C334" s="815"/>
      <c r="D334" s="815"/>
      <c r="E334" s="815"/>
      <c r="F334" s="816"/>
      <c r="G334" s="817" t="s">
        <v>296</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297</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2">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2">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2">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2">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2">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2">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2">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2">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2">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2">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2">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2">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2">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2">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2">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2">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2">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2">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2">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2">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2">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2">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2">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2">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5">
      <c r="A360" s="857" t="s">
        <v>660</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311</v>
      </c>
      <c r="AM360" s="861"/>
      <c r="AN360" s="861"/>
      <c r="AO360" s="94" t="s">
        <v>310</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309</v>
      </c>
      <c r="AD365" s="863"/>
      <c r="AE365" s="863"/>
      <c r="AF365" s="863"/>
      <c r="AG365" s="863"/>
      <c r="AH365" s="864" t="s">
        <v>329</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2">
      <c r="A366" s="873">
        <v>1</v>
      </c>
      <c r="B366" s="873">
        <v>1</v>
      </c>
      <c r="C366" s="874" t="s">
        <v>735</v>
      </c>
      <c r="D366" s="875"/>
      <c r="E366" s="875"/>
      <c r="F366" s="875"/>
      <c r="G366" s="875"/>
      <c r="H366" s="875"/>
      <c r="I366" s="875"/>
      <c r="J366" s="876">
        <v>1011501004545</v>
      </c>
      <c r="K366" s="877"/>
      <c r="L366" s="877"/>
      <c r="M366" s="877"/>
      <c r="N366" s="877"/>
      <c r="O366" s="877"/>
      <c r="P366" s="878" t="s">
        <v>736</v>
      </c>
      <c r="Q366" s="879"/>
      <c r="R366" s="879"/>
      <c r="S366" s="879"/>
      <c r="T366" s="879"/>
      <c r="U366" s="879"/>
      <c r="V366" s="879"/>
      <c r="W366" s="879"/>
      <c r="X366" s="879"/>
      <c r="Y366" s="880">
        <v>16</v>
      </c>
      <c r="Z366" s="881"/>
      <c r="AA366" s="881"/>
      <c r="AB366" s="882"/>
      <c r="AC366" s="883" t="s">
        <v>334</v>
      </c>
      <c r="AD366" s="884"/>
      <c r="AE366" s="884"/>
      <c r="AF366" s="884"/>
      <c r="AG366" s="884"/>
      <c r="AH366" s="867">
        <v>3</v>
      </c>
      <c r="AI366" s="868"/>
      <c r="AJ366" s="868"/>
      <c r="AK366" s="868"/>
      <c r="AL366" s="869">
        <v>97.6</v>
      </c>
      <c r="AM366" s="870"/>
      <c r="AN366" s="870"/>
      <c r="AO366" s="871"/>
      <c r="AP366" s="872" t="s">
        <v>737</v>
      </c>
      <c r="AQ366" s="872"/>
      <c r="AR366" s="872"/>
      <c r="AS366" s="872"/>
      <c r="AT366" s="872"/>
      <c r="AU366" s="872"/>
      <c r="AV366" s="872"/>
      <c r="AW366" s="872"/>
      <c r="AX366" s="872"/>
    </row>
    <row r="367" spans="1:51" ht="30" customHeight="1" x14ac:dyDescent="0.2">
      <c r="A367" s="873">
        <v>2</v>
      </c>
      <c r="B367" s="873">
        <v>1</v>
      </c>
      <c r="C367" s="874" t="s">
        <v>734</v>
      </c>
      <c r="D367" s="875"/>
      <c r="E367" s="875"/>
      <c r="F367" s="875"/>
      <c r="G367" s="875"/>
      <c r="H367" s="875"/>
      <c r="I367" s="875"/>
      <c r="J367" s="876">
        <v>1011501004545</v>
      </c>
      <c r="K367" s="877"/>
      <c r="L367" s="877"/>
      <c r="M367" s="877"/>
      <c r="N367" s="877"/>
      <c r="O367" s="877"/>
      <c r="P367" s="878" t="s">
        <v>738</v>
      </c>
      <c r="Q367" s="879"/>
      <c r="R367" s="879"/>
      <c r="S367" s="879"/>
      <c r="T367" s="879"/>
      <c r="U367" s="879"/>
      <c r="V367" s="879"/>
      <c r="W367" s="879"/>
      <c r="X367" s="879"/>
      <c r="Y367" s="880">
        <v>0.6</v>
      </c>
      <c r="Z367" s="881"/>
      <c r="AA367" s="881"/>
      <c r="AB367" s="882"/>
      <c r="AC367" s="883" t="s">
        <v>340</v>
      </c>
      <c r="AD367" s="884"/>
      <c r="AE367" s="884"/>
      <c r="AF367" s="884"/>
      <c r="AG367" s="884"/>
      <c r="AH367" s="867" t="s">
        <v>737</v>
      </c>
      <c r="AI367" s="868"/>
      <c r="AJ367" s="868"/>
      <c r="AK367" s="868"/>
      <c r="AL367" s="869" t="s">
        <v>737</v>
      </c>
      <c r="AM367" s="870"/>
      <c r="AN367" s="870"/>
      <c r="AO367" s="871"/>
      <c r="AP367" s="872" t="s">
        <v>737</v>
      </c>
      <c r="AQ367" s="872"/>
      <c r="AR367" s="872"/>
      <c r="AS367" s="872"/>
      <c r="AT367" s="872"/>
      <c r="AU367" s="872"/>
      <c r="AV367" s="872"/>
      <c r="AW367" s="872"/>
      <c r="AX367" s="872"/>
      <c r="AY367">
        <f>COUNTA($C$367)</f>
        <v>1</v>
      </c>
    </row>
    <row r="368" spans="1:51" ht="30" customHeight="1" x14ac:dyDescent="0.2">
      <c r="A368" s="873">
        <v>3</v>
      </c>
      <c r="B368" s="873">
        <v>1</v>
      </c>
      <c r="C368" s="874" t="s">
        <v>734</v>
      </c>
      <c r="D368" s="875"/>
      <c r="E368" s="875"/>
      <c r="F368" s="875"/>
      <c r="G368" s="875"/>
      <c r="H368" s="875"/>
      <c r="I368" s="875"/>
      <c r="J368" s="876">
        <v>1011501004545</v>
      </c>
      <c r="K368" s="877"/>
      <c r="L368" s="877"/>
      <c r="M368" s="877"/>
      <c r="N368" s="877"/>
      <c r="O368" s="877"/>
      <c r="P368" s="878" t="s">
        <v>739</v>
      </c>
      <c r="Q368" s="879"/>
      <c r="R368" s="879"/>
      <c r="S368" s="879"/>
      <c r="T368" s="879"/>
      <c r="U368" s="879"/>
      <c r="V368" s="879"/>
      <c r="W368" s="879"/>
      <c r="X368" s="879"/>
      <c r="Y368" s="880">
        <v>0.5</v>
      </c>
      <c r="Z368" s="881"/>
      <c r="AA368" s="881"/>
      <c r="AB368" s="882"/>
      <c r="AC368" s="883" t="s">
        <v>340</v>
      </c>
      <c r="AD368" s="884"/>
      <c r="AE368" s="884"/>
      <c r="AF368" s="884"/>
      <c r="AG368" s="884"/>
      <c r="AH368" s="885" t="s">
        <v>737</v>
      </c>
      <c r="AI368" s="886"/>
      <c r="AJ368" s="886"/>
      <c r="AK368" s="886"/>
      <c r="AL368" s="869" t="s">
        <v>737</v>
      </c>
      <c r="AM368" s="870"/>
      <c r="AN368" s="870"/>
      <c r="AO368" s="871"/>
      <c r="AP368" s="872" t="s">
        <v>737</v>
      </c>
      <c r="AQ368" s="872"/>
      <c r="AR368" s="872"/>
      <c r="AS368" s="872"/>
      <c r="AT368" s="872"/>
      <c r="AU368" s="872"/>
      <c r="AV368" s="872"/>
      <c r="AW368" s="872"/>
      <c r="AX368" s="872"/>
      <c r="AY368">
        <f>COUNTA($C$368)</f>
        <v>1</v>
      </c>
    </row>
    <row r="369" spans="1:51" ht="30" customHeight="1" x14ac:dyDescent="0.2">
      <c r="A369" s="873">
        <v>4</v>
      </c>
      <c r="B369" s="873">
        <v>1</v>
      </c>
      <c r="C369" s="874" t="s">
        <v>740</v>
      </c>
      <c r="D369" s="875"/>
      <c r="E369" s="875"/>
      <c r="F369" s="875"/>
      <c r="G369" s="875"/>
      <c r="H369" s="875"/>
      <c r="I369" s="875"/>
      <c r="J369" s="876">
        <v>2030001007106</v>
      </c>
      <c r="K369" s="877"/>
      <c r="L369" s="877"/>
      <c r="M369" s="877"/>
      <c r="N369" s="877"/>
      <c r="O369" s="877"/>
      <c r="P369" s="878" t="s">
        <v>741</v>
      </c>
      <c r="Q369" s="879"/>
      <c r="R369" s="879"/>
      <c r="S369" s="879"/>
      <c r="T369" s="879"/>
      <c r="U369" s="879"/>
      <c r="V369" s="879"/>
      <c r="W369" s="879"/>
      <c r="X369" s="879"/>
      <c r="Y369" s="880">
        <v>7</v>
      </c>
      <c r="Z369" s="881"/>
      <c r="AA369" s="881"/>
      <c r="AB369" s="882"/>
      <c r="AC369" s="883" t="s">
        <v>334</v>
      </c>
      <c r="AD369" s="884"/>
      <c r="AE369" s="884"/>
      <c r="AF369" s="884"/>
      <c r="AG369" s="884"/>
      <c r="AH369" s="885">
        <v>5</v>
      </c>
      <c r="AI369" s="886"/>
      <c r="AJ369" s="886"/>
      <c r="AK369" s="886"/>
      <c r="AL369" s="869">
        <v>76.3</v>
      </c>
      <c r="AM369" s="870"/>
      <c r="AN369" s="870"/>
      <c r="AO369" s="871"/>
      <c r="AP369" s="872" t="s">
        <v>737</v>
      </c>
      <c r="AQ369" s="872"/>
      <c r="AR369" s="872"/>
      <c r="AS369" s="872"/>
      <c r="AT369" s="872"/>
      <c r="AU369" s="872"/>
      <c r="AV369" s="872"/>
      <c r="AW369" s="872"/>
      <c r="AX369" s="872"/>
      <c r="AY369">
        <f>COUNTA($C$369)</f>
        <v>1</v>
      </c>
    </row>
    <row r="370" spans="1:51" ht="30" customHeight="1" x14ac:dyDescent="0.2">
      <c r="A370" s="873">
        <v>5</v>
      </c>
      <c r="B370" s="873">
        <v>1</v>
      </c>
      <c r="C370" s="874" t="s">
        <v>742</v>
      </c>
      <c r="D370" s="875"/>
      <c r="E370" s="875"/>
      <c r="F370" s="875"/>
      <c r="G370" s="875"/>
      <c r="H370" s="875"/>
      <c r="I370" s="875"/>
      <c r="J370" s="876">
        <v>4030001002410</v>
      </c>
      <c r="K370" s="877"/>
      <c r="L370" s="877"/>
      <c r="M370" s="877"/>
      <c r="N370" s="877"/>
      <c r="O370" s="877"/>
      <c r="P370" s="878" t="s">
        <v>743</v>
      </c>
      <c r="Q370" s="879"/>
      <c r="R370" s="879"/>
      <c r="S370" s="879"/>
      <c r="T370" s="879"/>
      <c r="U370" s="879"/>
      <c r="V370" s="879"/>
      <c r="W370" s="879"/>
      <c r="X370" s="879"/>
      <c r="Y370" s="880">
        <v>4</v>
      </c>
      <c r="Z370" s="881"/>
      <c r="AA370" s="881"/>
      <c r="AB370" s="882"/>
      <c r="AC370" s="883" t="s">
        <v>334</v>
      </c>
      <c r="AD370" s="884"/>
      <c r="AE370" s="884"/>
      <c r="AF370" s="884"/>
      <c r="AG370" s="884"/>
      <c r="AH370" s="885">
        <v>4</v>
      </c>
      <c r="AI370" s="886"/>
      <c r="AJ370" s="886"/>
      <c r="AK370" s="886"/>
      <c r="AL370" s="869">
        <v>86.1</v>
      </c>
      <c r="AM370" s="870"/>
      <c r="AN370" s="870"/>
      <c r="AO370" s="871"/>
      <c r="AP370" s="872" t="s">
        <v>737</v>
      </c>
      <c r="AQ370" s="872"/>
      <c r="AR370" s="872"/>
      <c r="AS370" s="872"/>
      <c r="AT370" s="872"/>
      <c r="AU370" s="872"/>
      <c r="AV370" s="872"/>
      <c r="AW370" s="872"/>
      <c r="AX370" s="872"/>
      <c r="AY370">
        <f>COUNTA($C$370)</f>
        <v>1</v>
      </c>
    </row>
    <row r="371" spans="1:51" ht="30" customHeight="1" x14ac:dyDescent="0.2">
      <c r="A371" s="873">
        <v>6</v>
      </c>
      <c r="B371" s="873">
        <v>1</v>
      </c>
      <c r="C371" s="874" t="s">
        <v>745</v>
      </c>
      <c r="D371" s="875"/>
      <c r="E371" s="875"/>
      <c r="F371" s="875"/>
      <c r="G371" s="875"/>
      <c r="H371" s="875"/>
      <c r="I371" s="875"/>
      <c r="J371" s="876">
        <v>7120001044515</v>
      </c>
      <c r="K371" s="877"/>
      <c r="L371" s="877"/>
      <c r="M371" s="877"/>
      <c r="N371" s="877"/>
      <c r="O371" s="877"/>
      <c r="P371" s="878" t="s">
        <v>744</v>
      </c>
      <c r="Q371" s="879"/>
      <c r="R371" s="879"/>
      <c r="S371" s="879"/>
      <c r="T371" s="879"/>
      <c r="U371" s="879"/>
      <c r="V371" s="879"/>
      <c r="W371" s="879"/>
      <c r="X371" s="879"/>
      <c r="Y371" s="880">
        <v>3</v>
      </c>
      <c r="Z371" s="881"/>
      <c r="AA371" s="881"/>
      <c r="AB371" s="882"/>
      <c r="AC371" s="883" t="s">
        <v>334</v>
      </c>
      <c r="AD371" s="884"/>
      <c r="AE371" s="884"/>
      <c r="AF371" s="884"/>
      <c r="AG371" s="884"/>
      <c r="AH371" s="885">
        <v>1</v>
      </c>
      <c r="AI371" s="886"/>
      <c r="AJ371" s="886"/>
      <c r="AK371" s="886"/>
      <c r="AL371" s="869">
        <v>95.2</v>
      </c>
      <c r="AM371" s="870"/>
      <c r="AN371" s="870"/>
      <c r="AO371" s="871"/>
      <c r="AP371" s="872" t="s">
        <v>737</v>
      </c>
      <c r="AQ371" s="872"/>
      <c r="AR371" s="872"/>
      <c r="AS371" s="872"/>
      <c r="AT371" s="872"/>
      <c r="AU371" s="872"/>
      <c r="AV371" s="872"/>
      <c r="AW371" s="872"/>
      <c r="AX371" s="872"/>
      <c r="AY371">
        <f>COUNTA($C$371)</f>
        <v>1</v>
      </c>
    </row>
    <row r="372" spans="1:51" ht="30" customHeight="1" x14ac:dyDescent="0.2">
      <c r="A372" s="873">
        <v>7</v>
      </c>
      <c r="B372" s="873">
        <v>1</v>
      </c>
      <c r="C372" s="874" t="s">
        <v>747</v>
      </c>
      <c r="D372" s="875"/>
      <c r="E372" s="875"/>
      <c r="F372" s="875"/>
      <c r="G372" s="875"/>
      <c r="H372" s="875"/>
      <c r="I372" s="875"/>
      <c r="J372" s="876">
        <v>9011801014501</v>
      </c>
      <c r="K372" s="877"/>
      <c r="L372" s="877"/>
      <c r="M372" s="877"/>
      <c r="N372" s="877"/>
      <c r="O372" s="877"/>
      <c r="P372" s="878" t="s">
        <v>748</v>
      </c>
      <c r="Q372" s="879"/>
      <c r="R372" s="879"/>
      <c r="S372" s="879"/>
      <c r="T372" s="879"/>
      <c r="U372" s="879"/>
      <c r="V372" s="879"/>
      <c r="W372" s="879"/>
      <c r="X372" s="879"/>
      <c r="Y372" s="880">
        <v>1</v>
      </c>
      <c r="Z372" s="881"/>
      <c r="AA372" s="881"/>
      <c r="AB372" s="882"/>
      <c r="AC372" s="883" t="s">
        <v>340</v>
      </c>
      <c r="AD372" s="884"/>
      <c r="AE372" s="884"/>
      <c r="AF372" s="884"/>
      <c r="AG372" s="884"/>
      <c r="AH372" s="885" t="s">
        <v>737</v>
      </c>
      <c r="AI372" s="886"/>
      <c r="AJ372" s="886"/>
      <c r="AK372" s="886"/>
      <c r="AL372" s="869" t="s">
        <v>737</v>
      </c>
      <c r="AM372" s="870"/>
      <c r="AN372" s="870"/>
      <c r="AO372" s="871"/>
      <c r="AP372" s="872" t="s">
        <v>737</v>
      </c>
      <c r="AQ372" s="872"/>
      <c r="AR372" s="872"/>
      <c r="AS372" s="872"/>
      <c r="AT372" s="872"/>
      <c r="AU372" s="872"/>
      <c r="AV372" s="872"/>
      <c r="AW372" s="872"/>
      <c r="AX372" s="872"/>
      <c r="AY372">
        <f>COUNTA($C$372)</f>
        <v>1</v>
      </c>
    </row>
    <row r="373" spans="1:51" ht="30" customHeight="1" x14ac:dyDescent="0.2">
      <c r="A373" s="873">
        <v>8</v>
      </c>
      <c r="B373" s="873">
        <v>1</v>
      </c>
      <c r="C373" s="875" t="s">
        <v>746</v>
      </c>
      <c r="D373" s="875"/>
      <c r="E373" s="875"/>
      <c r="F373" s="875"/>
      <c r="G373" s="875"/>
      <c r="H373" s="875"/>
      <c r="I373" s="875"/>
      <c r="J373" s="876">
        <v>9011801014501</v>
      </c>
      <c r="K373" s="877"/>
      <c r="L373" s="877"/>
      <c r="M373" s="877"/>
      <c r="N373" s="877"/>
      <c r="O373" s="877"/>
      <c r="P373" s="878" t="s">
        <v>750</v>
      </c>
      <c r="Q373" s="879"/>
      <c r="R373" s="879"/>
      <c r="S373" s="879"/>
      <c r="T373" s="879"/>
      <c r="U373" s="879"/>
      <c r="V373" s="879"/>
      <c r="W373" s="879"/>
      <c r="X373" s="879"/>
      <c r="Y373" s="880">
        <v>1</v>
      </c>
      <c r="Z373" s="881"/>
      <c r="AA373" s="881"/>
      <c r="AB373" s="882"/>
      <c r="AC373" s="883" t="s">
        <v>340</v>
      </c>
      <c r="AD373" s="884"/>
      <c r="AE373" s="884"/>
      <c r="AF373" s="884"/>
      <c r="AG373" s="884"/>
      <c r="AH373" s="885" t="s">
        <v>737</v>
      </c>
      <c r="AI373" s="886"/>
      <c r="AJ373" s="886"/>
      <c r="AK373" s="886"/>
      <c r="AL373" s="869" t="s">
        <v>737</v>
      </c>
      <c r="AM373" s="870"/>
      <c r="AN373" s="870"/>
      <c r="AO373" s="871"/>
      <c r="AP373" s="872" t="s">
        <v>737</v>
      </c>
      <c r="AQ373" s="872"/>
      <c r="AR373" s="872"/>
      <c r="AS373" s="872"/>
      <c r="AT373" s="872"/>
      <c r="AU373" s="872"/>
      <c r="AV373" s="872"/>
      <c r="AW373" s="872"/>
      <c r="AX373" s="872"/>
      <c r="AY373">
        <f>COUNTA($C$373)</f>
        <v>1</v>
      </c>
    </row>
    <row r="374" spans="1:51" ht="30" customHeight="1" x14ac:dyDescent="0.2">
      <c r="A374" s="873">
        <v>9</v>
      </c>
      <c r="B374" s="873">
        <v>1</v>
      </c>
      <c r="C374" s="874" t="s">
        <v>747</v>
      </c>
      <c r="D374" s="875"/>
      <c r="E374" s="875"/>
      <c r="F374" s="875"/>
      <c r="G374" s="875"/>
      <c r="H374" s="875"/>
      <c r="I374" s="875"/>
      <c r="J374" s="876">
        <v>9011801014501</v>
      </c>
      <c r="K374" s="877"/>
      <c r="L374" s="877"/>
      <c r="M374" s="877"/>
      <c r="N374" s="877"/>
      <c r="O374" s="877"/>
      <c r="P374" s="878" t="s">
        <v>749</v>
      </c>
      <c r="Q374" s="879"/>
      <c r="R374" s="879"/>
      <c r="S374" s="879"/>
      <c r="T374" s="879"/>
      <c r="U374" s="879"/>
      <c r="V374" s="879"/>
      <c r="W374" s="879"/>
      <c r="X374" s="879"/>
      <c r="Y374" s="880">
        <v>0.9</v>
      </c>
      <c r="Z374" s="881"/>
      <c r="AA374" s="881"/>
      <c r="AB374" s="882"/>
      <c r="AC374" s="883" t="s">
        <v>340</v>
      </c>
      <c r="AD374" s="884"/>
      <c r="AE374" s="884"/>
      <c r="AF374" s="884"/>
      <c r="AG374" s="884"/>
      <c r="AH374" s="885" t="s">
        <v>737</v>
      </c>
      <c r="AI374" s="886"/>
      <c r="AJ374" s="886"/>
      <c r="AK374" s="886"/>
      <c r="AL374" s="869" t="s">
        <v>737</v>
      </c>
      <c r="AM374" s="870"/>
      <c r="AN374" s="870"/>
      <c r="AO374" s="871"/>
      <c r="AP374" s="872" t="s">
        <v>737</v>
      </c>
      <c r="AQ374" s="872"/>
      <c r="AR374" s="872"/>
      <c r="AS374" s="872"/>
      <c r="AT374" s="872"/>
      <c r="AU374" s="872"/>
      <c r="AV374" s="872"/>
      <c r="AW374" s="872"/>
      <c r="AX374" s="872"/>
      <c r="AY374">
        <f>COUNTA($C$374)</f>
        <v>1</v>
      </c>
    </row>
    <row r="375" spans="1:51" ht="30" customHeight="1" x14ac:dyDescent="0.2">
      <c r="A375" s="873">
        <v>10</v>
      </c>
      <c r="B375" s="873">
        <v>1</v>
      </c>
      <c r="C375" s="874" t="s">
        <v>824</v>
      </c>
      <c r="D375" s="875"/>
      <c r="E375" s="875"/>
      <c r="F375" s="875"/>
      <c r="G375" s="875"/>
      <c r="H375" s="875"/>
      <c r="I375" s="875"/>
      <c r="J375" s="876">
        <v>2011001027780</v>
      </c>
      <c r="K375" s="877"/>
      <c r="L375" s="877"/>
      <c r="M375" s="877"/>
      <c r="N375" s="877"/>
      <c r="O375" s="877"/>
      <c r="P375" s="878" t="s">
        <v>751</v>
      </c>
      <c r="Q375" s="879"/>
      <c r="R375" s="879"/>
      <c r="S375" s="879"/>
      <c r="T375" s="879"/>
      <c r="U375" s="879"/>
      <c r="V375" s="879"/>
      <c r="W375" s="879"/>
      <c r="X375" s="879"/>
      <c r="Y375" s="880">
        <v>0.6</v>
      </c>
      <c r="Z375" s="881"/>
      <c r="AA375" s="881"/>
      <c r="AB375" s="882"/>
      <c r="AC375" s="883" t="s">
        <v>340</v>
      </c>
      <c r="AD375" s="884"/>
      <c r="AE375" s="884"/>
      <c r="AF375" s="884"/>
      <c r="AG375" s="884"/>
      <c r="AH375" s="885" t="s">
        <v>737</v>
      </c>
      <c r="AI375" s="886"/>
      <c r="AJ375" s="886"/>
      <c r="AK375" s="886"/>
      <c r="AL375" s="869" t="s">
        <v>737</v>
      </c>
      <c r="AM375" s="870"/>
      <c r="AN375" s="870"/>
      <c r="AO375" s="871"/>
      <c r="AP375" s="872" t="s">
        <v>737</v>
      </c>
      <c r="AQ375" s="872"/>
      <c r="AR375" s="872"/>
      <c r="AS375" s="872"/>
      <c r="AT375" s="872"/>
      <c r="AU375" s="872"/>
      <c r="AV375" s="872"/>
      <c r="AW375" s="872"/>
      <c r="AX375" s="872"/>
      <c r="AY375">
        <f>COUNTA($C$375)</f>
        <v>1</v>
      </c>
    </row>
    <row r="376" spans="1:51" ht="30" customHeight="1" x14ac:dyDescent="0.2">
      <c r="A376" s="873">
        <v>11</v>
      </c>
      <c r="B376" s="873">
        <v>1</v>
      </c>
      <c r="C376" s="874" t="s">
        <v>824</v>
      </c>
      <c r="D376" s="875"/>
      <c r="E376" s="875"/>
      <c r="F376" s="875"/>
      <c r="G376" s="875"/>
      <c r="H376" s="875"/>
      <c r="I376" s="875"/>
      <c r="J376" s="876">
        <v>2011001027780</v>
      </c>
      <c r="K376" s="877"/>
      <c r="L376" s="877"/>
      <c r="M376" s="877"/>
      <c r="N376" s="877"/>
      <c r="O376" s="877"/>
      <c r="P376" s="878" t="s">
        <v>752</v>
      </c>
      <c r="Q376" s="879"/>
      <c r="R376" s="879"/>
      <c r="S376" s="879"/>
      <c r="T376" s="879"/>
      <c r="U376" s="879"/>
      <c r="V376" s="879"/>
      <c r="W376" s="879"/>
      <c r="X376" s="879"/>
      <c r="Y376" s="880">
        <v>0.4</v>
      </c>
      <c r="Z376" s="881"/>
      <c r="AA376" s="881"/>
      <c r="AB376" s="882"/>
      <c r="AC376" s="883" t="s">
        <v>340</v>
      </c>
      <c r="AD376" s="884"/>
      <c r="AE376" s="884"/>
      <c r="AF376" s="884"/>
      <c r="AG376" s="884"/>
      <c r="AH376" s="885" t="s">
        <v>737</v>
      </c>
      <c r="AI376" s="886"/>
      <c r="AJ376" s="886"/>
      <c r="AK376" s="886"/>
      <c r="AL376" s="869" t="s">
        <v>737</v>
      </c>
      <c r="AM376" s="870"/>
      <c r="AN376" s="870"/>
      <c r="AO376" s="871"/>
      <c r="AP376" s="872" t="s">
        <v>737</v>
      </c>
      <c r="AQ376" s="872"/>
      <c r="AR376" s="872"/>
      <c r="AS376" s="872"/>
      <c r="AT376" s="872"/>
      <c r="AU376" s="872"/>
      <c r="AV376" s="872"/>
      <c r="AW376" s="872"/>
      <c r="AX376" s="872"/>
      <c r="AY376">
        <f>COUNTA($C$376)</f>
        <v>1</v>
      </c>
    </row>
    <row r="377" spans="1:51" ht="30" customHeight="1" x14ac:dyDescent="0.2">
      <c r="A377" s="873">
        <v>12</v>
      </c>
      <c r="B377" s="873">
        <v>1</v>
      </c>
      <c r="C377" s="874" t="s">
        <v>824</v>
      </c>
      <c r="D377" s="875"/>
      <c r="E377" s="875"/>
      <c r="F377" s="875"/>
      <c r="G377" s="875"/>
      <c r="H377" s="875"/>
      <c r="I377" s="875"/>
      <c r="J377" s="876">
        <v>2011001027780</v>
      </c>
      <c r="K377" s="877"/>
      <c r="L377" s="877"/>
      <c r="M377" s="877"/>
      <c r="N377" s="877"/>
      <c r="O377" s="877"/>
      <c r="P377" s="878" t="s">
        <v>753</v>
      </c>
      <c r="Q377" s="879"/>
      <c r="R377" s="879"/>
      <c r="S377" s="879"/>
      <c r="T377" s="879"/>
      <c r="U377" s="879"/>
      <c r="V377" s="879"/>
      <c r="W377" s="879"/>
      <c r="X377" s="879"/>
      <c r="Y377" s="880">
        <v>0.4</v>
      </c>
      <c r="Z377" s="881"/>
      <c r="AA377" s="881"/>
      <c r="AB377" s="882"/>
      <c r="AC377" s="883" t="s">
        <v>340</v>
      </c>
      <c r="AD377" s="884"/>
      <c r="AE377" s="884"/>
      <c r="AF377" s="884"/>
      <c r="AG377" s="884"/>
      <c r="AH377" s="885" t="s">
        <v>737</v>
      </c>
      <c r="AI377" s="886"/>
      <c r="AJ377" s="886"/>
      <c r="AK377" s="886"/>
      <c r="AL377" s="869" t="s">
        <v>737</v>
      </c>
      <c r="AM377" s="870"/>
      <c r="AN377" s="870"/>
      <c r="AO377" s="871"/>
      <c r="AP377" s="872" t="s">
        <v>737</v>
      </c>
      <c r="AQ377" s="872"/>
      <c r="AR377" s="872"/>
      <c r="AS377" s="872"/>
      <c r="AT377" s="872"/>
      <c r="AU377" s="872"/>
      <c r="AV377" s="872"/>
      <c r="AW377" s="872"/>
      <c r="AX377" s="872"/>
      <c r="AY377">
        <f>COUNTA($C$377)</f>
        <v>1</v>
      </c>
    </row>
    <row r="378" spans="1:51" ht="30" customHeight="1" x14ac:dyDescent="0.2">
      <c r="A378" s="873">
        <v>13</v>
      </c>
      <c r="B378" s="873">
        <v>1</v>
      </c>
      <c r="C378" s="874" t="s">
        <v>824</v>
      </c>
      <c r="D378" s="875"/>
      <c r="E378" s="875"/>
      <c r="F378" s="875"/>
      <c r="G378" s="875"/>
      <c r="H378" s="875"/>
      <c r="I378" s="875"/>
      <c r="J378" s="876">
        <v>2011001027780</v>
      </c>
      <c r="K378" s="877"/>
      <c r="L378" s="877"/>
      <c r="M378" s="877"/>
      <c r="N378" s="877"/>
      <c r="O378" s="877"/>
      <c r="P378" s="878" t="s">
        <v>754</v>
      </c>
      <c r="Q378" s="879"/>
      <c r="R378" s="879"/>
      <c r="S378" s="879"/>
      <c r="T378" s="879"/>
      <c r="U378" s="879"/>
      <c r="V378" s="879"/>
      <c r="W378" s="879"/>
      <c r="X378" s="879"/>
      <c r="Y378" s="880">
        <v>0.1</v>
      </c>
      <c r="Z378" s="881"/>
      <c r="AA378" s="881"/>
      <c r="AB378" s="882"/>
      <c r="AC378" s="883" t="s">
        <v>340</v>
      </c>
      <c r="AD378" s="884"/>
      <c r="AE378" s="884"/>
      <c r="AF378" s="884"/>
      <c r="AG378" s="884"/>
      <c r="AH378" s="885" t="s">
        <v>737</v>
      </c>
      <c r="AI378" s="886"/>
      <c r="AJ378" s="886"/>
      <c r="AK378" s="886"/>
      <c r="AL378" s="869" t="s">
        <v>737</v>
      </c>
      <c r="AM378" s="870"/>
      <c r="AN378" s="870"/>
      <c r="AO378" s="871"/>
      <c r="AP378" s="872" t="s">
        <v>737</v>
      </c>
      <c r="AQ378" s="872"/>
      <c r="AR378" s="872"/>
      <c r="AS378" s="872"/>
      <c r="AT378" s="872"/>
      <c r="AU378" s="872"/>
      <c r="AV378" s="872"/>
      <c r="AW378" s="872"/>
      <c r="AX378" s="872"/>
      <c r="AY378">
        <f>COUNTA($C$378)</f>
        <v>1</v>
      </c>
    </row>
    <row r="379" spans="1:51" ht="30" customHeight="1" x14ac:dyDescent="0.2">
      <c r="A379" s="873">
        <v>14</v>
      </c>
      <c r="B379" s="873">
        <v>1</v>
      </c>
      <c r="C379" s="874" t="s">
        <v>755</v>
      </c>
      <c r="D379" s="875"/>
      <c r="E379" s="875"/>
      <c r="F379" s="875"/>
      <c r="G379" s="875"/>
      <c r="H379" s="875"/>
      <c r="I379" s="875"/>
      <c r="J379" s="876">
        <v>7011501015388</v>
      </c>
      <c r="K379" s="877"/>
      <c r="L379" s="877"/>
      <c r="M379" s="877"/>
      <c r="N379" s="877"/>
      <c r="O379" s="877"/>
      <c r="P379" s="878" t="s">
        <v>756</v>
      </c>
      <c r="Q379" s="879"/>
      <c r="R379" s="879"/>
      <c r="S379" s="879"/>
      <c r="T379" s="879"/>
      <c r="U379" s="879"/>
      <c r="V379" s="879"/>
      <c r="W379" s="879"/>
      <c r="X379" s="879"/>
      <c r="Y379" s="880">
        <v>0.7</v>
      </c>
      <c r="Z379" s="881"/>
      <c r="AA379" s="881"/>
      <c r="AB379" s="882"/>
      <c r="AC379" s="883" t="s">
        <v>340</v>
      </c>
      <c r="AD379" s="884"/>
      <c r="AE379" s="884"/>
      <c r="AF379" s="884"/>
      <c r="AG379" s="884"/>
      <c r="AH379" s="885" t="s">
        <v>737</v>
      </c>
      <c r="AI379" s="886"/>
      <c r="AJ379" s="886"/>
      <c r="AK379" s="886"/>
      <c r="AL379" s="869" t="s">
        <v>737</v>
      </c>
      <c r="AM379" s="870"/>
      <c r="AN379" s="870"/>
      <c r="AO379" s="871"/>
      <c r="AP379" s="872" t="s">
        <v>737</v>
      </c>
      <c r="AQ379" s="872"/>
      <c r="AR379" s="872"/>
      <c r="AS379" s="872"/>
      <c r="AT379" s="872"/>
      <c r="AU379" s="872"/>
      <c r="AV379" s="872"/>
      <c r="AW379" s="872"/>
      <c r="AX379" s="872"/>
      <c r="AY379">
        <f>COUNTA($C$379)</f>
        <v>1</v>
      </c>
    </row>
    <row r="380" spans="1:51" ht="30" customHeight="1" x14ac:dyDescent="0.2">
      <c r="A380" s="873">
        <v>15</v>
      </c>
      <c r="B380" s="873">
        <v>1</v>
      </c>
      <c r="C380" s="874" t="s">
        <v>755</v>
      </c>
      <c r="D380" s="875"/>
      <c r="E380" s="875"/>
      <c r="F380" s="875"/>
      <c r="G380" s="875"/>
      <c r="H380" s="875"/>
      <c r="I380" s="875"/>
      <c r="J380" s="876">
        <v>7011501015388</v>
      </c>
      <c r="K380" s="877"/>
      <c r="L380" s="877"/>
      <c r="M380" s="877"/>
      <c r="N380" s="877"/>
      <c r="O380" s="877"/>
      <c r="P380" s="878" t="s">
        <v>757</v>
      </c>
      <c r="Q380" s="879"/>
      <c r="R380" s="879"/>
      <c r="S380" s="879"/>
      <c r="T380" s="879"/>
      <c r="U380" s="879"/>
      <c r="V380" s="879"/>
      <c r="W380" s="879"/>
      <c r="X380" s="879"/>
      <c r="Y380" s="880">
        <v>0.7</v>
      </c>
      <c r="Z380" s="881"/>
      <c r="AA380" s="881"/>
      <c r="AB380" s="882"/>
      <c r="AC380" s="883" t="s">
        <v>340</v>
      </c>
      <c r="AD380" s="884"/>
      <c r="AE380" s="884"/>
      <c r="AF380" s="884"/>
      <c r="AG380" s="884"/>
      <c r="AH380" s="885" t="s">
        <v>737</v>
      </c>
      <c r="AI380" s="886"/>
      <c r="AJ380" s="886"/>
      <c r="AK380" s="886"/>
      <c r="AL380" s="869" t="s">
        <v>737</v>
      </c>
      <c r="AM380" s="870"/>
      <c r="AN380" s="870"/>
      <c r="AO380" s="871"/>
      <c r="AP380" s="872" t="s">
        <v>737</v>
      </c>
      <c r="AQ380" s="872"/>
      <c r="AR380" s="872"/>
      <c r="AS380" s="872"/>
      <c r="AT380" s="872"/>
      <c r="AU380" s="872"/>
      <c r="AV380" s="872"/>
      <c r="AW380" s="872"/>
      <c r="AX380" s="872"/>
      <c r="AY380">
        <f>COUNTA($C$380)</f>
        <v>1</v>
      </c>
    </row>
    <row r="381" spans="1:51" ht="30" customHeight="1" x14ac:dyDescent="0.2">
      <c r="A381" s="873">
        <v>16</v>
      </c>
      <c r="B381" s="873">
        <v>1</v>
      </c>
      <c r="C381" s="874" t="s">
        <v>758</v>
      </c>
      <c r="D381" s="875"/>
      <c r="E381" s="875"/>
      <c r="F381" s="875"/>
      <c r="G381" s="875"/>
      <c r="H381" s="875"/>
      <c r="I381" s="875"/>
      <c r="J381" s="876">
        <v>2120901007914</v>
      </c>
      <c r="K381" s="877"/>
      <c r="L381" s="877"/>
      <c r="M381" s="877"/>
      <c r="N381" s="877"/>
      <c r="O381" s="877"/>
      <c r="P381" s="878" t="s">
        <v>759</v>
      </c>
      <c r="Q381" s="879"/>
      <c r="R381" s="879"/>
      <c r="S381" s="879"/>
      <c r="T381" s="879"/>
      <c r="U381" s="879"/>
      <c r="V381" s="879"/>
      <c r="W381" s="879"/>
      <c r="X381" s="879"/>
      <c r="Y381" s="880">
        <v>1</v>
      </c>
      <c r="Z381" s="881"/>
      <c r="AA381" s="881"/>
      <c r="AB381" s="882"/>
      <c r="AC381" s="883" t="s">
        <v>334</v>
      </c>
      <c r="AD381" s="884"/>
      <c r="AE381" s="884"/>
      <c r="AF381" s="884"/>
      <c r="AG381" s="884"/>
      <c r="AH381" s="885">
        <v>1</v>
      </c>
      <c r="AI381" s="886"/>
      <c r="AJ381" s="886"/>
      <c r="AK381" s="886"/>
      <c r="AL381" s="869">
        <v>90.1</v>
      </c>
      <c r="AM381" s="870"/>
      <c r="AN381" s="870"/>
      <c r="AO381" s="871"/>
      <c r="AP381" s="872" t="s">
        <v>737</v>
      </c>
      <c r="AQ381" s="872"/>
      <c r="AR381" s="872"/>
      <c r="AS381" s="872"/>
      <c r="AT381" s="872"/>
      <c r="AU381" s="872"/>
      <c r="AV381" s="872"/>
      <c r="AW381" s="872"/>
      <c r="AX381" s="872"/>
      <c r="AY381">
        <f>COUNTA($C$381)</f>
        <v>1</v>
      </c>
    </row>
    <row r="382" spans="1:51" s="16" customFormat="1" ht="30" customHeight="1" x14ac:dyDescent="0.2">
      <c r="A382" s="873">
        <v>17</v>
      </c>
      <c r="B382" s="873">
        <v>1</v>
      </c>
      <c r="C382" s="874" t="s">
        <v>760</v>
      </c>
      <c r="D382" s="875"/>
      <c r="E382" s="875"/>
      <c r="F382" s="875"/>
      <c r="G382" s="875"/>
      <c r="H382" s="875"/>
      <c r="I382" s="875"/>
      <c r="J382" s="876">
        <v>4010601030250</v>
      </c>
      <c r="K382" s="877"/>
      <c r="L382" s="877"/>
      <c r="M382" s="877"/>
      <c r="N382" s="877"/>
      <c r="O382" s="877"/>
      <c r="P382" s="878" t="s">
        <v>761</v>
      </c>
      <c r="Q382" s="879"/>
      <c r="R382" s="879"/>
      <c r="S382" s="879"/>
      <c r="T382" s="879"/>
      <c r="U382" s="879"/>
      <c r="V382" s="879"/>
      <c r="W382" s="879"/>
      <c r="X382" s="879"/>
      <c r="Y382" s="880">
        <v>1</v>
      </c>
      <c r="Z382" s="881"/>
      <c r="AA382" s="881"/>
      <c r="AB382" s="882"/>
      <c r="AC382" s="883" t="s">
        <v>340</v>
      </c>
      <c r="AD382" s="884"/>
      <c r="AE382" s="884"/>
      <c r="AF382" s="884"/>
      <c r="AG382" s="884"/>
      <c r="AH382" s="885" t="s">
        <v>737</v>
      </c>
      <c r="AI382" s="886"/>
      <c r="AJ382" s="886"/>
      <c r="AK382" s="886"/>
      <c r="AL382" s="869" t="s">
        <v>737</v>
      </c>
      <c r="AM382" s="870"/>
      <c r="AN382" s="870"/>
      <c r="AO382" s="871"/>
      <c r="AP382" s="872" t="s">
        <v>737</v>
      </c>
      <c r="AQ382" s="872"/>
      <c r="AR382" s="872"/>
      <c r="AS382" s="872"/>
      <c r="AT382" s="872"/>
      <c r="AU382" s="872"/>
      <c r="AV382" s="872"/>
      <c r="AW382" s="872"/>
      <c r="AX382" s="872"/>
      <c r="AY382">
        <f>COUNTA($C$382)</f>
        <v>1</v>
      </c>
    </row>
    <row r="383" spans="1:51" ht="30" customHeight="1" x14ac:dyDescent="0.2">
      <c r="A383" s="873">
        <v>18</v>
      </c>
      <c r="B383" s="873">
        <v>1</v>
      </c>
      <c r="C383" s="874" t="s">
        <v>763</v>
      </c>
      <c r="D383" s="875"/>
      <c r="E383" s="875"/>
      <c r="F383" s="875"/>
      <c r="G383" s="875"/>
      <c r="H383" s="875"/>
      <c r="I383" s="875"/>
      <c r="J383" s="876">
        <v>9020001001243</v>
      </c>
      <c r="K383" s="877"/>
      <c r="L383" s="877"/>
      <c r="M383" s="877"/>
      <c r="N383" s="877"/>
      <c r="O383" s="877"/>
      <c r="P383" s="878" t="s">
        <v>762</v>
      </c>
      <c r="Q383" s="879"/>
      <c r="R383" s="879"/>
      <c r="S383" s="879"/>
      <c r="T383" s="879"/>
      <c r="U383" s="879"/>
      <c r="V383" s="879"/>
      <c r="W383" s="879"/>
      <c r="X383" s="879"/>
      <c r="Y383" s="880">
        <v>1</v>
      </c>
      <c r="Z383" s="881"/>
      <c r="AA383" s="881"/>
      <c r="AB383" s="882"/>
      <c r="AC383" s="883" t="s">
        <v>340</v>
      </c>
      <c r="AD383" s="884"/>
      <c r="AE383" s="884"/>
      <c r="AF383" s="884"/>
      <c r="AG383" s="884"/>
      <c r="AH383" s="885" t="s">
        <v>737</v>
      </c>
      <c r="AI383" s="886"/>
      <c r="AJ383" s="886"/>
      <c r="AK383" s="886"/>
      <c r="AL383" s="869" t="s">
        <v>737</v>
      </c>
      <c r="AM383" s="870"/>
      <c r="AN383" s="870"/>
      <c r="AO383" s="871"/>
      <c r="AP383" s="872" t="s">
        <v>737</v>
      </c>
      <c r="AQ383" s="872"/>
      <c r="AR383" s="872"/>
      <c r="AS383" s="872"/>
      <c r="AT383" s="872"/>
      <c r="AU383" s="872"/>
      <c r="AV383" s="872"/>
      <c r="AW383" s="872"/>
      <c r="AX383" s="872"/>
      <c r="AY383">
        <f>COUNTA($C$383)</f>
        <v>1</v>
      </c>
    </row>
    <row r="384" spans="1:51" ht="30" hidden="1" customHeight="1" x14ac:dyDescent="0.2">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2">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2">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2">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2">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2">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2">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2">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2">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2">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2">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2">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309</v>
      </c>
      <c r="AD398" s="863"/>
      <c r="AE398" s="863"/>
      <c r="AF398" s="863"/>
      <c r="AG398" s="863"/>
      <c r="AH398" s="864" t="s">
        <v>329</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30" customHeight="1" x14ac:dyDescent="0.2">
      <c r="A399" s="873">
        <v>1</v>
      </c>
      <c r="B399" s="873">
        <v>1</v>
      </c>
      <c r="C399" s="874" t="s">
        <v>765</v>
      </c>
      <c r="D399" s="875"/>
      <c r="E399" s="875"/>
      <c r="F399" s="875"/>
      <c r="G399" s="875"/>
      <c r="H399" s="875"/>
      <c r="I399" s="875"/>
      <c r="J399" s="876">
        <v>4010001049866</v>
      </c>
      <c r="K399" s="877"/>
      <c r="L399" s="877"/>
      <c r="M399" s="877"/>
      <c r="N399" s="877"/>
      <c r="O399" s="877"/>
      <c r="P399" s="878" t="s">
        <v>766</v>
      </c>
      <c r="Q399" s="879"/>
      <c r="R399" s="879"/>
      <c r="S399" s="879"/>
      <c r="T399" s="879"/>
      <c r="U399" s="879"/>
      <c r="V399" s="879"/>
      <c r="W399" s="879"/>
      <c r="X399" s="879"/>
      <c r="Y399" s="880">
        <v>30</v>
      </c>
      <c r="Z399" s="881"/>
      <c r="AA399" s="881"/>
      <c r="AB399" s="882"/>
      <c r="AC399" s="883" t="s">
        <v>769</v>
      </c>
      <c r="AD399" s="884"/>
      <c r="AE399" s="884"/>
      <c r="AF399" s="884"/>
      <c r="AG399" s="884"/>
      <c r="AH399" s="867" t="s">
        <v>737</v>
      </c>
      <c r="AI399" s="868"/>
      <c r="AJ399" s="868"/>
      <c r="AK399" s="868"/>
      <c r="AL399" s="869" t="s">
        <v>737</v>
      </c>
      <c r="AM399" s="870"/>
      <c r="AN399" s="870"/>
      <c r="AO399" s="871"/>
      <c r="AP399" s="872" t="s">
        <v>737</v>
      </c>
      <c r="AQ399" s="872"/>
      <c r="AR399" s="872"/>
      <c r="AS399" s="872"/>
      <c r="AT399" s="872"/>
      <c r="AU399" s="872"/>
      <c r="AV399" s="872"/>
      <c r="AW399" s="872"/>
      <c r="AX399" s="872"/>
      <c r="AY399">
        <f>$AY$396</f>
        <v>1</v>
      </c>
    </row>
    <row r="400" spans="1:51" ht="30" customHeight="1" x14ac:dyDescent="0.2">
      <c r="A400" s="873">
        <v>2</v>
      </c>
      <c r="B400" s="873">
        <v>1</v>
      </c>
      <c r="C400" s="874" t="s">
        <v>764</v>
      </c>
      <c r="D400" s="875"/>
      <c r="E400" s="875"/>
      <c r="F400" s="875"/>
      <c r="G400" s="875"/>
      <c r="H400" s="875"/>
      <c r="I400" s="875"/>
      <c r="J400" s="876">
        <v>4010001049866</v>
      </c>
      <c r="K400" s="877"/>
      <c r="L400" s="877"/>
      <c r="M400" s="877"/>
      <c r="N400" s="877"/>
      <c r="O400" s="877"/>
      <c r="P400" s="878" t="s">
        <v>767</v>
      </c>
      <c r="Q400" s="879"/>
      <c r="R400" s="879"/>
      <c r="S400" s="879"/>
      <c r="T400" s="879"/>
      <c r="U400" s="879"/>
      <c r="V400" s="879"/>
      <c r="W400" s="879"/>
      <c r="X400" s="879"/>
      <c r="Y400" s="880">
        <v>16</v>
      </c>
      <c r="Z400" s="881"/>
      <c r="AA400" s="881"/>
      <c r="AB400" s="882"/>
      <c r="AC400" s="883" t="s">
        <v>769</v>
      </c>
      <c r="AD400" s="884"/>
      <c r="AE400" s="884"/>
      <c r="AF400" s="884"/>
      <c r="AG400" s="884"/>
      <c r="AH400" s="867" t="s">
        <v>737</v>
      </c>
      <c r="AI400" s="868"/>
      <c r="AJ400" s="868"/>
      <c r="AK400" s="868"/>
      <c r="AL400" s="869" t="s">
        <v>737</v>
      </c>
      <c r="AM400" s="870"/>
      <c r="AN400" s="870"/>
      <c r="AO400" s="871"/>
      <c r="AP400" s="872" t="s">
        <v>737</v>
      </c>
      <c r="AQ400" s="872"/>
      <c r="AR400" s="872"/>
      <c r="AS400" s="872"/>
      <c r="AT400" s="872"/>
      <c r="AU400" s="872"/>
      <c r="AV400" s="872"/>
      <c r="AW400" s="872"/>
      <c r="AX400" s="872"/>
      <c r="AY400">
        <f>COUNTA($C$400)</f>
        <v>1</v>
      </c>
    </row>
    <row r="401" spans="1:51" ht="30" customHeight="1" x14ac:dyDescent="0.2">
      <c r="A401" s="873">
        <v>3</v>
      </c>
      <c r="B401" s="873">
        <v>1</v>
      </c>
      <c r="C401" s="874" t="s">
        <v>764</v>
      </c>
      <c r="D401" s="875"/>
      <c r="E401" s="875"/>
      <c r="F401" s="875"/>
      <c r="G401" s="875"/>
      <c r="H401" s="875"/>
      <c r="I401" s="875"/>
      <c r="J401" s="876">
        <v>4010001049866</v>
      </c>
      <c r="K401" s="877"/>
      <c r="L401" s="877"/>
      <c r="M401" s="877"/>
      <c r="N401" s="877"/>
      <c r="O401" s="877"/>
      <c r="P401" s="878" t="s">
        <v>768</v>
      </c>
      <c r="Q401" s="879"/>
      <c r="R401" s="879"/>
      <c r="S401" s="879"/>
      <c r="T401" s="879"/>
      <c r="U401" s="879"/>
      <c r="V401" s="879"/>
      <c r="W401" s="879"/>
      <c r="X401" s="879"/>
      <c r="Y401" s="880">
        <v>9</v>
      </c>
      <c r="Z401" s="881"/>
      <c r="AA401" s="881"/>
      <c r="AB401" s="882"/>
      <c r="AC401" s="883" t="s">
        <v>769</v>
      </c>
      <c r="AD401" s="884"/>
      <c r="AE401" s="884"/>
      <c r="AF401" s="884"/>
      <c r="AG401" s="884"/>
      <c r="AH401" s="885" t="s">
        <v>737</v>
      </c>
      <c r="AI401" s="886"/>
      <c r="AJ401" s="886"/>
      <c r="AK401" s="886"/>
      <c r="AL401" s="869" t="s">
        <v>737</v>
      </c>
      <c r="AM401" s="870"/>
      <c r="AN401" s="870"/>
      <c r="AO401" s="871"/>
      <c r="AP401" s="872" t="s">
        <v>737</v>
      </c>
      <c r="AQ401" s="872"/>
      <c r="AR401" s="872"/>
      <c r="AS401" s="872"/>
      <c r="AT401" s="872"/>
      <c r="AU401" s="872"/>
      <c r="AV401" s="872"/>
      <c r="AW401" s="872"/>
      <c r="AX401" s="872"/>
      <c r="AY401">
        <f>COUNTA($C$401)</f>
        <v>1</v>
      </c>
    </row>
    <row r="402" spans="1:51" ht="30" customHeight="1" x14ac:dyDescent="0.2">
      <c r="A402" s="873">
        <v>4</v>
      </c>
      <c r="B402" s="873">
        <v>1</v>
      </c>
      <c r="C402" s="874" t="s">
        <v>770</v>
      </c>
      <c r="D402" s="875"/>
      <c r="E402" s="875"/>
      <c r="F402" s="875"/>
      <c r="G402" s="875"/>
      <c r="H402" s="875"/>
      <c r="I402" s="875"/>
      <c r="J402" s="876">
        <v>7011001016408</v>
      </c>
      <c r="K402" s="877"/>
      <c r="L402" s="877"/>
      <c r="M402" s="877"/>
      <c r="N402" s="877"/>
      <c r="O402" s="877"/>
      <c r="P402" s="878" t="s">
        <v>772</v>
      </c>
      <c r="Q402" s="879"/>
      <c r="R402" s="879"/>
      <c r="S402" s="879"/>
      <c r="T402" s="879"/>
      <c r="U402" s="879"/>
      <c r="V402" s="879"/>
      <c r="W402" s="879"/>
      <c r="X402" s="879"/>
      <c r="Y402" s="880">
        <v>3</v>
      </c>
      <c r="Z402" s="881"/>
      <c r="AA402" s="881"/>
      <c r="AB402" s="882"/>
      <c r="AC402" s="883" t="s">
        <v>334</v>
      </c>
      <c r="AD402" s="884"/>
      <c r="AE402" s="884"/>
      <c r="AF402" s="884"/>
      <c r="AG402" s="884"/>
      <c r="AH402" s="885">
        <v>4</v>
      </c>
      <c r="AI402" s="886"/>
      <c r="AJ402" s="886"/>
      <c r="AK402" s="886"/>
      <c r="AL402" s="869">
        <v>99.5</v>
      </c>
      <c r="AM402" s="870"/>
      <c r="AN402" s="870"/>
      <c r="AO402" s="871"/>
      <c r="AP402" s="872" t="s">
        <v>737</v>
      </c>
      <c r="AQ402" s="872"/>
      <c r="AR402" s="872"/>
      <c r="AS402" s="872"/>
      <c r="AT402" s="872"/>
      <c r="AU402" s="872"/>
      <c r="AV402" s="872"/>
      <c r="AW402" s="872"/>
      <c r="AX402" s="872"/>
      <c r="AY402">
        <f>COUNTA($C$402)</f>
        <v>1</v>
      </c>
    </row>
    <row r="403" spans="1:51" ht="30" customHeight="1" x14ac:dyDescent="0.2">
      <c r="A403" s="873">
        <v>5</v>
      </c>
      <c r="B403" s="873">
        <v>1</v>
      </c>
      <c r="C403" s="874" t="s">
        <v>773</v>
      </c>
      <c r="D403" s="875"/>
      <c r="E403" s="875"/>
      <c r="F403" s="875"/>
      <c r="G403" s="875"/>
      <c r="H403" s="875"/>
      <c r="I403" s="875"/>
      <c r="J403" s="876">
        <v>7010501032617</v>
      </c>
      <c r="K403" s="877"/>
      <c r="L403" s="877"/>
      <c r="M403" s="877"/>
      <c r="N403" s="877"/>
      <c r="O403" s="877"/>
      <c r="P403" s="879" t="s">
        <v>771</v>
      </c>
      <c r="Q403" s="879"/>
      <c r="R403" s="879"/>
      <c r="S403" s="879"/>
      <c r="T403" s="879"/>
      <c r="U403" s="879"/>
      <c r="V403" s="879"/>
      <c r="W403" s="879"/>
      <c r="X403" s="879"/>
      <c r="Y403" s="880">
        <v>1</v>
      </c>
      <c r="Z403" s="881"/>
      <c r="AA403" s="881"/>
      <c r="AB403" s="882"/>
      <c r="AC403" s="883" t="s">
        <v>334</v>
      </c>
      <c r="AD403" s="884"/>
      <c r="AE403" s="884"/>
      <c r="AF403" s="884"/>
      <c r="AG403" s="884"/>
      <c r="AH403" s="885">
        <v>4</v>
      </c>
      <c r="AI403" s="886"/>
      <c r="AJ403" s="886"/>
      <c r="AK403" s="886"/>
      <c r="AL403" s="869">
        <v>99.5</v>
      </c>
      <c r="AM403" s="870"/>
      <c r="AN403" s="870"/>
      <c r="AO403" s="871"/>
      <c r="AP403" s="872" t="s">
        <v>737</v>
      </c>
      <c r="AQ403" s="872"/>
      <c r="AR403" s="872"/>
      <c r="AS403" s="872"/>
      <c r="AT403" s="872"/>
      <c r="AU403" s="872"/>
      <c r="AV403" s="872"/>
      <c r="AW403" s="872"/>
      <c r="AX403" s="872"/>
      <c r="AY403">
        <f>COUNTA($C$403)</f>
        <v>1</v>
      </c>
    </row>
    <row r="404" spans="1:51" ht="30" customHeight="1" x14ac:dyDescent="0.2">
      <c r="A404" s="873">
        <v>6</v>
      </c>
      <c r="B404" s="873">
        <v>1</v>
      </c>
      <c r="C404" s="874" t="s">
        <v>774</v>
      </c>
      <c r="D404" s="875"/>
      <c r="E404" s="875"/>
      <c r="F404" s="875"/>
      <c r="G404" s="875"/>
      <c r="H404" s="875"/>
      <c r="I404" s="875"/>
      <c r="J404" s="876">
        <v>6011101008586</v>
      </c>
      <c r="K404" s="877"/>
      <c r="L404" s="877"/>
      <c r="M404" s="877"/>
      <c r="N404" s="877"/>
      <c r="O404" s="877"/>
      <c r="P404" s="879" t="s">
        <v>771</v>
      </c>
      <c r="Q404" s="879"/>
      <c r="R404" s="879"/>
      <c r="S404" s="879"/>
      <c r="T404" s="879"/>
      <c r="U404" s="879"/>
      <c r="V404" s="879"/>
      <c r="W404" s="879"/>
      <c r="X404" s="879"/>
      <c r="Y404" s="880">
        <v>1</v>
      </c>
      <c r="Z404" s="881"/>
      <c r="AA404" s="881"/>
      <c r="AB404" s="882"/>
      <c r="AC404" s="883" t="s">
        <v>334</v>
      </c>
      <c r="AD404" s="884"/>
      <c r="AE404" s="884"/>
      <c r="AF404" s="884"/>
      <c r="AG404" s="884"/>
      <c r="AH404" s="885">
        <v>4</v>
      </c>
      <c r="AI404" s="886"/>
      <c r="AJ404" s="886"/>
      <c r="AK404" s="886"/>
      <c r="AL404" s="869">
        <v>99.5</v>
      </c>
      <c r="AM404" s="870"/>
      <c r="AN404" s="870"/>
      <c r="AO404" s="871"/>
      <c r="AP404" s="872" t="s">
        <v>737</v>
      </c>
      <c r="AQ404" s="872"/>
      <c r="AR404" s="872"/>
      <c r="AS404" s="872"/>
      <c r="AT404" s="872"/>
      <c r="AU404" s="872"/>
      <c r="AV404" s="872"/>
      <c r="AW404" s="872"/>
      <c r="AX404" s="872"/>
      <c r="AY404">
        <f>COUNTA($C$404)</f>
        <v>1</v>
      </c>
    </row>
    <row r="405" spans="1:51" ht="30" hidden="1" customHeight="1" x14ac:dyDescent="0.2">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2">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2">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2">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2">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2">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2">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2">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2">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2">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2">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2">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2">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2">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2">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2">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2">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2">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2">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2">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2">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2">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2">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2">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309</v>
      </c>
      <c r="AD431" s="863"/>
      <c r="AE431" s="863"/>
      <c r="AF431" s="863"/>
      <c r="AG431" s="863"/>
      <c r="AH431" s="864" t="s">
        <v>329</v>
      </c>
      <c r="AI431" s="862"/>
      <c r="AJ431" s="862"/>
      <c r="AK431" s="862"/>
      <c r="AL431" s="862" t="s">
        <v>19</v>
      </c>
      <c r="AM431" s="862"/>
      <c r="AN431" s="862"/>
      <c r="AO431" s="866"/>
      <c r="AP431" s="887" t="s">
        <v>275</v>
      </c>
      <c r="AQ431" s="887"/>
      <c r="AR431" s="887"/>
      <c r="AS431" s="887"/>
      <c r="AT431" s="887"/>
      <c r="AU431" s="887"/>
      <c r="AV431" s="887"/>
      <c r="AW431" s="887"/>
      <c r="AX431" s="887"/>
      <c r="AY431">
        <f>$AY$429</f>
        <v>1</v>
      </c>
    </row>
    <row r="432" spans="1:51" ht="41.25" customHeight="1" x14ac:dyDescent="0.2">
      <c r="A432" s="873">
        <v>1</v>
      </c>
      <c r="B432" s="873">
        <v>1</v>
      </c>
      <c r="C432" s="874" t="s">
        <v>775</v>
      </c>
      <c r="D432" s="875"/>
      <c r="E432" s="875"/>
      <c r="F432" s="875"/>
      <c r="G432" s="875"/>
      <c r="H432" s="875"/>
      <c r="I432" s="875"/>
      <c r="J432" s="876">
        <v>8010001166930</v>
      </c>
      <c r="K432" s="877"/>
      <c r="L432" s="877"/>
      <c r="M432" s="877"/>
      <c r="N432" s="877"/>
      <c r="O432" s="877"/>
      <c r="P432" s="878" t="s">
        <v>776</v>
      </c>
      <c r="Q432" s="879"/>
      <c r="R432" s="879"/>
      <c r="S432" s="879"/>
      <c r="T432" s="879"/>
      <c r="U432" s="879"/>
      <c r="V432" s="879"/>
      <c r="W432" s="879"/>
      <c r="X432" s="879"/>
      <c r="Y432" s="880">
        <v>40</v>
      </c>
      <c r="Z432" s="881"/>
      <c r="AA432" s="881"/>
      <c r="AB432" s="882"/>
      <c r="AC432" s="883" t="s">
        <v>334</v>
      </c>
      <c r="AD432" s="884"/>
      <c r="AE432" s="884"/>
      <c r="AF432" s="884"/>
      <c r="AG432" s="884"/>
      <c r="AH432" s="867">
        <v>4</v>
      </c>
      <c r="AI432" s="868"/>
      <c r="AJ432" s="868"/>
      <c r="AK432" s="868"/>
      <c r="AL432" s="869">
        <v>70.8</v>
      </c>
      <c r="AM432" s="870"/>
      <c r="AN432" s="870"/>
      <c r="AO432" s="871"/>
      <c r="AP432" s="872" t="s">
        <v>737</v>
      </c>
      <c r="AQ432" s="872"/>
      <c r="AR432" s="872"/>
      <c r="AS432" s="872"/>
      <c r="AT432" s="872"/>
      <c r="AU432" s="872"/>
      <c r="AV432" s="872"/>
      <c r="AW432" s="872"/>
      <c r="AX432" s="872"/>
      <c r="AY432">
        <f>$AY$429</f>
        <v>1</v>
      </c>
    </row>
    <row r="433" spans="1:51" ht="41.25" customHeight="1" x14ac:dyDescent="0.2">
      <c r="A433" s="873">
        <v>2</v>
      </c>
      <c r="B433" s="873">
        <v>1</v>
      </c>
      <c r="C433" s="874" t="s">
        <v>777</v>
      </c>
      <c r="D433" s="875"/>
      <c r="E433" s="875"/>
      <c r="F433" s="875"/>
      <c r="G433" s="875"/>
      <c r="H433" s="875"/>
      <c r="I433" s="875"/>
      <c r="J433" s="876">
        <v>8010001166930</v>
      </c>
      <c r="K433" s="877"/>
      <c r="L433" s="877"/>
      <c r="M433" s="877"/>
      <c r="N433" s="877"/>
      <c r="O433" s="877"/>
      <c r="P433" s="878" t="s">
        <v>778</v>
      </c>
      <c r="Q433" s="879"/>
      <c r="R433" s="879"/>
      <c r="S433" s="879"/>
      <c r="T433" s="879"/>
      <c r="U433" s="879"/>
      <c r="V433" s="879"/>
      <c r="W433" s="879"/>
      <c r="X433" s="879"/>
      <c r="Y433" s="880">
        <v>7</v>
      </c>
      <c r="Z433" s="881"/>
      <c r="AA433" s="881"/>
      <c r="AB433" s="882"/>
      <c r="AC433" s="883" t="s">
        <v>334</v>
      </c>
      <c r="AD433" s="884"/>
      <c r="AE433" s="884"/>
      <c r="AF433" s="884"/>
      <c r="AG433" s="884"/>
      <c r="AH433" s="867">
        <v>3</v>
      </c>
      <c r="AI433" s="868"/>
      <c r="AJ433" s="868"/>
      <c r="AK433" s="868"/>
      <c r="AL433" s="869">
        <v>86.4</v>
      </c>
      <c r="AM433" s="870"/>
      <c r="AN433" s="870"/>
      <c r="AO433" s="871"/>
      <c r="AP433" s="872" t="s">
        <v>737</v>
      </c>
      <c r="AQ433" s="872"/>
      <c r="AR433" s="872"/>
      <c r="AS433" s="872"/>
      <c r="AT433" s="872"/>
      <c r="AU433" s="872"/>
      <c r="AV433" s="872"/>
      <c r="AW433" s="872"/>
      <c r="AX433" s="872"/>
      <c r="AY433">
        <f>COUNTA($C$433)</f>
        <v>1</v>
      </c>
    </row>
    <row r="434" spans="1:51" ht="30" customHeight="1" x14ac:dyDescent="0.2">
      <c r="A434" s="873">
        <v>3</v>
      </c>
      <c r="B434" s="873">
        <v>1</v>
      </c>
      <c r="C434" s="874" t="s">
        <v>797</v>
      </c>
      <c r="D434" s="875"/>
      <c r="E434" s="875"/>
      <c r="F434" s="875"/>
      <c r="G434" s="875"/>
      <c r="H434" s="875"/>
      <c r="I434" s="875"/>
      <c r="J434" s="876" t="s">
        <v>782</v>
      </c>
      <c r="K434" s="877"/>
      <c r="L434" s="877"/>
      <c r="M434" s="877"/>
      <c r="N434" s="877"/>
      <c r="O434" s="877"/>
      <c r="P434" s="878" t="s">
        <v>798</v>
      </c>
      <c r="Q434" s="879"/>
      <c r="R434" s="879"/>
      <c r="S434" s="879"/>
      <c r="T434" s="879"/>
      <c r="U434" s="879"/>
      <c r="V434" s="879"/>
      <c r="W434" s="879"/>
      <c r="X434" s="879"/>
      <c r="Y434" s="880">
        <v>4</v>
      </c>
      <c r="Z434" s="881"/>
      <c r="AA434" s="881"/>
      <c r="AB434" s="882"/>
      <c r="AC434" s="883" t="s">
        <v>76</v>
      </c>
      <c r="AD434" s="884"/>
      <c r="AE434" s="884"/>
      <c r="AF434" s="884"/>
      <c r="AG434" s="884"/>
      <c r="AH434" s="885" t="s">
        <v>737</v>
      </c>
      <c r="AI434" s="886"/>
      <c r="AJ434" s="886"/>
      <c r="AK434" s="886"/>
      <c r="AL434" s="869" t="s">
        <v>737</v>
      </c>
      <c r="AM434" s="870"/>
      <c r="AN434" s="870"/>
      <c r="AO434" s="871"/>
      <c r="AP434" s="872" t="s">
        <v>737</v>
      </c>
      <c r="AQ434" s="872"/>
      <c r="AR434" s="872"/>
      <c r="AS434" s="872"/>
      <c r="AT434" s="872"/>
      <c r="AU434" s="872"/>
      <c r="AV434" s="872"/>
      <c r="AW434" s="872"/>
      <c r="AX434" s="872"/>
      <c r="AY434">
        <f>COUNTA($C$434)</f>
        <v>1</v>
      </c>
    </row>
    <row r="435" spans="1:51" ht="30" customHeight="1" x14ac:dyDescent="0.2">
      <c r="A435" s="873">
        <v>4</v>
      </c>
      <c r="B435" s="873">
        <v>1</v>
      </c>
      <c r="C435" s="874" t="s">
        <v>792</v>
      </c>
      <c r="D435" s="875"/>
      <c r="E435" s="875"/>
      <c r="F435" s="875"/>
      <c r="G435" s="875"/>
      <c r="H435" s="875"/>
      <c r="I435" s="875"/>
      <c r="J435" s="876">
        <v>4000020112291</v>
      </c>
      <c r="K435" s="877"/>
      <c r="L435" s="877"/>
      <c r="M435" s="877"/>
      <c r="N435" s="877"/>
      <c r="O435" s="877"/>
      <c r="P435" s="878" t="s">
        <v>796</v>
      </c>
      <c r="Q435" s="879"/>
      <c r="R435" s="879"/>
      <c r="S435" s="879"/>
      <c r="T435" s="879"/>
      <c r="U435" s="879"/>
      <c r="V435" s="879"/>
      <c r="W435" s="879"/>
      <c r="X435" s="879"/>
      <c r="Y435" s="880">
        <v>2</v>
      </c>
      <c r="Z435" s="881"/>
      <c r="AA435" s="881"/>
      <c r="AB435" s="882"/>
      <c r="AC435" s="883" t="s">
        <v>76</v>
      </c>
      <c r="AD435" s="884"/>
      <c r="AE435" s="884"/>
      <c r="AF435" s="884"/>
      <c r="AG435" s="884"/>
      <c r="AH435" s="885" t="s">
        <v>737</v>
      </c>
      <c r="AI435" s="886"/>
      <c r="AJ435" s="886"/>
      <c r="AK435" s="886"/>
      <c r="AL435" s="869" t="s">
        <v>737</v>
      </c>
      <c r="AM435" s="870"/>
      <c r="AN435" s="870"/>
      <c r="AO435" s="871"/>
      <c r="AP435" s="872" t="s">
        <v>737</v>
      </c>
      <c r="AQ435" s="872"/>
      <c r="AR435" s="872"/>
      <c r="AS435" s="872"/>
      <c r="AT435" s="872"/>
      <c r="AU435" s="872"/>
      <c r="AV435" s="872"/>
      <c r="AW435" s="872"/>
      <c r="AX435" s="872"/>
      <c r="AY435">
        <f>COUNTA($C$435)</f>
        <v>1</v>
      </c>
    </row>
    <row r="436" spans="1:51" ht="30" customHeight="1" x14ac:dyDescent="0.2">
      <c r="A436" s="873">
        <v>5</v>
      </c>
      <c r="B436" s="873">
        <v>1</v>
      </c>
      <c r="C436" s="875" t="s">
        <v>779</v>
      </c>
      <c r="D436" s="875"/>
      <c r="E436" s="875"/>
      <c r="F436" s="875"/>
      <c r="G436" s="875"/>
      <c r="H436" s="875"/>
      <c r="I436" s="875"/>
      <c r="J436" s="876">
        <v>7011301006050</v>
      </c>
      <c r="K436" s="877"/>
      <c r="L436" s="877"/>
      <c r="M436" s="877"/>
      <c r="N436" s="877"/>
      <c r="O436" s="877"/>
      <c r="P436" s="878" t="s">
        <v>795</v>
      </c>
      <c r="Q436" s="879"/>
      <c r="R436" s="879"/>
      <c r="S436" s="879"/>
      <c r="T436" s="879"/>
      <c r="U436" s="879"/>
      <c r="V436" s="879"/>
      <c r="W436" s="879"/>
      <c r="X436" s="879"/>
      <c r="Y436" s="880">
        <v>1</v>
      </c>
      <c r="Z436" s="881"/>
      <c r="AA436" s="881"/>
      <c r="AB436" s="882"/>
      <c r="AC436" s="883" t="s">
        <v>340</v>
      </c>
      <c r="AD436" s="884"/>
      <c r="AE436" s="884"/>
      <c r="AF436" s="884"/>
      <c r="AG436" s="884"/>
      <c r="AH436" s="885" t="s">
        <v>737</v>
      </c>
      <c r="AI436" s="886"/>
      <c r="AJ436" s="886"/>
      <c r="AK436" s="886"/>
      <c r="AL436" s="869" t="s">
        <v>737</v>
      </c>
      <c r="AM436" s="870"/>
      <c r="AN436" s="870"/>
      <c r="AO436" s="871"/>
      <c r="AP436" s="872" t="s">
        <v>737</v>
      </c>
      <c r="AQ436" s="872"/>
      <c r="AR436" s="872"/>
      <c r="AS436" s="872"/>
      <c r="AT436" s="872"/>
      <c r="AU436" s="872"/>
      <c r="AV436" s="872"/>
      <c r="AW436" s="872"/>
      <c r="AX436" s="872"/>
      <c r="AY436">
        <f>COUNTA($C$436)</f>
        <v>1</v>
      </c>
    </row>
    <row r="437" spans="1:51" ht="30" customHeight="1" x14ac:dyDescent="0.2">
      <c r="A437" s="873">
        <v>6</v>
      </c>
      <c r="B437" s="873">
        <v>1</v>
      </c>
      <c r="C437" s="874" t="s">
        <v>779</v>
      </c>
      <c r="D437" s="875"/>
      <c r="E437" s="875"/>
      <c r="F437" s="875"/>
      <c r="G437" s="875"/>
      <c r="H437" s="875"/>
      <c r="I437" s="875"/>
      <c r="J437" s="876">
        <v>7011301006050</v>
      </c>
      <c r="K437" s="877"/>
      <c r="L437" s="877"/>
      <c r="M437" s="877"/>
      <c r="N437" s="877"/>
      <c r="O437" s="877"/>
      <c r="P437" s="879" t="s">
        <v>780</v>
      </c>
      <c r="Q437" s="879"/>
      <c r="R437" s="879"/>
      <c r="S437" s="879"/>
      <c r="T437" s="879"/>
      <c r="U437" s="879"/>
      <c r="V437" s="879"/>
      <c r="W437" s="879"/>
      <c r="X437" s="879"/>
      <c r="Y437" s="880">
        <v>0.6</v>
      </c>
      <c r="Z437" s="881"/>
      <c r="AA437" s="881"/>
      <c r="AB437" s="882"/>
      <c r="AC437" s="883" t="s">
        <v>340</v>
      </c>
      <c r="AD437" s="884"/>
      <c r="AE437" s="884"/>
      <c r="AF437" s="884"/>
      <c r="AG437" s="884"/>
      <c r="AH437" s="885" t="s">
        <v>737</v>
      </c>
      <c r="AI437" s="886"/>
      <c r="AJ437" s="886"/>
      <c r="AK437" s="886"/>
      <c r="AL437" s="869" t="s">
        <v>737</v>
      </c>
      <c r="AM437" s="870"/>
      <c r="AN437" s="870"/>
      <c r="AO437" s="871"/>
      <c r="AP437" s="872" t="s">
        <v>737</v>
      </c>
      <c r="AQ437" s="872"/>
      <c r="AR437" s="872"/>
      <c r="AS437" s="872"/>
      <c r="AT437" s="872"/>
      <c r="AU437" s="872"/>
      <c r="AV437" s="872"/>
      <c r="AW437" s="872"/>
      <c r="AX437" s="872"/>
      <c r="AY437">
        <f>COUNTA($C$437)</f>
        <v>1</v>
      </c>
    </row>
    <row r="438" spans="1:51" ht="30" customHeight="1" x14ac:dyDescent="0.2">
      <c r="A438" s="873">
        <v>7</v>
      </c>
      <c r="B438" s="873">
        <v>1</v>
      </c>
      <c r="C438" s="874" t="s">
        <v>791</v>
      </c>
      <c r="D438" s="875"/>
      <c r="E438" s="875"/>
      <c r="F438" s="875"/>
      <c r="G438" s="875"/>
      <c r="H438" s="875"/>
      <c r="I438" s="875"/>
      <c r="J438" s="876">
        <v>1060001002550</v>
      </c>
      <c r="K438" s="877"/>
      <c r="L438" s="877"/>
      <c r="M438" s="877"/>
      <c r="N438" s="877"/>
      <c r="O438" s="877"/>
      <c r="P438" s="878" t="s">
        <v>780</v>
      </c>
      <c r="Q438" s="879"/>
      <c r="R438" s="879"/>
      <c r="S438" s="879"/>
      <c r="T438" s="879"/>
      <c r="U438" s="879"/>
      <c r="V438" s="879"/>
      <c r="W438" s="879"/>
      <c r="X438" s="879"/>
      <c r="Y438" s="880">
        <v>0.3</v>
      </c>
      <c r="Z438" s="881"/>
      <c r="AA438" s="881"/>
      <c r="AB438" s="882"/>
      <c r="AC438" s="883" t="s">
        <v>340</v>
      </c>
      <c r="AD438" s="884"/>
      <c r="AE438" s="884"/>
      <c r="AF438" s="884"/>
      <c r="AG438" s="884"/>
      <c r="AH438" s="885" t="s">
        <v>737</v>
      </c>
      <c r="AI438" s="886"/>
      <c r="AJ438" s="886"/>
      <c r="AK438" s="886"/>
      <c r="AL438" s="869" t="s">
        <v>737</v>
      </c>
      <c r="AM438" s="870"/>
      <c r="AN438" s="870"/>
      <c r="AO438" s="871"/>
      <c r="AP438" s="872" t="s">
        <v>737</v>
      </c>
      <c r="AQ438" s="872"/>
      <c r="AR438" s="872"/>
      <c r="AS438" s="872"/>
      <c r="AT438" s="872"/>
      <c r="AU438" s="872"/>
      <c r="AV438" s="872"/>
      <c r="AW438" s="872"/>
      <c r="AX438" s="872"/>
      <c r="AY438">
        <f>COUNTA($C$438)</f>
        <v>1</v>
      </c>
    </row>
    <row r="439" spans="1:51" ht="30" customHeight="1" x14ac:dyDescent="0.2">
      <c r="A439" s="873">
        <v>8</v>
      </c>
      <c r="B439" s="873">
        <v>1</v>
      </c>
      <c r="C439" s="874" t="s">
        <v>790</v>
      </c>
      <c r="D439" s="875"/>
      <c r="E439" s="875"/>
      <c r="F439" s="875"/>
      <c r="G439" s="875"/>
      <c r="H439" s="875"/>
      <c r="I439" s="875"/>
      <c r="J439" s="876">
        <v>8020001016738</v>
      </c>
      <c r="K439" s="877"/>
      <c r="L439" s="877"/>
      <c r="M439" s="877"/>
      <c r="N439" s="877"/>
      <c r="O439" s="877"/>
      <c r="P439" s="878" t="s">
        <v>794</v>
      </c>
      <c r="Q439" s="879"/>
      <c r="R439" s="879"/>
      <c r="S439" s="879"/>
      <c r="T439" s="879"/>
      <c r="U439" s="879"/>
      <c r="V439" s="879"/>
      <c r="W439" s="879"/>
      <c r="X439" s="879"/>
      <c r="Y439" s="880">
        <v>0.3</v>
      </c>
      <c r="Z439" s="881"/>
      <c r="AA439" s="881"/>
      <c r="AB439" s="882"/>
      <c r="AC439" s="883" t="s">
        <v>340</v>
      </c>
      <c r="AD439" s="884"/>
      <c r="AE439" s="884"/>
      <c r="AF439" s="884"/>
      <c r="AG439" s="884"/>
      <c r="AH439" s="885" t="s">
        <v>737</v>
      </c>
      <c r="AI439" s="886"/>
      <c r="AJ439" s="886"/>
      <c r="AK439" s="886"/>
      <c r="AL439" s="869" t="s">
        <v>737</v>
      </c>
      <c r="AM439" s="870"/>
      <c r="AN439" s="870"/>
      <c r="AO439" s="871"/>
      <c r="AP439" s="872" t="s">
        <v>737</v>
      </c>
      <c r="AQ439" s="872"/>
      <c r="AR439" s="872"/>
      <c r="AS439" s="872"/>
      <c r="AT439" s="872"/>
      <c r="AU439" s="872"/>
      <c r="AV439" s="872"/>
      <c r="AW439" s="872"/>
      <c r="AX439" s="872"/>
      <c r="AY439">
        <f>COUNTA($C$439)</f>
        <v>1</v>
      </c>
    </row>
    <row r="440" spans="1:51" ht="30" customHeight="1" x14ac:dyDescent="0.2">
      <c r="A440" s="873">
        <v>9</v>
      </c>
      <c r="B440" s="873">
        <v>1</v>
      </c>
      <c r="C440" s="874" t="s">
        <v>789</v>
      </c>
      <c r="D440" s="875"/>
      <c r="E440" s="875"/>
      <c r="F440" s="875"/>
      <c r="G440" s="875"/>
      <c r="H440" s="875"/>
      <c r="I440" s="875"/>
      <c r="J440" s="876">
        <v>8011401011189</v>
      </c>
      <c r="K440" s="877"/>
      <c r="L440" s="877"/>
      <c r="M440" s="877"/>
      <c r="N440" s="877"/>
      <c r="O440" s="877"/>
      <c r="P440" s="878" t="s">
        <v>793</v>
      </c>
      <c r="Q440" s="879"/>
      <c r="R440" s="879"/>
      <c r="S440" s="879"/>
      <c r="T440" s="879"/>
      <c r="U440" s="879"/>
      <c r="V440" s="879"/>
      <c r="W440" s="879"/>
      <c r="X440" s="879"/>
      <c r="Y440" s="880">
        <v>0.2</v>
      </c>
      <c r="Z440" s="881"/>
      <c r="AA440" s="881"/>
      <c r="AB440" s="882"/>
      <c r="AC440" s="883" t="s">
        <v>340</v>
      </c>
      <c r="AD440" s="884"/>
      <c r="AE440" s="884"/>
      <c r="AF440" s="884"/>
      <c r="AG440" s="884"/>
      <c r="AH440" s="885" t="s">
        <v>737</v>
      </c>
      <c r="AI440" s="886"/>
      <c r="AJ440" s="886"/>
      <c r="AK440" s="886"/>
      <c r="AL440" s="869" t="s">
        <v>737</v>
      </c>
      <c r="AM440" s="870"/>
      <c r="AN440" s="870"/>
      <c r="AO440" s="871"/>
      <c r="AP440" s="872" t="s">
        <v>737</v>
      </c>
      <c r="AQ440" s="872"/>
      <c r="AR440" s="872"/>
      <c r="AS440" s="872"/>
      <c r="AT440" s="872"/>
      <c r="AU440" s="872"/>
      <c r="AV440" s="872"/>
      <c r="AW440" s="872"/>
      <c r="AX440" s="872"/>
      <c r="AY440">
        <f>COUNTA($C$440)</f>
        <v>1</v>
      </c>
    </row>
    <row r="441" spans="1:51" ht="30" customHeight="1" x14ac:dyDescent="0.2">
      <c r="A441" s="873">
        <v>10</v>
      </c>
      <c r="B441" s="873">
        <v>1</v>
      </c>
      <c r="C441" s="874" t="s">
        <v>825</v>
      </c>
      <c r="D441" s="875"/>
      <c r="E441" s="875"/>
      <c r="F441" s="875"/>
      <c r="G441" s="875"/>
      <c r="H441" s="875"/>
      <c r="I441" s="875"/>
      <c r="J441" s="876">
        <v>4011101005131</v>
      </c>
      <c r="K441" s="877"/>
      <c r="L441" s="877"/>
      <c r="M441" s="877"/>
      <c r="N441" s="877"/>
      <c r="O441" s="877"/>
      <c r="P441" s="879" t="s">
        <v>781</v>
      </c>
      <c r="Q441" s="879"/>
      <c r="R441" s="879"/>
      <c r="S441" s="879"/>
      <c r="T441" s="879"/>
      <c r="U441" s="879"/>
      <c r="V441" s="879"/>
      <c r="W441" s="879"/>
      <c r="X441" s="879"/>
      <c r="Y441" s="880">
        <v>0</v>
      </c>
      <c r="Z441" s="881"/>
      <c r="AA441" s="881"/>
      <c r="AB441" s="882"/>
      <c r="AC441" s="883" t="s">
        <v>340</v>
      </c>
      <c r="AD441" s="884"/>
      <c r="AE441" s="884"/>
      <c r="AF441" s="884"/>
      <c r="AG441" s="884"/>
      <c r="AH441" s="885" t="s">
        <v>737</v>
      </c>
      <c r="AI441" s="886"/>
      <c r="AJ441" s="886"/>
      <c r="AK441" s="886"/>
      <c r="AL441" s="869" t="s">
        <v>737</v>
      </c>
      <c r="AM441" s="870"/>
      <c r="AN441" s="870"/>
      <c r="AO441" s="871"/>
      <c r="AP441" s="872" t="s">
        <v>737</v>
      </c>
      <c r="AQ441" s="872"/>
      <c r="AR441" s="872"/>
      <c r="AS441" s="872"/>
      <c r="AT441" s="872"/>
      <c r="AU441" s="872"/>
      <c r="AV441" s="872"/>
      <c r="AW441" s="872"/>
      <c r="AX441" s="872"/>
      <c r="AY441">
        <f>COUNTA($C$441)</f>
        <v>1</v>
      </c>
    </row>
    <row r="442" spans="1:51" ht="30" customHeight="1" x14ac:dyDescent="0.2">
      <c r="A442" s="873">
        <v>11</v>
      </c>
      <c r="B442" s="873">
        <v>1</v>
      </c>
      <c r="C442" s="874" t="s">
        <v>788</v>
      </c>
      <c r="D442" s="875"/>
      <c r="E442" s="875"/>
      <c r="F442" s="875"/>
      <c r="G442" s="875"/>
      <c r="H442" s="875"/>
      <c r="I442" s="875"/>
      <c r="J442" s="876">
        <v>7010401072267</v>
      </c>
      <c r="K442" s="877"/>
      <c r="L442" s="877"/>
      <c r="M442" s="877"/>
      <c r="N442" s="877"/>
      <c r="O442" s="877"/>
      <c r="P442" s="879" t="s">
        <v>780</v>
      </c>
      <c r="Q442" s="879"/>
      <c r="R442" s="879"/>
      <c r="S442" s="879"/>
      <c r="T442" s="879"/>
      <c r="U442" s="879"/>
      <c r="V442" s="879"/>
      <c r="W442" s="879"/>
      <c r="X442" s="879"/>
      <c r="Y442" s="880">
        <v>0</v>
      </c>
      <c r="Z442" s="881"/>
      <c r="AA442" s="881"/>
      <c r="AB442" s="882"/>
      <c r="AC442" s="883" t="s">
        <v>340</v>
      </c>
      <c r="AD442" s="884"/>
      <c r="AE442" s="884"/>
      <c r="AF442" s="884"/>
      <c r="AG442" s="884"/>
      <c r="AH442" s="885" t="s">
        <v>737</v>
      </c>
      <c r="AI442" s="886"/>
      <c r="AJ442" s="886"/>
      <c r="AK442" s="886"/>
      <c r="AL442" s="869" t="s">
        <v>737</v>
      </c>
      <c r="AM442" s="870"/>
      <c r="AN442" s="870"/>
      <c r="AO442" s="871"/>
      <c r="AP442" s="872" t="s">
        <v>737</v>
      </c>
      <c r="AQ442" s="872"/>
      <c r="AR442" s="872"/>
      <c r="AS442" s="872"/>
      <c r="AT442" s="872"/>
      <c r="AU442" s="872"/>
      <c r="AV442" s="872"/>
      <c r="AW442" s="872"/>
      <c r="AX442" s="872"/>
      <c r="AY442">
        <f>COUNTA($C$442)</f>
        <v>1</v>
      </c>
    </row>
    <row r="443" spans="1:51" ht="30" hidden="1" customHeight="1" x14ac:dyDescent="0.2">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2">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2">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2">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2">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2">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2">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2">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2">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2">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2">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2">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2">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2">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2">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2">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2">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2">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2">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309</v>
      </c>
      <c r="AD464" s="863"/>
      <c r="AE464" s="863"/>
      <c r="AF464" s="863"/>
      <c r="AG464" s="863"/>
      <c r="AH464" s="864" t="s">
        <v>329</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2">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2">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2">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2">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2">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2">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2">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2">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2">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2">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2">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2">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2">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2">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2">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2">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2">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2">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2">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2">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2">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2">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2">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2">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2">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2">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2">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2">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2">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2">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309</v>
      </c>
      <c r="AD497" s="863"/>
      <c r="AE497" s="863"/>
      <c r="AF497" s="863"/>
      <c r="AG497" s="863"/>
      <c r="AH497" s="864" t="s">
        <v>329</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2">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2">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2">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2">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2">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2">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2">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2">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2">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2">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2">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2">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2">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2">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2">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2">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2">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2">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2">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2">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2">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2">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2">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2">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2">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2">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2">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2">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2">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2">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309</v>
      </c>
      <c r="AD530" s="863"/>
      <c r="AE530" s="863"/>
      <c r="AF530" s="863"/>
      <c r="AG530" s="863"/>
      <c r="AH530" s="864" t="s">
        <v>329</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2">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2">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2">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2">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2">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2">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2">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2">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2">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2">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2">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2">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2">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2">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2">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2">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2">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2">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2">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2">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2">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2">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2">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2">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2">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2">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2">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2">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2">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2">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309</v>
      </c>
      <c r="AD563" s="863"/>
      <c r="AE563" s="863"/>
      <c r="AF563" s="863"/>
      <c r="AG563" s="863"/>
      <c r="AH563" s="864" t="s">
        <v>329</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2">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2">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2">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2">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2">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2">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2">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2">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2">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2">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2">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2">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2">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2">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2">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2">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2">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2">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2">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2">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2">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2">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2">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2">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2">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2">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2">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2">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2">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2">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309</v>
      </c>
      <c r="AD596" s="863"/>
      <c r="AE596" s="863"/>
      <c r="AF596" s="863"/>
      <c r="AG596" s="863"/>
      <c r="AH596" s="864" t="s">
        <v>329</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2">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2">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2">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2">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2">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2">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2">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2">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2">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2">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2">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2">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2">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2">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2">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2">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2">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2">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2">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2">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2">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2">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2">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2">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2">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2">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2">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2">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2">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2">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2">
      <c r="A627" s="888" t="s">
        <v>661</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311</v>
      </c>
      <c r="AM627" s="892"/>
      <c r="AN627" s="892"/>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305</v>
      </c>
      <c r="AQ630" s="887"/>
      <c r="AR630" s="887"/>
      <c r="AS630" s="887"/>
      <c r="AT630" s="887"/>
      <c r="AU630" s="887"/>
      <c r="AV630" s="887"/>
      <c r="AW630" s="887"/>
      <c r="AX630" s="887"/>
    </row>
    <row r="631" spans="1:51" ht="30" customHeight="1" x14ac:dyDescent="0.2">
      <c r="A631" s="873">
        <v>1</v>
      </c>
      <c r="B631" s="873">
        <v>1</v>
      </c>
      <c r="C631" s="895"/>
      <c r="D631" s="895"/>
      <c r="E631" s="662" t="s">
        <v>737</v>
      </c>
      <c r="F631" s="896"/>
      <c r="G631" s="896"/>
      <c r="H631" s="896"/>
      <c r="I631" s="896"/>
      <c r="J631" s="876" t="s">
        <v>737</v>
      </c>
      <c r="K631" s="877"/>
      <c r="L631" s="877"/>
      <c r="M631" s="877"/>
      <c r="N631" s="877"/>
      <c r="O631" s="877"/>
      <c r="P631" s="878" t="s">
        <v>737</v>
      </c>
      <c r="Q631" s="879"/>
      <c r="R631" s="879"/>
      <c r="S631" s="879"/>
      <c r="T631" s="879"/>
      <c r="U631" s="879"/>
      <c r="V631" s="879"/>
      <c r="W631" s="879"/>
      <c r="X631" s="879"/>
      <c r="Y631" s="880" t="s">
        <v>737</v>
      </c>
      <c r="Z631" s="881"/>
      <c r="AA631" s="881"/>
      <c r="AB631" s="882"/>
      <c r="AC631" s="883"/>
      <c r="AD631" s="884"/>
      <c r="AE631" s="884"/>
      <c r="AF631" s="884"/>
      <c r="AG631" s="884"/>
      <c r="AH631" s="885" t="s">
        <v>737</v>
      </c>
      <c r="AI631" s="886"/>
      <c r="AJ631" s="886"/>
      <c r="AK631" s="886"/>
      <c r="AL631" s="869" t="s">
        <v>737</v>
      </c>
      <c r="AM631" s="870"/>
      <c r="AN631" s="870"/>
      <c r="AO631" s="871"/>
      <c r="AP631" s="872" t="s">
        <v>737</v>
      </c>
      <c r="AQ631" s="872"/>
      <c r="AR631" s="872"/>
      <c r="AS631" s="872"/>
      <c r="AT631" s="872"/>
      <c r="AU631" s="872"/>
      <c r="AV631" s="872"/>
      <c r="AW631" s="872"/>
      <c r="AX631" s="872"/>
    </row>
    <row r="632" spans="1:51" ht="30" hidden="1" customHeight="1" x14ac:dyDescent="0.2">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2">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2">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2">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2">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2">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2">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2">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2">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2">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2">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2">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2">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2">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2">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2">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2">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2">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2">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2">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2">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2">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2">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2">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2">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2">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2">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2">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2">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14" max="16383" man="1"/>
    <brk id="252" max="16383" man="1"/>
    <brk id="307" max="16383" man="1"/>
    <brk id="42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2">
      <c r="A2" s="14" t="s">
        <v>81</v>
      </c>
      <c r="B2" s="15" t="s">
        <v>716</v>
      </c>
      <c r="C2" s="13" t="str">
        <f>IF(B2="","",A2)</f>
        <v>医療分野の研究開発関連</v>
      </c>
      <c r="D2" s="13" t="str">
        <f>IF(C2="","",IF(D1&lt;&gt;"",CONCATENATE(D1,"、",C2),C2))</f>
        <v>医療分野の研究開発関連</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t="s">
        <v>716</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716</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2">
      <c r="A6" s="14" t="s">
        <v>85</v>
      </c>
      <c r="B6" s="15" t="s">
        <v>716</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2">
      <c r="A10" s="14" t="s">
        <v>303</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306</v>
      </c>
      <c r="L10" s="15"/>
      <c r="M10" s="13" t="str">
        <f t="shared" si="2"/>
        <v/>
      </c>
      <c r="N10" s="13" t="str">
        <f t="shared" si="6"/>
        <v>文教及び科学振興</v>
      </c>
      <c r="O10" s="13"/>
      <c r="P10" s="13" t="str">
        <f>S8</f>
        <v>直接実施</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2">
      <c r="A23" s="83" t="s">
        <v>364</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2">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2">
      <c r="A38" s="13"/>
      <c r="B38" s="13"/>
      <c r="F38" s="13"/>
      <c r="G38" s="19"/>
      <c r="K38" s="13"/>
      <c r="L38" s="13"/>
      <c r="O38" s="13"/>
      <c r="P38" s="13"/>
      <c r="Q38" s="19"/>
      <c r="T38" s="13"/>
      <c r="Y38" s="32" t="s">
        <v>409</v>
      </c>
      <c r="Z38" s="32" t="s">
        <v>537</v>
      </c>
      <c r="AF38" s="30"/>
      <c r="AK38" s="51" t="str">
        <f t="shared" si="7"/>
        <v>k</v>
      </c>
    </row>
    <row r="39" spans="1:37" x14ac:dyDescent="0.2">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2">
      <c r="A40" s="13"/>
      <c r="B40" s="13"/>
      <c r="F40" s="13"/>
      <c r="G40" s="19"/>
      <c r="K40" s="13"/>
      <c r="L40" s="13"/>
      <c r="O40" s="13"/>
      <c r="P40" s="13"/>
      <c r="Q40" s="19"/>
      <c r="T40" s="13"/>
      <c r="U40" s="32"/>
      <c r="Y40" s="32" t="s">
        <v>411</v>
      </c>
      <c r="Z40" s="32" t="s">
        <v>539</v>
      </c>
      <c r="AF40" s="30"/>
      <c r="AK40" s="51" t="str">
        <f t="shared" si="7"/>
        <v>m</v>
      </c>
    </row>
    <row r="41" spans="1:37" x14ac:dyDescent="0.2">
      <c r="A41" s="13"/>
      <c r="B41" s="13"/>
      <c r="F41" s="13"/>
      <c r="G41" s="19"/>
      <c r="K41" s="13"/>
      <c r="L41" s="13"/>
      <c r="O41" s="13"/>
      <c r="P41" s="13"/>
      <c r="Q41" s="19"/>
      <c r="T41" s="13"/>
      <c r="U41" s="32" t="s">
        <v>350</v>
      </c>
      <c r="Y41" s="32" t="s">
        <v>412</v>
      </c>
      <c r="Z41" s="32" t="s">
        <v>540</v>
      </c>
      <c r="AF41" s="30"/>
      <c r="AK41" s="51" t="str">
        <f t="shared" si="7"/>
        <v>n</v>
      </c>
    </row>
    <row r="42" spans="1:37" x14ac:dyDescent="0.2">
      <c r="A42" s="13"/>
      <c r="B42" s="13"/>
      <c r="F42" s="13"/>
      <c r="G42" s="19"/>
      <c r="K42" s="13"/>
      <c r="L42" s="13"/>
      <c r="O42" s="13"/>
      <c r="P42" s="13"/>
      <c r="Q42" s="19"/>
      <c r="T42" s="13"/>
      <c r="U42" s="32" t="s">
        <v>360</v>
      </c>
      <c r="Y42" s="32" t="s">
        <v>413</v>
      </c>
      <c r="Z42" s="32" t="s">
        <v>541</v>
      </c>
      <c r="AF42" s="30"/>
      <c r="AK42" s="51" t="str">
        <f t="shared" si="7"/>
        <v>o</v>
      </c>
    </row>
    <row r="43" spans="1:37" x14ac:dyDescent="0.2">
      <c r="A43" s="13"/>
      <c r="B43" s="13"/>
      <c r="F43" s="13"/>
      <c r="G43" s="19"/>
      <c r="K43" s="13"/>
      <c r="L43" s="13"/>
      <c r="O43" s="13"/>
      <c r="P43" s="13"/>
      <c r="Q43" s="19"/>
      <c r="T43" s="13"/>
      <c r="Y43" s="32" t="s">
        <v>414</v>
      </c>
      <c r="Z43" s="32" t="s">
        <v>542</v>
      </c>
      <c r="AF43" s="30"/>
      <c r="AK43" s="51" t="str">
        <f t="shared" si="7"/>
        <v>p</v>
      </c>
    </row>
    <row r="44" spans="1:37" x14ac:dyDescent="0.2">
      <c r="A44" s="13"/>
      <c r="B44" s="13"/>
      <c r="F44" s="13"/>
      <c r="G44" s="19"/>
      <c r="K44" s="13"/>
      <c r="L44" s="13"/>
      <c r="O44" s="13"/>
      <c r="P44" s="13"/>
      <c r="Q44" s="19"/>
      <c r="T44" s="13"/>
      <c r="Y44" s="32" t="s">
        <v>415</v>
      </c>
      <c r="Z44" s="32" t="s">
        <v>543</v>
      </c>
      <c r="AF44" s="30"/>
      <c r="AK44" s="51" t="str">
        <f t="shared" si="7"/>
        <v>q</v>
      </c>
    </row>
    <row r="45" spans="1:37" x14ac:dyDescent="0.2">
      <c r="A45" s="13"/>
      <c r="B45" s="13"/>
      <c r="F45" s="13"/>
      <c r="G45" s="19"/>
      <c r="K45" s="13"/>
      <c r="L45" s="13"/>
      <c r="O45" s="13"/>
      <c r="P45" s="13"/>
      <c r="Q45" s="19"/>
      <c r="T45" s="13"/>
      <c r="U45" s="29" t="s">
        <v>161</v>
      </c>
      <c r="Y45" s="32" t="s">
        <v>416</v>
      </c>
      <c r="Z45" s="32" t="s">
        <v>544</v>
      </c>
      <c r="AF45" s="30"/>
      <c r="AK45" s="51" t="str">
        <f t="shared" si="7"/>
        <v>r</v>
      </c>
    </row>
    <row r="46" spans="1:37" x14ac:dyDescent="0.2">
      <c r="A46" s="13"/>
      <c r="B46" s="13"/>
      <c r="F46" s="13"/>
      <c r="G46" s="19"/>
      <c r="K46" s="13"/>
      <c r="L46" s="13"/>
      <c r="O46" s="13"/>
      <c r="P46" s="13"/>
      <c r="Q46" s="19"/>
      <c r="T46" s="13"/>
      <c r="U46" s="93" t="s">
        <v>685</v>
      </c>
      <c r="Y46" s="32" t="s">
        <v>417</v>
      </c>
      <c r="Z46" s="32" t="s">
        <v>545</v>
      </c>
      <c r="AF46" s="30"/>
      <c r="AK46" s="51" t="str">
        <f t="shared" si="7"/>
        <v>s</v>
      </c>
    </row>
    <row r="47" spans="1:37" x14ac:dyDescent="0.2">
      <c r="A47" s="13"/>
      <c r="B47" s="13"/>
      <c r="F47" s="13"/>
      <c r="G47" s="19"/>
      <c r="K47" s="13"/>
      <c r="L47" s="13"/>
      <c r="O47" s="13"/>
      <c r="P47" s="13"/>
      <c r="Q47" s="19"/>
      <c r="T47" s="13"/>
      <c r="Y47" s="32" t="s">
        <v>418</v>
      </c>
      <c r="Z47" s="32" t="s">
        <v>546</v>
      </c>
      <c r="AF47" s="30"/>
      <c r="AK47" s="51" t="str">
        <f t="shared" si="7"/>
        <v>t</v>
      </c>
    </row>
    <row r="48" spans="1:37" x14ac:dyDescent="0.2">
      <c r="A48" s="13"/>
      <c r="B48" s="13"/>
      <c r="F48" s="13"/>
      <c r="G48" s="19"/>
      <c r="K48" s="13"/>
      <c r="L48" s="13"/>
      <c r="O48" s="13"/>
      <c r="P48" s="13"/>
      <c r="Q48" s="19"/>
      <c r="T48" s="13"/>
      <c r="U48" s="93">
        <v>2021</v>
      </c>
      <c r="Y48" s="32" t="s">
        <v>419</v>
      </c>
      <c r="Z48" s="32" t="s">
        <v>547</v>
      </c>
      <c r="AF48" s="30"/>
      <c r="AK48" s="51" t="str">
        <f t="shared" si="7"/>
        <v>u</v>
      </c>
    </row>
    <row r="49" spans="1:37" x14ac:dyDescent="0.2">
      <c r="A49" s="13"/>
      <c r="B49" s="13"/>
      <c r="F49" s="13"/>
      <c r="G49" s="19"/>
      <c r="K49" s="13"/>
      <c r="L49" s="13"/>
      <c r="O49" s="13"/>
      <c r="P49" s="13"/>
      <c r="Q49" s="19"/>
      <c r="T49" s="13"/>
      <c r="U49" s="93">
        <v>2022</v>
      </c>
      <c r="Y49" s="32" t="s">
        <v>420</v>
      </c>
      <c r="Z49" s="32" t="s">
        <v>548</v>
      </c>
      <c r="AF49" s="30"/>
      <c r="AK49" s="51" t="str">
        <f t="shared" si="7"/>
        <v>v</v>
      </c>
    </row>
    <row r="50" spans="1:37" x14ac:dyDescent="0.2">
      <c r="A50" s="13"/>
      <c r="B50" s="13"/>
      <c r="F50" s="13"/>
      <c r="G50" s="19"/>
      <c r="K50" s="13"/>
      <c r="L50" s="13"/>
      <c r="O50" s="13"/>
      <c r="P50" s="13"/>
      <c r="Q50" s="19"/>
      <c r="T50" s="13"/>
      <c r="U50" s="93">
        <v>2023</v>
      </c>
      <c r="Y50" s="32" t="s">
        <v>421</v>
      </c>
      <c r="Z50" s="32" t="s">
        <v>549</v>
      </c>
      <c r="AF50" s="30"/>
    </row>
    <row r="51" spans="1:37" x14ac:dyDescent="0.2">
      <c r="A51" s="13"/>
      <c r="B51" s="13"/>
      <c r="F51" s="13"/>
      <c r="G51" s="19"/>
      <c r="K51" s="13"/>
      <c r="L51" s="13"/>
      <c r="O51" s="13"/>
      <c r="P51" s="13"/>
      <c r="Q51" s="19"/>
      <c r="T51" s="13"/>
      <c r="U51" s="93">
        <v>2024</v>
      </c>
      <c r="Y51" s="32" t="s">
        <v>422</v>
      </c>
      <c r="Z51" s="32" t="s">
        <v>550</v>
      </c>
      <c r="AF51" s="30"/>
    </row>
    <row r="52" spans="1:37" x14ac:dyDescent="0.2">
      <c r="A52" s="13"/>
      <c r="B52" s="13"/>
      <c r="F52" s="13"/>
      <c r="G52" s="19"/>
      <c r="K52" s="13"/>
      <c r="L52" s="13"/>
      <c r="O52" s="13"/>
      <c r="P52" s="13"/>
      <c r="Q52" s="19"/>
      <c r="T52" s="13"/>
      <c r="U52" s="93">
        <v>2025</v>
      </c>
      <c r="Y52" s="32" t="s">
        <v>423</v>
      </c>
      <c r="Z52" s="32" t="s">
        <v>551</v>
      </c>
      <c r="AF52" s="30"/>
    </row>
    <row r="53" spans="1:37" x14ac:dyDescent="0.2">
      <c r="A53" s="13"/>
      <c r="B53" s="13"/>
      <c r="F53" s="13"/>
      <c r="G53" s="19"/>
      <c r="K53" s="13"/>
      <c r="L53" s="13"/>
      <c r="O53" s="13"/>
      <c r="P53" s="13"/>
      <c r="Q53" s="19"/>
      <c r="T53" s="13"/>
      <c r="U53" s="93">
        <v>2026</v>
      </c>
      <c r="Y53" s="32" t="s">
        <v>424</v>
      </c>
      <c r="Z53" s="32" t="s">
        <v>552</v>
      </c>
      <c r="AF53" s="30"/>
    </row>
    <row r="54" spans="1:37" x14ac:dyDescent="0.2">
      <c r="A54" s="13"/>
      <c r="B54" s="13"/>
      <c r="F54" s="13"/>
      <c r="G54" s="19"/>
      <c r="K54" s="13"/>
      <c r="L54" s="13"/>
      <c r="O54" s="13"/>
      <c r="P54" s="20"/>
      <c r="Q54" s="19"/>
      <c r="T54" s="13"/>
      <c r="Y54" s="32" t="s">
        <v>425</v>
      </c>
      <c r="Z54" s="32" t="s">
        <v>553</v>
      </c>
      <c r="AF54" s="30"/>
    </row>
    <row r="55" spans="1:37" x14ac:dyDescent="0.2">
      <c r="A55" s="13"/>
      <c r="B55" s="13"/>
      <c r="F55" s="13"/>
      <c r="G55" s="19"/>
      <c r="K55" s="13"/>
      <c r="L55" s="13"/>
      <c r="O55" s="13"/>
      <c r="P55" s="13"/>
      <c r="Q55" s="19"/>
      <c r="T55" s="13"/>
      <c r="Y55" s="32" t="s">
        <v>426</v>
      </c>
      <c r="Z55" s="32" t="s">
        <v>554</v>
      </c>
      <c r="AF55" s="30"/>
    </row>
    <row r="56" spans="1:37" x14ac:dyDescent="0.2">
      <c r="A56" s="13"/>
      <c r="B56" s="13"/>
      <c r="F56" s="13"/>
      <c r="G56" s="19"/>
      <c r="K56" s="13"/>
      <c r="L56" s="13"/>
      <c r="O56" s="13"/>
      <c r="P56" s="13"/>
      <c r="Q56" s="19"/>
      <c r="T56" s="13"/>
      <c r="U56" s="93">
        <v>20</v>
      </c>
      <c r="Y56" s="32" t="s">
        <v>427</v>
      </c>
      <c r="Z56" s="32" t="s">
        <v>555</v>
      </c>
      <c r="AF56" s="30"/>
    </row>
    <row r="57" spans="1:37" x14ac:dyDescent="0.2">
      <c r="A57" s="13"/>
      <c r="B57" s="13"/>
      <c r="F57" s="13"/>
      <c r="G57" s="19"/>
      <c r="K57" s="13"/>
      <c r="L57" s="13"/>
      <c r="O57" s="13"/>
      <c r="P57" s="13"/>
      <c r="Q57" s="19"/>
      <c r="T57" s="13"/>
      <c r="U57" s="32" t="s">
        <v>625</v>
      </c>
      <c r="Y57" s="32" t="s">
        <v>428</v>
      </c>
      <c r="Z57" s="32" t="s">
        <v>556</v>
      </c>
      <c r="AF57" s="30"/>
    </row>
    <row r="58" spans="1:37" x14ac:dyDescent="0.2">
      <c r="A58" s="13"/>
      <c r="B58" s="13"/>
      <c r="F58" s="13"/>
      <c r="G58" s="19"/>
      <c r="K58" s="13"/>
      <c r="L58" s="13"/>
      <c r="O58" s="13"/>
      <c r="P58" s="13"/>
      <c r="Q58" s="19"/>
      <c r="T58" s="13"/>
      <c r="U58" s="32" t="s">
        <v>626</v>
      </c>
      <c r="Y58" s="32" t="s">
        <v>429</v>
      </c>
      <c r="Z58" s="32" t="s">
        <v>557</v>
      </c>
      <c r="AF58" s="30"/>
    </row>
    <row r="59" spans="1:37" x14ac:dyDescent="0.2">
      <c r="A59" s="13"/>
      <c r="B59" s="13"/>
      <c r="F59" s="13"/>
      <c r="G59" s="19"/>
      <c r="K59" s="13"/>
      <c r="L59" s="13"/>
      <c r="O59" s="13"/>
      <c r="P59" s="13"/>
      <c r="Q59" s="19"/>
      <c r="T59" s="13"/>
      <c r="Y59" s="32" t="s">
        <v>430</v>
      </c>
      <c r="Z59" s="32" t="s">
        <v>558</v>
      </c>
      <c r="AF59" s="30"/>
    </row>
    <row r="60" spans="1:37" x14ac:dyDescent="0.2">
      <c r="A60" s="13"/>
      <c r="B60" s="13"/>
      <c r="F60" s="13"/>
      <c r="G60" s="19"/>
      <c r="K60" s="13"/>
      <c r="L60" s="13"/>
      <c r="O60" s="13"/>
      <c r="P60" s="13"/>
      <c r="Q60" s="19"/>
      <c r="T60" s="13"/>
      <c r="Y60" s="32" t="s">
        <v>431</v>
      </c>
      <c r="Z60" s="32" t="s">
        <v>559</v>
      </c>
      <c r="AF60" s="30"/>
    </row>
    <row r="61" spans="1:37" x14ac:dyDescent="0.2">
      <c r="A61" s="13"/>
      <c r="B61" s="13"/>
      <c r="F61" s="13"/>
      <c r="G61" s="19"/>
      <c r="K61" s="13"/>
      <c r="L61" s="13"/>
      <c r="O61" s="13"/>
      <c r="P61" s="13"/>
      <c r="Q61" s="19"/>
      <c r="T61" s="13"/>
      <c r="Y61" s="32" t="s">
        <v>432</v>
      </c>
      <c r="Z61" s="32" t="s">
        <v>560</v>
      </c>
      <c r="AF61" s="30"/>
    </row>
    <row r="62" spans="1:37" x14ac:dyDescent="0.2">
      <c r="A62" s="13"/>
      <c r="B62" s="13"/>
      <c r="F62" s="13"/>
      <c r="G62" s="19"/>
      <c r="K62" s="13"/>
      <c r="L62" s="13"/>
      <c r="O62" s="13"/>
      <c r="P62" s="13"/>
      <c r="Q62" s="19"/>
      <c r="T62" s="13"/>
      <c r="Y62" s="32" t="s">
        <v>433</v>
      </c>
      <c r="Z62" s="32" t="s">
        <v>561</v>
      </c>
      <c r="AF62" s="30"/>
    </row>
    <row r="63" spans="1:37" x14ac:dyDescent="0.2">
      <c r="A63" s="13"/>
      <c r="B63" s="13"/>
      <c r="F63" s="13"/>
      <c r="G63" s="19"/>
      <c r="K63" s="13"/>
      <c r="L63" s="13"/>
      <c r="O63" s="13"/>
      <c r="P63" s="13"/>
      <c r="Q63" s="19"/>
      <c r="T63" s="13"/>
      <c r="Y63" s="32" t="s">
        <v>434</v>
      </c>
      <c r="Z63" s="32" t="s">
        <v>562</v>
      </c>
      <c r="AF63" s="30"/>
    </row>
    <row r="64" spans="1:37" x14ac:dyDescent="0.2">
      <c r="A64" s="13"/>
      <c r="B64" s="13"/>
      <c r="F64" s="13"/>
      <c r="G64" s="19"/>
      <c r="K64" s="13"/>
      <c r="L64" s="13"/>
      <c r="O64" s="13"/>
      <c r="P64" s="13"/>
      <c r="Q64" s="19"/>
      <c r="T64" s="13"/>
      <c r="Y64" s="32" t="s">
        <v>435</v>
      </c>
      <c r="Z64" s="32" t="s">
        <v>563</v>
      </c>
      <c r="AF64" s="30"/>
    </row>
    <row r="65" spans="1:32" x14ac:dyDescent="0.2">
      <c r="A65" s="13"/>
      <c r="B65" s="13"/>
      <c r="F65" s="13"/>
      <c r="G65" s="19"/>
      <c r="K65" s="13"/>
      <c r="L65" s="13"/>
      <c r="O65" s="13"/>
      <c r="P65" s="13"/>
      <c r="Q65" s="19"/>
      <c r="T65" s="13"/>
      <c r="Y65" s="32" t="s">
        <v>436</v>
      </c>
      <c r="Z65" s="32" t="s">
        <v>564</v>
      </c>
      <c r="AF65" s="30"/>
    </row>
    <row r="66" spans="1:32" x14ac:dyDescent="0.2">
      <c r="A66" s="13"/>
      <c r="B66" s="13"/>
      <c r="F66" s="13"/>
      <c r="G66" s="19"/>
      <c r="K66" s="13"/>
      <c r="L66" s="13"/>
      <c r="O66" s="13"/>
      <c r="P66" s="13"/>
      <c r="Q66" s="19"/>
      <c r="T66" s="13"/>
      <c r="Y66" s="32" t="s">
        <v>67</v>
      </c>
      <c r="Z66" s="32" t="s">
        <v>565</v>
      </c>
      <c r="AF66" s="30"/>
    </row>
    <row r="67" spans="1:32" x14ac:dyDescent="0.2">
      <c r="A67" s="13"/>
      <c r="B67" s="13"/>
      <c r="F67" s="13"/>
      <c r="G67" s="19"/>
      <c r="K67" s="13"/>
      <c r="L67" s="13"/>
      <c r="O67" s="13"/>
      <c r="P67" s="13"/>
      <c r="Q67" s="19"/>
      <c r="T67" s="13"/>
      <c r="Y67" s="32" t="s">
        <v>437</v>
      </c>
      <c r="Z67" s="32" t="s">
        <v>566</v>
      </c>
      <c r="AF67" s="30"/>
    </row>
    <row r="68" spans="1:32" x14ac:dyDescent="0.2">
      <c r="A68" s="13"/>
      <c r="B68" s="13"/>
      <c r="F68" s="13"/>
      <c r="G68" s="19"/>
      <c r="K68" s="13"/>
      <c r="L68" s="13"/>
      <c r="O68" s="13"/>
      <c r="P68" s="13"/>
      <c r="Q68" s="19"/>
      <c r="T68" s="13"/>
      <c r="Y68" s="32" t="s">
        <v>438</v>
      </c>
      <c r="Z68" s="32" t="s">
        <v>567</v>
      </c>
      <c r="AF68" s="30"/>
    </row>
    <row r="69" spans="1:32" x14ac:dyDescent="0.2">
      <c r="A69" s="13"/>
      <c r="B69" s="13"/>
      <c r="F69" s="13"/>
      <c r="G69" s="19"/>
      <c r="K69" s="13"/>
      <c r="L69" s="13"/>
      <c r="O69" s="13"/>
      <c r="P69" s="13"/>
      <c r="Q69" s="19"/>
      <c r="T69" s="13"/>
      <c r="Y69" s="32" t="s">
        <v>439</v>
      </c>
      <c r="Z69" s="32" t="s">
        <v>568</v>
      </c>
      <c r="AF69" s="30"/>
    </row>
    <row r="70" spans="1:32" x14ac:dyDescent="0.2">
      <c r="A70" s="13"/>
      <c r="B70" s="13"/>
      <c r="Y70" s="32" t="s">
        <v>440</v>
      </c>
      <c r="Z70" s="32" t="s">
        <v>569</v>
      </c>
    </row>
    <row r="71" spans="1:32" x14ac:dyDescent="0.2">
      <c r="Y71" s="32" t="s">
        <v>441</v>
      </c>
      <c r="Z71" s="32" t="s">
        <v>570</v>
      </c>
    </row>
    <row r="72" spans="1:32" x14ac:dyDescent="0.2">
      <c r="Y72" s="32" t="s">
        <v>442</v>
      </c>
      <c r="Z72" s="32" t="s">
        <v>571</v>
      </c>
    </row>
    <row r="73" spans="1:32" x14ac:dyDescent="0.2">
      <c r="Y73" s="32" t="s">
        <v>443</v>
      </c>
      <c r="Z73" s="32" t="s">
        <v>572</v>
      </c>
    </row>
    <row r="74" spans="1:32" x14ac:dyDescent="0.2">
      <c r="Y74" s="32" t="s">
        <v>444</v>
      </c>
      <c r="Z74" s="32" t="s">
        <v>573</v>
      </c>
    </row>
    <row r="75" spans="1:32" x14ac:dyDescent="0.2">
      <c r="Y75" s="32" t="s">
        <v>445</v>
      </c>
      <c r="Z75" s="32" t="s">
        <v>574</v>
      </c>
    </row>
    <row r="76" spans="1:32" x14ac:dyDescent="0.2">
      <c r="Y76" s="32" t="s">
        <v>446</v>
      </c>
      <c r="Z76" s="32" t="s">
        <v>575</v>
      </c>
    </row>
    <row r="77" spans="1:32" x14ac:dyDescent="0.2">
      <c r="Y77" s="32" t="s">
        <v>447</v>
      </c>
      <c r="Z77" s="32" t="s">
        <v>576</v>
      </c>
    </row>
    <row r="78" spans="1:32" x14ac:dyDescent="0.2">
      <c r="Y78" s="32" t="s">
        <v>448</v>
      </c>
      <c r="Z78" s="32" t="s">
        <v>577</v>
      </c>
    </row>
    <row r="79" spans="1:32" x14ac:dyDescent="0.2">
      <c r="Y79" s="32" t="s">
        <v>449</v>
      </c>
      <c r="Z79" s="32" t="s">
        <v>578</v>
      </c>
    </row>
    <row r="80" spans="1:32" x14ac:dyDescent="0.2">
      <c r="Y80" s="32" t="s">
        <v>450</v>
      </c>
      <c r="Z80" s="32" t="s">
        <v>579</v>
      </c>
    </row>
    <row r="81" spans="25:26" x14ac:dyDescent="0.2">
      <c r="Y81" s="32" t="s">
        <v>451</v>
      </c>
      <c r="Z81" s="32" t="s">
        <v>580</v>
      </c>
    </row>
    <row r="82" spans="25:26" x14ac:dyDescent="0.2">
      <c r="Y82" s="32" t="s">
        <v>452</v>
      </c>
      <c r="Z82" s="32" t="s">
        <v>581</v>
      </c>
    </row>
    <row r="83" spans="25:26" x14ac:dyDescent="0.2">
      <c r="Y83" s="32" t="s">
        <v>453</v>
      </c>
      <c r="Z83" s="32" t="s">
        <v>582</v>
      </c>
    </row>
    <row r="84" spans="25:26" x14ac:dyDescent="0.2">
      <c r="Y84" s="32" t="s">
        <v>454</v>
      </c>
      <c r="Z84" s="32" t="s">
        <v>583</v>
      </c>
    </row>
    <row r="85" spans="25:26" x14ac:dyDescent="0.2">
      <c r="Y85" s="32" t="s">
        <v>455</v>
      </c>
      <c r="Z85" s="32" t="s">
        <v>584</v>
      </c>
    </row>
    <row r="86" spans="25:26" x14ac:dyDescent="0.2">
      <c r="Y86" s="32" t="s">
        <v>456</v>
      </c>
      <c r="Z86" s="32" t="s">
        <v>585</v>
      </c>
    </row>
    <row r="87" spans="25:26" x14ac:dyDescent="0.2">
      <c r="Y87" s="32" t="s">
        <v>457</v>
      </c>
      <c r="Z87" s="32" t="s">
        <v>586</v>
      </c>
    </row>
    <row r="88" spans="25:26" x14ac:dyDescent="0.2">
      <c r="Y88" s="32" t="s">
        <v>458</v>
      </c>
      <c r="Z88" s="32" t="s">
        <v>587</v>
      </c>
    </row>
    <row r="89" spans="25:26" x14ac:dyDescent="0.2">
      <c r="Y89" s="32" t="s">
        <v>459</v>
      </c>
      <c r="Z89" s="32" t="s">
        <v>588</v>
      </c>
    </row>
    <row r="90" spans="25:26" x14ac:dyDescent="0.2">
      <c r="Y90" s="32" t="s">
        <v>460</v>
      </c>
      <c r="Z90" s="32" t="s">
        <v>589</v>
      </c>
    </row>
    <row r="91" spans="25:26" x14ac:dyDescent="0.2">
      <c r="Y91" s="32" t="s">
        <v>461</v>
      </c>
      <c r="Z91" s="32" t="s">
        <v>590</v>
      </c>
    </row>
    <row r="92" spans="25:26" x14ac:dyDescent="0.2">
      <c r="Y92" s="32" t="s">
        <v>462</v>
      </c>
      <c r="Z92" s="32" t="s">
        <v>591</v>
      </c>
    </row>
    <row r="93" spans="25:26" x14ac:dyDescent="0.2">
      <c r="Y93" s="32" t="s">
        <v>463</v>
      </c>
      <c r="Z93" s="32" t="s">
        <v>592</v>
      </c>
    </row>
    <row r="94" spans="25:26" x14ac:dyDescent="0.2">
      <c r="Y94" s="32" t="s">
        <v>464</v>
      </c>
      <c r="Z94" s="32" t="s">
        <v>593</v>
      </c>
    </row>
    <row r="95" spans="25:26" x14ac:dyDescent="0.2">
      <c r="Y95" s="32" t="s">
        <v>465</v>
      </c>
      <c r="Z95" s="32" t="s">
        <v>594</v>
      </c>
    </row>
    <row r="96" spans="25:26" x14ac:dyDescent="0.2">
      <c r="Y96" s="32" t="s">
        <v>368</v>
      </c>
      <c r="Z96" s="32" t="s">
        <v>595</v>
      </c>
    </row>
    <row r="97" spans="25:26" x14ac:dyDescent="0.2">
      <c r="Y97" s="32" t="s">
        <v>466</v>
      </c>
      <c r="Z97" s="32" t="s">
        <v>596</v>
      </c>
    </row>
    <row r="98" spans="25:26" x14ac:dyDescent="0.2">
      <c r="Y98" s="32" t="s">
        <v>467</v>
      </c>
      <c r="Z98" s="32" t="s">
        <v>597</v>
      </c>
    </row>
    <row r="99" spans="25:26" x14ac:dyDescent="0.2">
      <c r="Y99" s="32" t="s">
        <v>497</v>
      </c>
      <c r="Z99" s="32" t="s">
        <v>598</v>
      </c>
    </row>
    <row r="100" spans="25:26" x14ac:dyDescent="0.2">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4" t="s">
        <v>315</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370</v>
      </c>
      <c r="AF2" s="963"/>
      <c r="AG2" s="963"/>
      <c r="AH2" s="900"/>
      <c r="AI2" s="963" t="s">
        <v>466</v>
      </c>
      <c r="AJ2" s="963"/>
      <c r="AK2" s="963"/>
      <c r="AL2" s="900"/>
      <c r="AM2" s="963" t="s">
        <v>467</v>
      </c>
      <c r="AN2" s="963"/>
      <c r="AO2" s="963"/>
      <c r="AP2" s="900"/>
      <c r="AQ2" s="505" t="s">
        <v>223</v>
      </c>
      <c r="AR2" s="506"/>
      <c r="AS2" s="506"/>
      <c r="AT2" s="507"/>
      <c r="AU2" s="508" t="s">
        <v>129</v>
      </c>
      <c r="AV2" s="508"/>
      <c r="AW2" s="508"/>
      <c r="AX2" s="509"/>
      <c r="AY2" s="34">
        <f>COUNTA($G$4)</f>
        <v>0</v>
      </c>
    </row>
    <row r="3" spans="1:51" ht="18.75" customHeight="1" x14ac:dyDescent="0.2">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2">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2">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2">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2">
      <c r="A7" s="925" t="s">
        <v>342</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2">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2">
      <c r="A9" s="484" t="s">
        <v>315</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370</v>
      </c>
      <c r="AF9" s="963"/>
      <c r="AG9" s="963"/>
      <c r="AH9" s="900"/>
      <c r="AI9" s="963" t="s">
        <v>466</v>
      </c>
      <c r="AJ9" s="963"/>
      <c r="AK9" s="963"/>
      <c r="AL9" s="900"/>
      <c r="AM9" s="963" t="s">
        <v>467</v>
      </c>
      <c r="AN9" s="963"/>
      <c r="AO9" s="963"/>
      <c r="AP9" s="900"/>
      <c r="AQ9" s="505" t="s">
        <v>223</v>
      </c>
      <c r="AR9" s="506"/>
      <c r="AS9" s="506"/>
      <c r="AT9" s="507"/>
      <c r="AU9" s="508" t="s">
        <v>129</v>
      </c>
      <c r="AV9" s="508"/>
      <c r="AW9" s="508"/>
      <c r="AX9" s="509"/>
      <c r="AY9" s="34">
        <f>COUNTA($G$11)</f>
        <v>0</v>
      </c>
    </row>
    <row r="10" spans="1:51" ht="18.75" customHeight="1" x14ac:dyDescent="0.2">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2">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2">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2">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2">
      <c r="A14" s="925" t="s">
        <v>342</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2">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2">
      <c r="A16" s="484" t="s">
        <v>315</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370</v>
      </c>
      <c r="AF16" s="963"/>
      <c r="AG16" s="963"/>
      <c r="AH16" s="900"/>
      <c r="AI16" s="963" t="s">
        <v>466</v>
      </c>
      <c r="AJ16" s="963"/>
      <c r="AK16" s="963"/>
      <c r="AL16" s="900"/>
      <c r="AM16" s="963" t="s">
        <v>467</v>
      </c>
      <c r="AN16" s="963"/>
      <c r="AO16" s="963"/>
      <c r="AP16" s="900"/>
      <c r="AQ16" s="505" t="s">
        <v>223</v>
      </c>
      <c r="AR16" s="506"/>
      <c r="AS16" s="506"/>
      <c r="AT16" s="507"/>
      <c r="AU16" s="508" t="s">
        <v>129</v>
      </c>
      <c r="AV16" s="508"/>
      <c r="AW16" s="508"/>
      <c r="AX16" s="509"/>
      <c r="AY16" s="34">
        <f>COUNTA($G$18)</f>
        <v>0</v>
      </c>
    </row>
    <row r="17" spans="1:51" ht="18.75" customHeight="1" x14ac:dyDescent="0.2">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2">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2">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2">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2">
      <c r="A21" s="925" t="s">
        <v>342</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2">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2">
      <c r="A23" s="484" t="s">
        <v>315</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370</v>
      </c>
      <c r="AF23" s="963"/>
      <c r="AG23" s="963"/>
      <c r="AH23" s="900"/>
      <c r="AI23" s="963" t="s">
        <v>466</v>
      </c>
      <c r="AJ23" s="963"/>
      <c r="AK23" s="963"/>
      <c r="AL23" s="900"/>
      <c r="AM23" s="963" t="s">
        <v>467</v>
      </c>
      <c r="AN23" s="963"/>
      <c r="AO23" s="963"/>
      <c r="AP23" s="900"/>
      <c r="AQ23" s="505" t="s">
        <v>223</v>
      </c>
      <c r="AR23" s="506"/>
      <c r="AS23" s="506"/>
      <c r="AT23" s="507"/>
      <c r="AU23" s="508" t="s">
        <v>129</v>
      </c>
      <c r="AV23" s="508"/>
      <c r="AW23" s="508"/>
      <c r="AX23" s="509"/>
      <c r="AY23" s="34">
        <f>COUNTA($G$25)</f>
        <v>0</v>
      </c>
    </row>
    <row r="24" spans="1:51" ht="18.75" customHeight="1" x14ac:dyDescent="0.2">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2">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2">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2">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2">
      <c r="A28" s="925" t="s">
        <v>342</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2">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2">
      <c r="A30" s="484" t="s">
        <v>315</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370</v>
      </c>
      <c r="AF30" s="963"/>
      <c r="AG30" s="963"/>
      <c r="AH30" s="900"/>
      <c r="AI30" s="963" t="s">
        <v>466</v>
      </c>
      <c r="AJ30" s="963"/>
      <c r="AK30" s="963"/>
      <c r="AL30" s="900"/>
      <c r="AM30" s="963" t="s">
        <v>467</v>
      </c>
      <c r="AN30" s="963"/>
      <c r="AO30" s="963"/>
      <c r="AP30" s="900"/>
      <c r="AQ30" s="505" t="s">
        <v>223</v>
      </c>
      <c r="AR30" s="506"/>
      <c r="AS30" s="506"/>
      <c r="AT30" s="507"/>
      <c r="AU30" s="508" t="s">
        <v>129</v>
      </c>
      <c r="AV30" s="508"/>
      <c r="AW30" s="508"/>
      <c r="AX30" s="509"/>
      <c r="AY30" s="34">
        <f>COUNTA($G$32)</f>
        <v>0</v>
      </c>
    </row>
    <row r="31" spans="1:51" ht="18.75" customHeight="1" x14ac:dyDescent="0.2">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2">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2">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2">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2">
      <c r="A35" s="925" t="s">
        <v>342</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2">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2">
      <c r="A37" s="484" t="s">
        <v>315</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370</v>
      </c>
      <c r="AF37" s="963"/>
      <c r="AG37" s="963"/>
      <c r="AH37" s="900"/>
      <c r="AI37" s="963" t="s">
        <v>466</v>
      </c>
      <c r="AJ37" s="963"/>
      <c r="AK37" s="963"/>
      <c r="AL37" s="900"/>
      <c r="AM37" s="963" t="s">
        <v>467</v>
      </c>
      <c r="AN37" s="963"/>
      <c r="AO37" s="963"/>
      <c r="AP37" s="900"/>
      <c r="AQ37" s="505" t="s">
        <v>223</v>
      </c>
      <c r="AR37" s="506"/>
      <c r="AS37" s="506"/>
      <c r="AT37" s="507"/>
      <c r="AU37" s="508" t="s">
        <v>129</v>
      </c>
      <c r="AV37" s="508"/>
      <c r="AW37" s="508"/>
      <c r="AX37" s="509"/>
      <c r="AY37" s="34">
        <f>COUNTA($G$39)</f>
        <v>0</v>
      </c>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2">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2">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2">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2">
      <c r="A42" s="925" t="s">
        <v>342</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2">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2">
      <c r="A44" s="484" t="s">
        <v>315</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370</v>
      </c>
      <c r="AF44" s="963"/>
      <c r="AG44" s="963"/>
      <c r="AH44" s="900"/>
      <c r="AI44" s="963" t="s">
        <v>466</v>
      </c>
      <c r="AJ44" s="963"/>
      <c r="AK44" s="963"/>
      <c r="AL44" s="900"/>
      <c r="AM44" s="963" t="s">
        <v>467</v>
      </c>
      <c r="AN44" s="963"/>
      <c r="AO44" s="963"/>
      <c r="AP44" s="900"/>
      <c r="AQ44" s="505" t="s">
        <v>223</v>
      </c>
      <c r="AR44" s="506"/>
      <c r="AS44" s="506"/>
      <c r="AT44" s="507"/>
      <c r="AU44" s="508" t="s">
        <v>129</v>
      </c>
      <c r="AV44" s="508"/>
      <c r="AW44" s="508"/>
      <c r="AX44" s="509"/>
      <c r="AY44" s="34">
        <f>COUNTA($G$46)</f>
        <v>0</v>
      </c>
    </row>
    <row r="45" spans="1:51" ht="18.75" customHeight="1" x14ac:dyDescent="0.2">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2">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2">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2">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2">
      <c r="A49" s="925" t="s">
        <v>342</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2">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2">
      <c r="A51" s="484" t="s">
        <v>315</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370</v>
      </c>
      <c r="AF51" s="963"/>
      <c r="AG51" s="963"/>
      <c r="AH51" s="900"/>
      <c r="AI51" s="963" t="s">
        <v>466</v>
      </c>
      <c r="AJ51" s="963"/>
      <c r="AK51" s="963"/>
      <c r="AL51" s="900"/>
      <c r="AM51" s="963" t="s">
        <v>467</v>
      </c>
      <c r="AN51" s="963"/>
      <c r="AO51" s="963"/>
      <c r="AP51" s="900"/>
      <c r="AQ51" s="505" t="s">
        <v>223</v>
      </c>
      <c r="AR51" s="506"/>
      <c r="AS51" s="506"/>
      <c r="AT51" s="507"/>
      <c r="AU51" s="508" t="s">
        <v>129</v>
      </c>
      <c r="AV51" s="508"/>
      <c r="AW51" s="508"/>
      <c r="AX51" s="509"/>
      <c r="AY51" s="34">
        <f>COUNTA($G$53)</f>
        <v>0</v>
      </c>
    </row>
    <row r="52" spans="1:51" ht="18.75" customHeight="1" x14ac:dyDescent="0.2">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2">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2">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2">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2">
      <c r="A56" s="925" t="s">
        <v>342</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2">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2">
      <c r="A58" s="484" t="s">
        <v>315</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370</v>
      </c>
      <c r="AF58" s="963"/>
      <c r="AG58" s="963"/>
      <c r="AH58" s="900"/>
      <c r="AI58" s="963" t="s">
        <v>466</v>
      </c>
      <c r="AJ58" s="963"/>
      <c r="AK58" s="963"/>
      <c r="AL58" s="900"/>
      <c r="AM58" s="963" t="s">
        <v>467</v>
      </c>
      <c r="AN58" s="963"/>
      <c r="AO58" s="963"/>
      <c r="AP58" s="900"/>
      <c r="AQ58" s="505" t="s">
        <v>223</v>
      </c>
      <c r="AR58" s="506"/>
      <c r="AS58" s="506"/>
      <c r="AT58" s="507"/>
      <c r="AU58" s="508" t="s">
        <v>129</v>
      </c>
      <c r="AV58" s="508"/>
      <c r="AW58" s="508"/>
      <c r="AX58" s="509"/>
      <c r="AY58" s="34">
        <f>COUNTA($G$60)</f>
        <v>0</v>
      </c>
    </row>
    <row r="59" spans="1:51" ht="18.75" customHeight="1" x14ac:dyDescent="0.2">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2">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2">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2">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2">
      <c r="A63" s="925" t="s">
        <v>342</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2">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2">
      <c r="A65" s="484" t="s">
        <v>315</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370</v>
      </c>
      <c r="AF65" s="963"/>
      <c r="AG65" s="963"/>
      <c r="AH65" s="900"/>
      <c r="AI65" s="963" t="s">
        <v>466</v>
      </c>
      <c r="AJ65" s="963"/>
      <c r="AK65" s="963"/>
      <c r="AL65" s="900"/>
      <c r="AM65" s="963" t="s">
        <v>467</v>
      </c>
      <c r="AN65" s="963"/>
      <c r="AO65" s="963"/>
      <c r="AP65" s="900"/>
      <c r="AQ65" s="505" t="s">
        <v>223</v>
      </c>
      <c r="AR65" s="506"/>
      <c r="AS65" s="506"/>
      <c r="AT65" s="507"/>
      <c r="AU65" s="508" t="s">
        <v>129</v>
      </c>
      <c r="AV65" s="508"/>
      <c r="AW65" s="508"/>
      <c r="AX65" s="509"/>
      <c r="AY65" s="34">
        <f>COUNTA($G$67)</f>
        <v>0</v>
      </c>
    </row>
    <row r="66" spans="1:51" ht="18.75" customHeight="1" x14ac:dyDescent="0.2">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2">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2">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2">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2">
      <c r="A70" s="925" t="s">
        <v>342</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5">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2" t="s">
        <v>26</v>
      </c>
      <c r="B2" s="983"/>
      <c r="C2" s="983"/>
      <c r="D2" s="983"/>
      <c r="E2" s="983"/>
      <c r="F2" s="984"/>
      <c r="G2" s="817" t="s">
        <v>328</v>
      </c>
      <c r="H2" s="818"/>
      <c r="I2" s="818"/>
      <c r="J2" s="818"/>
      <c r="K2" s="818"/>
      <c r="L2" s="818"/>
      <c r="M2" s="818"/>
      <c r="N2" s="818"/>
      <c r="O2" s="818"/>
      <c r="P2" s="818"/>
      <c r="Q2" s="818"/>
      <c r="R2" s="818"/>
      <c r="S2" s="818"/>
      <c r="T2" s="818"/>
      <c r="U2" s="818"/>
      <c r="V2" s="818"/>
      <c r="W2" s="818"/>
      <c r="X2" s="818"/>
      <c r="Y2" s="818"/>
      <c r="Z2" s="818"/>
      <c r="AA2" s="818"/>
      <c r="AB2" s="819"/>
      <c r="AC2" s="817" t="s">
        <v>330</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2">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2">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2">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2">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2">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2">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2">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2">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2">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2">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2">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5">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2">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2">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2">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2">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2">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2">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2">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2">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2">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2">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2">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2">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5">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2">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2">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2">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2">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2">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2">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2">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2">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2">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2">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2">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2">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5">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2">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2">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2">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2">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2">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2">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2">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2">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2">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2">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2">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2">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5">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5"/>
    <row r="55" spans="1:51" ht="30" customHeight="1" x14ac:dyDescent="0.2">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2">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2">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2">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2">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2">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2">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2">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2">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2">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2">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2">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5">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2">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2">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2">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2">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2">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2">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2">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2">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2">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2">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2">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2">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5">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2">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2">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2">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2">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2">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2">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2">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2">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2">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2">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2">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2">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5">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2">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2">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2">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2">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2">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2">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2">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2">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2">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2">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2">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2">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5">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5"/>
    <row r="108" spans="1:51" ht="30" customHeight="1" x14ac:dyDescent="0.2">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2">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2">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2">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2">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2">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2">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2">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2">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2">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2">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2">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5">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2">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2">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2">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2">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2">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2">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2">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2">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2">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2">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2">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2">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5">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2">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2">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2">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2">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2">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2">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2">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2">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2">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2">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2">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2">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5">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2">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2">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2">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2">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2">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2">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2">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2">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2">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2">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2">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2">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5">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5"/>
    <row r="161" spans="1:51" ht="30" customHeight="1" x14ac:dyDescent="0.2">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2">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2">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2">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2">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2">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2">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2">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2">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2">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2">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2">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5">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2">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2">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2">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2">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2">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2">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2">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2">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2">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2">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2">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2">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5">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2">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2">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2">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2">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2">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2">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2">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2">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2">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2">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2">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2">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5">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2">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2">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2">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2">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2">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2">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2">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2">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2">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2">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2">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2">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5">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5"/>
    <row r="214" spans="1:51" ht="30" customHeight="1" x14ac:dyDescent="0.2">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2">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2">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2">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2">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2">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2">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2">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2">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2">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2">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2">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5">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2">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2">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2">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2">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2">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2">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2">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2">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2">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2">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2">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2">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5">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2">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2">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2">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2">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2">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2">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2">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2">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2">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2">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2">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2">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5">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2">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2">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2">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2">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2">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2">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2">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2">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2">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2">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2">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2">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5">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318</v>
      </c>
      <c r="Z3" s="865"/>
      <c r="AA3" s="865"/>
      <c r="AB3" s="865"/>
      <c r="AC3" s="989" t="s">
        <v>309</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2">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2">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2">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2">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2">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2">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2">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2">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2">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2">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2">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2">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2">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2">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2">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2">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2">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2">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2">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2">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2">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2">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2">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2">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2">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2">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2">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2">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2">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2">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318</v>
      </c>
      <c r="Z36" s="865"/>
      <c r="AA36" s="865"/>
      <c r="AB36" s="865"/>
      <c r="AC36" s="989" t="s">
        <v>309</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2">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2">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2">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2">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2">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2">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2">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2">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2">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2">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2">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2">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2">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2">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2">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2">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2">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2">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2">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2">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2">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2">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2">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2">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2">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2">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2">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2">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2">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2">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318</v>
      </c>
      <c r="Z69" s="865"/>
      <c r="AA69" s="865"/>
      <c r="AB69" s="865"/>
      <c r="AC69" s="989" t="s">
        <v>309</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2">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2">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2">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2">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2">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2">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2">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2">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2">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2">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2">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2">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2">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2">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2">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2">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2">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2">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2">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2">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2">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2">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2">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2">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2">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2">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2">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2">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2">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2">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318</v>
      </c>
      <c r="Z102" s="865"/>
      <c r="AA102" s="865"/>
      <c r="AB102" s="865"/>
      <c r="AC102" s="989" t="s">
        <v>309</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2">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2">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2">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2">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2">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2">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2">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2">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2">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2">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2">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2">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2">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2">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2">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2">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2">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2">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2">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2">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2">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2">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2">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2">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2">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2">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2">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2">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2">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2">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318</v>
      </c>
      <c r="Z135" s="865"/>
      <c r="AA135" s="865"/>
      <c r="AB135" s="865"/>
      <c r="AC135" s="989" t="s">
        <v>309</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2">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2">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2">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2">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2">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2">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2">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2">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2">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2">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2">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2">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2">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2">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2">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2">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2">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2">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2">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2">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2">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2">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2">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2">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2">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2">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2">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2">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2">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2">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318</v>
      </c>
      <c r="Z168" s="865"/>
      <c r="AA168" s="865"/>
      <c r="AB168" s="865"/>
      <c r="AC168" s="989" t="s">
        <v>309</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2">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2">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2">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2">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2">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2">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2">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2">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2">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2">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2">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2">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2">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2">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2">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2">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2">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2">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2">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2">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2">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2">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2">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2">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2">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2">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2">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2">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2">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2">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318</v>
      </c>
      <c r="Z201" s="865"/>
      <c r="AA201" s="865"/>
      <c r="AB201" s="865"/>
      <c r="AC201" s="989" t="s">
        <v>309</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2">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2">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2">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2">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2">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2">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2">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2">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2">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2">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2">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2">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2">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2">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2">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2">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2">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2">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2">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2">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2">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2">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2">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2">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2">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2">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2">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2">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2">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2">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318</v>
      </c>
      <c r="Z234" s="865"/>
      <c r="AA234" s="865"/>
      <c r="AB234" s="865"/>
      <c r="AC234" s="989" t="s">
        <v>309</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2">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2">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2">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2">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2">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2">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2">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2">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2">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2">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2">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2">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2">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2">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2">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2">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2">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2">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2">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2">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2">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2">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2">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2">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2">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2">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2">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2">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2">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2">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318</v>
      </c>
      <c r="Z267" s="865"/>
      <c r="AA267" s="865"/>
      <c r="AB267" s="865"/>
      <c r="AC267" s="989" t="s">
        <v>309</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2">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2">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2">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2">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2">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2">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2">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2">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2">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2">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2">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2">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2">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2">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2">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2">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2">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2">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2">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2">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2">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2">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2">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2">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2">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2">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2">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2">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2">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2">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318</v>
      </c>
      <c r="Z300" s="865"/>
      <c r="AA300" s="865"/>
      <c r="AB300" s="865"/>
      <c r="AC300" s="989" t="s">
        <v>309</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2">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2">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2">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2">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2">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2">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2">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2">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2">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2">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2">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2">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2">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2">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2">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2">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2">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2">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2">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2">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2">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2">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2">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2">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2">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2">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2">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2">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2">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2">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318</v>
      </c>
      <c r="Z333" s="865"/>
      <c r="AA333" s="865"/>
      <c r="AB333" s="865"/>
      <c r="AC333" s="989" t="s">
        <v>309</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2">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2">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2">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2">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2">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2">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2">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2">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2">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2">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2">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2">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2">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2">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2">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2">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2">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2">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2">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2">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2">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2">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2">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2">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2">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2">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2">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2">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2">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2">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318</v>
      </c>
      <c r="Z366" s="865"/>
      <c r="AA366" s="865"/>
      <c r="AB366" s="865"/>
      <c r="AC366" s="989" t="s">
        <v>309</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2">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2">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2">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2">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2">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2">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2">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2">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2">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2">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2">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2">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2">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2">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2">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2">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2">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2">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2">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2">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2">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2">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2">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2">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2">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2">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2">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2">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2">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2">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318</v>
      </c>
      <c r="Z399" s="865"/>
      <c r="AA399" s="865"/>
      <c r="AB399" s="865"/>
      <c r="AC399" s="989" t="s">
        <v>309</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2">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2">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2">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2">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2">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2">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2">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2">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2">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2">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2">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2">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2">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2">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2">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2">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2">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2">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2">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2">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2">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2">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2">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2">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2">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2">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2">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2">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2">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2">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318</v>
      </c>
      <c r="Z432" s="865"/>
      <c r="AA432" s="865"/>
      <c r="AB432" s="865"/>
      <c r="AC432" s="989" t="s">
        <v>309</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2">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2">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2">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2">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2">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2">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2">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2">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2">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2">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2">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2">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2">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2">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2">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2">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2">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2">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2">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2">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2">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2">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2">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2">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2">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2">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2">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2">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2">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2">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318</v>
      </c>
      <c r="Z465" s="865"/>
      <c r="AA465" s="865"/>
      <c r="AB465" s="865"/>
      <c r="AC465" s="989" t="s">
        <v>309</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2">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2">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2">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2">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2">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2">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2">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2">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2">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2">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2">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2">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2">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2">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2">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2">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2">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2">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2">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2">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2">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2">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2">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2">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2">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2">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2">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2">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2">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2">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318</v>
      </c>
      <c r="Z498" s="865"/>
      <c r="AA498" s="865"/>
      <c r="AB498" s="865"/>
      <c r="AC498" s="989" t="s">
        <v>309</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2">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2">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2">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2">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2">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2">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2">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2">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2">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2">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2">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2">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2">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2">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2">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2">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2">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2">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2">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2">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2">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2">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2">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2">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2">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2">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2">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2">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2">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2">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318</v>
      </c>
      <c r="Z531" s="865"/>
      <c r="AA531" s="865"/>
      <c r="AB531" s="865"/>
      <c r="AC531" s="989" t="s">
        <v>309</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2">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2">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2">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2">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2">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2">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2">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2">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2">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2">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2">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2">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2">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2">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2">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2">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2">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2">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2">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2">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2">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2">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2">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2">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2">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2">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2">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2">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2">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2">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318</v>
      </c>
      <c r="Z564" s="865"/>
      <c r="AA564" s="865"/>
      <c r="AB564" s="865"/>
      <c r="AC564" s="989" t="s">
        <v>309</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2">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2">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2">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2">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2">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2">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2">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2">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2">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2">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2">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2">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2">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2">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2">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2">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2">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2">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2">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2">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2">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2">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2">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2">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2">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2">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2">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2">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2">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2">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318</v>
      </c>
      <c r="Z597" s="865"/>
      <c r="AA597" s="865"/>
      <c r="AB597" s="865"/>
      <c r="AC597" s="989" t="s">
        <v>309</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2">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2">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2">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2">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2">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2">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2">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2">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2">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2">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2">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2">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2">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2">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2">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2">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2">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2">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2">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2">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2">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2">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2">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2">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2">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2">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2">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2">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2">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2">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318</v>
      </c>
      <c r="Z630" s="865"/>
      <c r="AA630" s="865"/>
      <c r="AB630" s="865"/>
      <c r="AC630" s="989" t="s">
        <v>309</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2">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2">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2">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2">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2">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2">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2">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2">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2">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2">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2">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2">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2">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2">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2">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2">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2">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2">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2">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2">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2">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2">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2">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2">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2">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2">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2">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2">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2">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2">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318</v>
      </c>
      <c r="Z663" s="865"/>
      <c r="AA663" s="865"/>
      <c r="AB663" s="865"/>
      <c r="AC663" s="989" t="s">
        <v>309</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2">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2">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2">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2">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2">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2">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2">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2">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2">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2">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2">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2">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2">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2">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2">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2">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2">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2">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2">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2">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2">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2">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2">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2">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2">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2">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2">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2">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2">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2">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318</v>
      </c>
      <c r="Z696" s="865"/>
      <c r="AA696" s="865"/>
      <c r="AB696" s="865"/>
      <c r="AC696" s="989" t="s">
        <v>309</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2">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2">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2">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2">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2">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2">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2">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2">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2">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2">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2">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2">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2">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2">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2">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2">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2">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2">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2">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2">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2">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2">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2">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2">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2">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2">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2">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2">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2">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2">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318</v>
      </c>
      <c r="Z729" s="865"/>
      <c r="AA729" s="865"/>
      <c r="AB729" s="865"/>
      <c r="AC729" s="989" t="s">
        <v>309</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2">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2">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2">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2">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2">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2">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2">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2">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2">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2">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2">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2">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2">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2">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2">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2">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2">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2">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2">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2">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2">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2">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2">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2">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2">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2">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2">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2">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2">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2">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318</v>
      </c>
      <c r="Z762" s="865"/>
      <c r="AA762" s="865"/>
      <c r="AB762" s="865"/>
      <c r="AC762" s="989" t="s">
        <v>309</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2">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2">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2">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2">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2">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2">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2">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2">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2">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2">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2">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2">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2">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2">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2">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2">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2">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2">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2">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2">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2">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2">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2">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2">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2">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2">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2">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2">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2">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2">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318</v>
      </c>
      <c r="Z795" s="865"/>
      <c r="AA795" s="865"/>
      <c r="AB795" s="865"/>
      <c r="AC795" s="989" t="s">
        <v>309</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2">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2">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2">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2">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2">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2">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2">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2">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2">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2">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2">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2">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2">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2">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2">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2">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2">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2">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2">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2">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2">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2">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2">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2">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2">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2">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2">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2">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2">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2">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318</v>
      </c>
      <c r="Z828" s="865"/>
      <c r="AA828" s="865"/>
      <c r="AB828" s="865"/>
      <c r="AC828" s="989" t="s">
        <v>309</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2">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2">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2">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2">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2">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2">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2">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2">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2">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2">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2">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2">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2">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2">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2">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2">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2">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2">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2">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2">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2">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2">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2">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2">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2">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2">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2">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2">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2">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2">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318</v>
      </c>
      <c r="Z861" s="865"/>
      <c r="AA861" s="865"/>
      <c r="AB861" s="865"/>
      <c r="AC861" s="989" t="s">
        <v>309</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2">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2">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2">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2">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2">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2">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2">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2">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2">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2">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2">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2">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2">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2">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2">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2">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2">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2">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2">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2">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2">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2">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2">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2">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2">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2">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2">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2">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2">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2">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318</v>
      </c>
      <c r="Z894" s="865"/>
      <c r="AA894" s="865"/>
      <c r="AB894" s="865"/>
      <c r="AC894" s="989" t="s">
        <v>309</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2">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2">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2">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2">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2">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2">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2">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2">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2">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2">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2">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2">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2">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2">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2">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2">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2">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2">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2">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2">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2">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2">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2">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2">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2">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2">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2">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2">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2">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2">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318</v>
      </c>
      <c r="Z927" s="865"/>
      <c r="AA927" s="865"/>
      <c r="AB927" s="865"/>
      <c r="AC927" s="989" t="s">
        <v>309</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2">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2">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2">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2">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2">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2">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2">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2">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2">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2">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2">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2">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2">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2">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2">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2">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2">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2">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2">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2">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2">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2">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2">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2">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2">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2">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2">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2">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2">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2">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318</v>
      </c>
      <c r="Z960" s="865"/>
      <c r="AA960" s="865"/>
      <c r="AB960" s="865"/>
      <c r="AC960" s="989" t="s">
        <v>309</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2">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2">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2">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2">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2">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2">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2">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2">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2">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2">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2">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2">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2">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2">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2">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2">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2">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2">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2">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2">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2">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2">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2">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2">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2">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2">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2">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2">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2">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2">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318</v>
      </c>
      <c r="Z993" s="865"/>
      <c r="AA993" s="865"/>
      <c r="AB993" s="865"/>
      <c r="AC993" s="989" t="s">
        <v>309</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2">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2">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2">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2">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2">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2">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2">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2">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2">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2">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2">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2">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2">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2">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2">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2">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2">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2">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2">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2">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2">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2">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2">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2">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2">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2">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2">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2">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2">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2">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318</v>
      </c>
      <c r="Z1026" s="865"/>
      <c r="AA1026" s="865"/>
      <c r="AB1026" s="865"/>
      <c r="AC1026" s="989" t="s">
        <v>309</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2">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2">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2">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2">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2">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2">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2">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2">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2">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2">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2">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2">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2">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2">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2">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2">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2">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2">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2">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2">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2">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2">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2">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2">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2">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2">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2">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2">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2">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2">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318</v>
      </c>
      <c r="Z1059" s="865"/>
      <c r="AA1059" s="865"/>
      <c r="AB1059" s="865"/>
      <c r="AC1059" s="989" t="s">
        <v>309</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2">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2">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2">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2">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2">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2">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2">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2">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2">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2">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2">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2">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2">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2">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2">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2">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2">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2">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2">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2">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2">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2">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2">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2">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2">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2">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2">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2">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2">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2">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318</v>
      </c>
      <c r="Z1092" s="865"/>
      <c r="AA1092" s="865"/>
      <c r="AB1092" s="865"/>
      <c r="AC1092" s="989" t="s">
        <v>309</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2">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2">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2">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2">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2">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2">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2">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2">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2">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2">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2">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2">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2">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2">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2">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2">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2">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2">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2">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2">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2">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2">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2">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2">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2">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2">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2">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2">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2">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2">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318</v>
      </c>
      <c r="Z1125" s="865"/>
      <c r="AA1125" s="865"/>
      <c r="AB1125" s="865"/>
      <c r="AC1125" s="989" t="s">
        <v>309</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2">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2">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2">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2">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2">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2">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2">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2">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2">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2">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2">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2">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2">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2">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2">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2">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2">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2">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2">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2">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2">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2">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2">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2">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2">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2">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2">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2">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2">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2">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318</v>
      </c>
      <c r="Z1158" s="865"/>
      <c r="AA1158" s="865"/>
      <c r="AB1158" s="865"/>
      <c r="AC1158" s="989" t="s">
        <v>309</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2">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2">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2">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2">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2">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2">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2">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2">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2">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2">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2">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2">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2">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2">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2">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2">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2">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2">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2">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2">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2">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2">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2">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2">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2">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2">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2">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2">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2">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2">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318</v>
      </c>
      <c r="Z1191" s="865"/>
      <c r="AA1191" s="865"/>
      <c r="AB1191" s="865"/>
      <c r="AC1191" s="989" t="s">
        <v>309</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2">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2">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2">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2">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2">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2">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2">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2">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2">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2">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2">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2">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2">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2">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2">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2">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2">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2">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2">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2">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2">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2">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2">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2">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2">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2">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2">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2">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2">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2">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318</v>
      </c>
      <c r="Z1224" s="865"/>
      <c r="AA1224" s="865"/>
      <c r="AB1224" s="865"/>
      <c r="AC1224" s="989" t="s">
        <v>309</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2">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2">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2">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2">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2">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2">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2">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2">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2">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2">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2">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2">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2">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2">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2">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2">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2">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2">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2">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2">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2">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2">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2">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2">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2">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2">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2">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2">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2">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2">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318</v>
      </c>
      <c r="Z1257" s="865"/>
      <c r="AA1257" s="865"/>
      <c r="AB1257" s="865"/>
      <c r="AC1257" s="989" t="s">
        <v>309</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2">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2">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2">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2">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2">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2">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2">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2">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2">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2">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2">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2">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2">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2">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2">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2">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2">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2">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2">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2">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2">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2">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2">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2">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2">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2">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2">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2">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2">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2">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318</v>
      </c>
      <c r="Z1290" s="865"/>
      <c r="AA1290" s="865"/>
      <c r="AB1290" s="865"/>
      <c r="AC1290" s="989" t="s">
        <v>309</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2">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2">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2">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2">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2">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2">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2">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2">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2">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2">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2">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2">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2">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2">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2">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2">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2">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2">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2">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2">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2">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2">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2">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2">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2">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2">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2">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2">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2">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2">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本村京平</cp:lastModifiedBy>
  <cp:lastPrinted>2022-05-18T02:11:39Z</cp:lastPrinted>
  <dcterms:created xsi:type="dcterms:W3CDTF">2012-03-13T00:50:25Z</dcterms:created>
  <dcterms:modified xsi:type="dcterms:W3CDTF">2022-08-17T03:57:06Z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