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科学院\"/>
    </mc:Choice>
  </mc:AlternateContent>
  <bookViews>
    <workbookView xWindow="-23145" yWindow="-1290" windowWidth="23250" windowHeight="1257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7" i="11" l="1"/>
  <c r="AY398" i="11"/>
  <c r="AY337" i="11"/>
  <c r="AY340" i="11"/>
  <c r="AY329" i="11"/>
  <c r="AY333" i="11"/>
  <c r="AY322" i="11"/>
  <c r="AY326" i="11"/>
  <c r="AY330" i="11"/>
  <c r="AY336" i="11"/>
  <c r="AY341" i="11"/>
  <c r="AY69" i="11"/>
  <c r="AY331" i="11"/>
  <c r="AY325" i="11"/>
  <c r="AY323" i="11"/>
  <c r="AY327"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53" i="11"/>
  <c r="AY151" i="11"/>
  <c r="AY146" i="11"/>
  <c r="AY150" i="11" s="1"/>
  <c r="AY127" i="11"/>
  <c r="AY129" i="11" s="1"/>
  <c r="AY122" i="11"/>
  <c r="AY125" i="11" s="1"/>
  <c r="AY112" i="11"/>
  <c r="AY121" i="11" s="1"/>
  <c r="AY99" i="11"/>
  <c r="AY101" i="11" s="1"/>
  <c r="AY98" i="11"/>
  <c r="AY102" i="11"/>
  <c r="AY104" i="11" s="1"/>
  <c r="AY179" i="11" l="1"/>
  <c r="AY114" i="11"/>
  <c r="AY130" i="11"/>
  <c r="AY118" i="11"/>
  <c r="AY210" i="11"/>
  <c r="AY209" i="11"/>
  <c r="AY100" i="11"/>
  <c r="AY115" i="11"/>
  <c r="AY152" i="11"/>
  <c r="AY171" i="11"/>
  <c r="AY202" i="11"/>
  <c r="AY206" i="11"/>
  <c r="AY119" i="11"/>
  <c r="AY142" i="11"/>
  <c r="AY175" i="11"/>
  <c r="AY174" i="11"/>
  <c r="AY178" i="11"/>
  <c r="AY193" i="11"/>
  <c r="AY201" i="11"/>
  <c r="AY205" i="11"/>
  <c r="AY213" i="11"/>
  <c r="AY126" i="11"/>
  <c r="AY137" i="11"/>
  <c r="AY116" i="11"/>
  <c r="AY120" i="11"/>
  <c r="AY124" i="11"/>
  <c r="AY128" i="11"/>
  <c r="AY154" i="11"/>
  <c r="AY163" i="11"/>
  <c r="AY140" i="11"/>
  <c r="AY144" i="11"/>
  <c r="AY134" i="11"/>
  <c r="AY176" i="11"/>
  <c r="AY198" i="11"/>
  <c r="AY203" i="11"/>
  <c r="AY207" i="11"/>
  <c r="AY211" i="11"/>
  <c r="AY123" i="11"/>
  <c r="AY131" i="11"/>
  <c r="AY143" i="11"/>
  <c r="AY113" i="11"/>
  <c r="AY117"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79" i="11" l="1"/>
  <c r="AY81" i="11"/>
  <c r="AY89" i="11"/>
  <c r="AY85" i="11"/>
  <c r="AY83" i="11"/>
  <c r="AY91" i="11"/>
  <c r="AY80" i="11"/>
  <c r="AY84" i="11"/>
  <c r="AY92" i="11"/>
  <c r="AY96" i="11"/>
  <c r="AY55" i="11"/>
  <c r="AY97" i="11"/>
  <c r="AY82" i="11"/>
  <c r="AY86"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<sst xmlns="http://schemas.openxmlformats.org/spreadsheetml/2006/main" count="2187" uniqueCount="814">
  <si>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</si>
  <si>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</si>
  <si>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</si>
  <si>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</si>
  <si>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</si>
  <si>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</si>
  <si>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</si>
  <si>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</si>
  <si>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</si>
  <si>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</si>
  <si>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</si>
  <si>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</si>
  <si>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</si>
  <si>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</si>
  <si>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</si>
  <si>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</si>
  <si>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</si>
  <si>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</si>
  <si>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</si>
  <si>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</si>
  <si>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</si>
  <si>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</si>
  <si>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</si>
  <si>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</si>
  <si>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</si>
  <si>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</si>
  <si>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</si>
  <si>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</si>
  <si>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</si>
  <si>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</si>
  <si>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</si>
  <si>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</si>
  <si>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</si>
  <si>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</si>
  <si>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</si>
  <si>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</si>
  <si>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</si>
  <si>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</si>
  <si>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</si>
  <si>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</si>
  <si>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</si>
  <si>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</si>
  <si>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</si>
  <si>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</si>
  <si>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</si>
  <si>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</si>
  <si>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</si>
  <si>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</si>
  <si>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</si>
  <si>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</si>
  <si>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</si>
  <si>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</si>
  <si>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</si>
  <si>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</si>
  <si>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</si>
  <si>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</si>
  <si>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</si>
  <si>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</si>
  <si>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</si>
  <si>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</si>
  <si>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</si>
  <si>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</si>
  <si>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</si>
  <si>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</si>
  <si>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</si>
  <si>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</si>
  <si>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</si>
  <si>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</si>
  <si>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</si>
  <si>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</si>
  <si>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</si>
  <si>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</si>
  <si>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</si>
  <si>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</si>
  <si>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</si>
  <si>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</si>
  <si>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</si>
  <si>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</si>
  <si>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</si>
  <si>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</si>
  <si>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</si>
  <si>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</si>
  <si>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</si>
  <si>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</si>
  <si>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</si>
  <si>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</si>
  <si>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</si>
  <si>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</si>
  <si>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</si>
  <si>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</si>
  <si>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</si>
  <si>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</si>
  <si>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</si>
  <si>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</si>
  <si>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</si>
  <si>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</si>
  <si>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</si>
  <si>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</si>
  <si>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</si>
  <si>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</si>
  <si>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</si>
  <si>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</si>
  <si>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</si>
  <si>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</si>
  <si>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</si>
  <si>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</si>
  <si>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</si>
  <si>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</si>
  <si>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</si>
  <si>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</si>
  <si>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</si>
  <si>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</si>
  <si>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</si>
  <si>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</si>
  <si>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</si>
  <si>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</si>
  <si>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</si>
  <si>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</si>
  <si>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</si>
  <si>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</si>
  <si>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</si>
  <si>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</si>
  <si>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</si>
  <si>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</si>
  <si>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</si>
  <si>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</si>
  <si>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</si>
  <si>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</si>
  <si>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</si>
  <si>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</si>
  <si>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</si>
  <si>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</si>
  <si>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</si>
  <si>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</si>
  <si>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</si>
  <si>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</si>
  <si>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</si>
  <si>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</si>
  <si>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</si>
  <si>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</si>
  <si>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</si>
  <si>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</si>
  <si>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</si>
  <si>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</si>
  <si>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</si>
  <si>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</si>
  <si>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</si>
  <si>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</si>
  <si>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</si>
  <si>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</si>
  <si>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</si>
  <si>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</si>
  <si>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</si>
  <si>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</si>
  <si>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</si>
  <si>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</si>
  <si>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</si>
  <si>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</si>
  <si>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</si>
  <si>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</si>
  <si>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</si>
  <si>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</si>
  <si>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</si>
  <si>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</si>
  <si>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</si>
  <si>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</si>
  <si>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</si>
  <si>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</si>
  <si>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</si>
  <si>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</si>
  <si>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</si>
  <si>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</si>
  <si>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</si>
  <si>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</si>
  <si>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</si>
  <si>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</si>
  <si>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</si>
  <si>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</si>
  <si>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</si>
  <si>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</si>
  <si>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</si>
  <si>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</si>
  <si>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</si>
  <si>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</si>
  <si>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</si>
  <si>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</si>
  <si>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</si>
  <si>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</si>
  <si>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</si>
  <si>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</si>
  <si>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</si>
  <si>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</si>
  <si>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</si>
  <si>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</si>
  <si>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</si>
  <si>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</si>
  <si>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</si>
  <si>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</si>
  <si>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</si>
  <si>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</si>
  <si>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</si>
  <si>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</si>
  <si>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</si>
  <si>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</si>
  <si>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</si>
  <si>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</si>
  <si>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</si>
  <si>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</si>
  <si>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</si>
  <si>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</si>
  <si>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</si>
  <si>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</si>
  <si>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</si>
  <si>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</si>
  <si>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</si>
  <si>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</si>
  <si>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</si>
  <si>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</si>
  <si>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</si>
  <si>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</si>
  <si>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</si>
  <si>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</si>
  <si>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</si>
  <si>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</si>
  <si>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</si>
  <si>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</si>
  <si>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</si>
  <si>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</si>
  <si>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</si>
  <si>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</si>
  <si>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</si>
  <si>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</si>
  <si>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</si>
  <si>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</si>
  <si>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</si>
  <si>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</si>
  <si>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</si>
  <si>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</si>
  <si>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</si>
  <si>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</si>
  <si>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</si>
  <si>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</si>
  <si>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</si>
  <si>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</si>
  <si>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</si>
  <si>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</si>
  <si>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</si>
  <si>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</si>
  <si>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</si>
  <si>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</si>
  <si>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</si>
  <si>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</si>
  <si>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</si>
  <si>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</si>
  <si>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</si>
  <si>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</si>
  <si>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</si>
  <si>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</si>
  <si>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</si>
  <si>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</si>
  <si>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</si>
  <si>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</si>
  <si>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</si>
  <si>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</si>
  <si>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</si>
  <si>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</si>
  <si>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</si>
  <si>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</si>
  <si>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</si>
  <si>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</si>
  <si>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</si>
  <si>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</si>
  <si>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</si>
  <si>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</si>
  <si>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</si>
  <si>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</si>
  <si>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</si>
  <si>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</si>
  <si>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</si>
  <si>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</si>
  <si>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</si>
  <si>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</si>
  <si>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</si>
  <si>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</si>
  <si>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</si>
  <si>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</si>
  <si>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</si>
  <si>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</si>
  <si>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</si>
  <si>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</si>
  <si>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</si>
  <si>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</si>
  <si>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</si>
  <si>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</si>
  <si>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</si>
  <si>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</si>
  <si>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</si>
  <si>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</si>
  <si>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</si>
  <si>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</si>
  <si>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</si>
  <si>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</si>
  <si>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</si>
  <si>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</si>
  <si>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</si>
  <si>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</si>
  <si>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</si>
  <si>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</si>
  <si>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</si>
  <si>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</si>
  <si>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</si>
  <si>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</si>
  <si>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</si>
  <si>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</si>
  <si>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</si>
  <si>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</si>
  <si>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</si>
  <si>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</si>
  <si>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</si>
  <si>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</si>
  <si>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</si>
  <si>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</si>
  <si>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</si>
  <si>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</si>
  <si>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</si>
  <si>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</si>
  <si>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</si>
  <si>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</si>
  <si>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</si>
  <si>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</si>
  <si>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</si>
  <si>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</si>
  <si>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</si>
  <si>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</si>
  <si>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</si>
  <si>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</si>
  <si>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</si>
  <si>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</si>
  <si>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</si>
  <si>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</si>
  <si>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</si>
  <si>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</si>
  <si>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</si>
  <si>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</si>
  <si>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</si>
  <si>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</si>
  <si>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</si>
  <si>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</si>
  <si>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</si>
  <si>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</si>
  <si>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</si>
  <si>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</si>
  <si>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</si>
  <si>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</si>
  <si>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</si>
  <si>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</si>
  <si>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</si>
  <si>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</si>
  <si>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</si>
  <si>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</si>
  <si>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</si>
  <si>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</si>
  <si>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</si>
  <si>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</si>
  <si>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</si>
  <si>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</si>
  <si>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</si>
  <si>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</si>
  <si>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</si>
  <si>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</si>
  <si>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</si>
  <si>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</si>
  <si>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</si>
  <si>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</si>
  <si>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</si>
  <si>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</si>
  <si>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</si>
  <si>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</si>
  <si>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</si>
  <si>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</si>
  <si>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</si>
  <si>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</si>
  <si>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</si>
  <si>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</si>
  <si>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</si>
  <si>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</si>
  <si>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</si>
  <si>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</si>
  <si>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</si>
  <si>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</si>
  <si>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</si>
  <si>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</si>
  <si>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</si>
  <si>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</si>
  <si>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</si>
  <si>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</si>
  <si>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</si>
  <si>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</si>
  <si>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</si>
  <si>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</si>
  <si>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</si>
  <si>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</si>
  <si>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</si>
  <si>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</si>
  <si>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</si>
  <si>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</si>
  <si>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</si>
  <si>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</si>
  <si>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</si>
  <si>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</si>
  <si>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</si>
  <si>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</si>
  <si>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</si>
  <si>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</si>
  <si>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</si>
  <si>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</si>
  <si>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</si>
  <si>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</si>
  <si>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</si>
  <si>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</si>
  <si>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</si>
  <si>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</si>
  <si>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</si>
  <si>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</si>
  <si>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</si>
  <si>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</si>
  <si>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</si>
  <si>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</si>
  <si>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</si>
  <si>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</si>
  <si>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</si>
  <si>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</si>
  <si>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</si>
  <si>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</si>
  <si>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</si>
  <si>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</si>
  <si>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</si>
  <si>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</si>
  <si>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</si>
  <si>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</si>
  <si>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</si>
  <si>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</si>
  <si>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</si>
  <si>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</si>
  <si>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</si>
  <si>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</si>
  <si>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</si>
  <si>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</si>
  <si>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</si>
  <si>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</si>
  <si>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</si>
  <si>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</si>
  <si>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</si>
  <si>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</si>
  <si>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</si>
  <si>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</si>
  <si>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</si>
  <si>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</si>
  <si>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</si>
  <si>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</si>
  <si>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</si>
  <si>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</si>
  <si>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</si>
  <si>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</si>
  <si>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</si>
  <si>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</si>
  <si>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</si>
  <si>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</si>
  <si>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</si>
  <si>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</si>
  <si>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</si>
  <si>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</si>
  <si>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</si>
  <si>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</si>
  <si>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</si>
  <si>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</si>
  <si>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</si>
  <si>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</si>
  <si>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</si>
  <si>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</si>
  <si>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</si>
  <si>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</si>
  <si>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</si>
  <si>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</si>
  <si>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</si>
  <si>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</si>
  <si>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</si>
  <si>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</si>
  <si>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</si>
  <si>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</si>
  <si>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</si>
  <si>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</si>
  <si>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</si>
  <si>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</si>
  <si>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</si>
  <si>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</si>
  <si>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</si>
  <si>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</si>
  <si>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</si>
  <si>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</si>
  <si>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</si>
  <si>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</si>
  <si>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</si>
  <si>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</si>
  <si>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</si>
  <si>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</si>
  <si>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</si>
  <si>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</si>
  <si>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</si>
  <si>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</si>
  <si>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</si>
  <si>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</si>
  <si>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</si>
  <si>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</si>
  <si>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</si>
  <si>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</si>
  <si>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</si>
  <si>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</si>
  <si>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</si>
  <si>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</si>
  <si>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</si>
  <si>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</si>
  <si>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</si>
  <si>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</si>
  <si>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</si>
  <si>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</si>
  <si>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</si>
  <si>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</si>
  <si>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</si>
  <si>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</si>
  <si>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</si>
  <si>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</si>
  <si>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</si>
  <si>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</si>
  <si>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</si>
  <si>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</si>
  <si>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</si>
  <si>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</si>
  <si>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</si>
  <si>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</si>
  <si>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</si>
  <si>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</si>
  <si>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</si>
  <si>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</si>
  <si>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</si>
  <si>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</si>
  <si>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</si>
  <si>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</si>
  <si>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</si>
  <si>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</si>
  <si>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</si>
  <si>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</si>
  <si>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</si>
  <si>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</si>
  <si>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</si>
  <si>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</si>
  <si>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</si>
  <si>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</si>
  <si>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</si>
  <si>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</si>
  <si>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</si>
  <si>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</si>
  <si>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</si>
  <si>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</si>
  <si>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</si>
  <si>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</si>
  <si>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</si>
  <si>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</si>
  <si>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</si>
  <si>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</si>
  <si>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</si>
  <si>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</si>
  <si>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</si>
  <si>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</si>
  <si>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</si>
  <si>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</si>
  <si>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</si>
  <si>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</si>
  <si>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</si>
  <si>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</si>
  <si>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</si>
  <si>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</si>
  <si>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</si>
  <si>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</si>
  <si>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</si>
  <si>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</si>
  <si>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</si>
  <si>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</si>
  <si>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</si>
  <si>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</si>
  <si>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</si>
  <si>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</si>
  <si>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</si>
  <si>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</si>
  <si>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</si>
  <si>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</si>
  <si>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</si>
  <si>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</si>
  <si>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</si>
  <si>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</si>
  <si>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</si>
  <si>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</si>
  <si>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</si>
  <si>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</si>
  <si>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</si>
  <si>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</si>
  <si>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</si>
  <si>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</si>
  <si>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</si>
  <si>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</si>
  <si>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</si>
  <si>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</si>
  <si>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</si>
  <si>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</si>
  <si>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</si>
  <si>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</si>
  <si>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</si>
  <si>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</si>
  <si>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</si>
  <si>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</si>
  <si>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</si>
  <si>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</si>
  <si>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</si>
  <si>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</si>
  <si>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</si>
  <si>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</si>
  <si>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</si>
  <si>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</si>
  <si>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</si>
  <si>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</si>
  <si>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</si>
  <si>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</si>
  <si>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</si>
  <si>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</si>
  <si>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</si>
  <si>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</si>
  <si>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</si>
  <si>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</si>
  <si>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</si>
  <si>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</si>
  <si>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</si>
  <si>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</si>
  <si>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</si>
  <si>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</si>
  <si>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</si>
  <si>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</si>
  <si>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</si>
  <si>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</si>
  <si>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</si>
  <si>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</si>
  <si>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</si>
  <si>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</si>
  <si>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</si>
  <si>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</si>
  <si>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</si>
  <si>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</si>
  <si>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</si>
  <si>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</si>
  <si>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</si>
  <si>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</si>
  <si>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</si>
  <si>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</si>
  <si>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</si>
  <si>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</si>
  <si>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</si>
  <si>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</si>
  <si>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</si>
  <si>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</si>
  <si>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</si>
  <si>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</si>
  <si>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</si>
  <si>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</si>
  <si>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</si>
  <si>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</si>
  <si>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</si>
  <si>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</si>
  <si>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</si>
  <si>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</si>
  <si>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</si>
  <si>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</si>
  <si>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</si>
  <si>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</si>
  <si>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</si>
  <si>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</si>
  <si>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</si>
  <si>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</si>
  <si>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</si>
  <si>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</si>
  <si>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</si>
  <si>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</si>
  <si>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</si>
  <si>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</si>
  <si>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国立保健医療科学院</t>
  </si>
  <si>
    <t>平成14年度</t>
  </si>
  <si>
    <t>終了予定なし</t>
  </si>
  <si>
    <t>総務部会計課</t>
  </si>
  <si>
    <t>-</t>
  </si>
  <si>
    <t>国立保健医療科学院の調査研究事業を円滑に実施するための事務等を行うことを目的とする。</t>
  </si>
  <si>
    <t>以下の事業を行う。
研究調査の実施
年報作成
研究倫理審査委員会を開催
特殊施設（機器分析室）の管理運営
廃棄物の処理</t>
  </si>
  <si>
    <t>庁費</t>
  </si>
  <si>
    <t>諸謝金</t>
  </si>
  <si>
    <t>職員旅費</t>
  </si>
  <si>
    <t>外部委員による研究課題評価（毎年実施）で3.5点以上を目標とする。</t>
  </si>
  <si>
    <t>研究課題評価の総合点</t>
  </si>
  <si>
    <t>点</t>
  </si>
  <si>
    <t>研究倫理審査委員会における審査件数（書面審査含む）</t>
  </si>
  <si>
    <t>件</t>
  </si>
  <si>
    <t>年報作成部数</t>
  </si>
  <si>
    <t>部</t>
  </si>
  <si>
    <t>X:研究倫理審査委員会出席謝金+研究倫理審査委員会出席旅費+研究倫理審査委員会迅速審査（書面審査）謝金/Y:開催回数（審査件数）　　　　　　　　</t>
    <phoneticPr fontId="5"/>
  </si>
  <si>
    <t>　　X/Y</t>
    <phoneticPr fontId="5"/>
  </si>
  <si>
    <t>国立社会保障・人口問題研究所運営経費</t>
  </si>
  <si>
    <t>国立感染症研究所運営経費</t>
  </si>
  <si>
    <t>544</t>
  </si>
  <si>
    <t>483</t>
  </si>
  <si>
    <t>867</t>
  </si>
  <si>
    <t>878</t>
  </si>
  <si>
    <t>847</t>
  </si>
  <si>
    <t>850</t>
  </si>
  <si>
    <t>○</t>
  </si>
  <si>
    <t>石田　博嗣</t>
    <rPh sb="0" eb="2">
      <t>イシダ</t>
    </rPh>
    <rPh sb="3" eb="5">
      <t>ヒロツグ</t>
    </rPh>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</si>
  <si>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</si>
  <si>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</si>
  <si>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有</t>
  </si>
  <si>
    <t>無</t>
  </si>
  <si>
    <t>‐</t>
  </si>
  <si>
    <t>適切に予算を執行し、事業の目標が達成できており、このまま継続して事業を実施する。
今後も国立保健医療科学院の運営のために必要な支出について見直しを行い、より効果的・効率的な予算執行に努めるとともに、調達の際に一者応札となった案件に関しては、次回の調達の際に、応札条件の見直し等、競争性が確保されるよう検討したい。</t>
    <phoneticPr fontId="5"/>
  </si>
  <si>
    <t>厚労</t>
  </si>
  <si>
    <t>令和3年度　研究課題評価報告書</t>
    <phoneticPr fontId="5"/>
  </si>
  <si>
    <t>一般廃棄物処理業務</t>
    <phoneticPr fontId="5"/>
  </si>
  <si>
    <t>日本興業株式会社</t>
    <phoneticPr fontId="5"/>
  </si>
  <si>
    <t>-</t>
    <phoneticPr fontId="5"/>
  </si>
  <si>
    <t>A.日本興業株式会社</t>
    <phoneticPr fontId="5"/>
  </si>
  <si>
    <t>雑役務費</t>
    <phoneticPr fontId="5"/>
  </si>
  <si>
    <t>ジーエルサイエンス株式会社</t>
  </si>
  <si>
    <t>ジーエルサイエンス株式会社</t>
    <phoneticPr fontId="5"/>
  </si>
  <si>
    <t>備品の購入</t>
    <rPh sb="0" eb="2">
      <t>ビヒン</t>
    </rPh>
    <rPh sb="3" eb="5">
      <t>コウニュウ</t>
    </rPh>
    <phoneticPr fontId="5"/>
  </si>
  <si>
    <t>検査機器の点検</t>
    <rPh sb="0" eb="2">
      <t>ケンサ</t>
    </rPh>
    <rPh sb="2" eb="4">
      <t>キキ</t>
    </rPh>
    <rPh sb="5" eb="7">
      <t>テンケン</t>
    </rPh>
    <phoneticPr fontId="5"/>
  </si>
  <si>
    <t xml:space="preserve">株式会社竹宝商会 </t>
    <phoneticPr fontId="5"/>
  </si>
  <si>
    <t>消耗品の購入</t>
    <rPh sb="0" eb="3">
      <t>ショウモウヒン</t>
    </rPh>
    <rPh sb="4" eb="6">
      <t>コウニュウ</t>
    </rPh>
    <phoneticPr fontId="5"/>
  </si>
  <si>
    <t>株式会社Ｒ１０２</t>
    <phoneticPr fontId="5"/>
  </si>
  <si>
    <t>ホームページ年間保守管理料</t>
    <phoneticPr fontId="5"/>
  </si>
  <si>
    <t>株式会社大西熱学</t>
    <phoneticPr fontId="5"/>
  </si>
  <si>
    <t>施設の点検、修理</t>
    <rPh sb="0" eb="2">
      <t>シセツ</t>
    </rPh>
    <rPh sb="3" eb="5">
      <t>テンケン</t>
    </rPh>
    <rPh sb="6" eb="8">
      <t>シュウリ</t>
    </rPh>
    <phoneticPr fontId="5"/>
  </si>
  <si>
    <t>ノートPC等の購入</t>
    <phoneticPr fontId="5"/>
  </si>
  <si>
    <t>株式会社フォーサイト</t>
    <rPh sb="0" eb="4">
      <t>カブシキガイシャ</t>
    </rPh>
    <phoneticPr fontId="5"/>
  </si>
  <si>
    <t>個人A</t>
    <rPh sb="0" eb="2">
      <t>コジン</t>
    </rPh>
    <phoneticPr fontId="5"/>
  </si>
  <si>
    <t>諸謝金</t>
    <rPh sb="0" eb="1">
      <t>ショ</t>
    </rPh>
    <rPh sb="1" eb="3">
      <t>シャキン</t>
    </rPh>
    <phoneticPr fontId="5"/>
  </si>
  <si>
    <t>個人B</t>
    <rPh sb="0" eb="2">
      <t>コジン</t>
    </rPh>
    <phoneticPr fontId="5"/>
  </si>
  <si>
    <t>B.ジーエルサイエンス株式会社</t>
    <phoneticPr fontId="5"/>
  </si>
  <si>
    <t>備品費</t>
    <rPh sb="0" eb="3">
      <t>ビヒンヒ</t>
    </rPh>
    <phoneticPr fontId="5"/>
  </si>
  <si>
    <t>備品の購入</t>
    <phoneticPr fontId="5"/>
  </si>
  <si>
    <t>国立保健医療科学院の養成訓練及び試験研究を円滑に遂行する上で必要な事業である。</t>
    <phoneticPr fontId="5"/>
  </si>
  <si>
    <t>国立保健医療科学院の運営にかかる経費のため、他に委ねることは出来ない。</t>
    <phoneticPr fontId="5"/>
  </si>
  <si>
    <t>科学院の調査研究に必要な経費であり、優先度は高い。</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</si>
  <si>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</si>
  <si>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事業の適切な遂行に必要な経費に限定している。</t>
    <phoneticPr fontId="5"/>
  </si>
  <si>
    <t>人を対象とする生命科学・医学系研究に関する倫理指針」に係る研究を実施する際に、当該研究者は研究倫理審査を受審する必要があるため、国立保健医療科学院研究倫理審査委員会を設置して審査を行い、研究の遂行を支援している。</t>
    <phoneticPr fontId="5"/>
  </si>
  <si>
    <t>人を対象とする生命科学・医学系研究に関する倫理指針を遵守し、適切な審査を行う。</t>
    <phoneticPr fontId="5"/>
  </si>
  <si>
    <t>-</t>
    <phoneticPr fontId="5"/>
  </si>
  <si>
    <t>https://www.mhlw.go.jp/wp/seisaku/hyouka/r03_jizenbunseki.html</t>
    <phoneticPr fontId="5"/>
  </si>
  <si>
    <t>280ページ</t>
    <phoneticPr fontId="5"/>
  </si>
  <si>
    <t>-</t>
    <phoneticPr fontId="5"/>
  </si>
  <si>
    <t>国立保健医療科学院運営経費</t>
    <phoneticPr fontId="5"/>
  </si>
  <si>
    <t>国立保健医療科学院基盤的研究費</t>
    <phoneticPr fontId="5"/>
  </si>
  <si>
    <t>国立保健医療科学院における調査研究事業に関する経費という点で国立保健医療科学院基盤的研究費と類似しているが、それぞれ適切な役割分担となっている。
966国立保健医療科学院運営経費：調査研究事業に密接に関係する事務費
968国立保健医療科学院基盤的研究費：調査研究事業
また、他機関もそれぞれの試験研究所において、調査研究事業を円滑に実施するための事務等を行うことを目的とする。</t>
    <phoneticPr fontId="5"/>
  </si>
  <si>
    <t>X:廃棄物処理費用／Y:職員数</t>
    <phoneticPr fontId="5"/>
  </si>
  <si>
    <t>X:年報作成費用／Y:作成部数</t>
    <phoneticPr fontId="5"/>
  </si>
  <si>
    <t>X:電子決裁システム調達費用／Y:調達件数</t>
    <rPh sb="2" eb="4">
      <t>デンシ</t>
    </rPh>
    <rPh sb="4" eb="6">
      <t>ケッサイ</t>
    </rPh>
    <rPh sb="10" eb="12">
      <t>チョウタツ</t>
    </rPh>
    <rPh sb="12" eb="14">
      <t>ヒヨウ</t>
    </rPh>
    <rPh sb="17" eb="19">
      <t>チョウタツ</t>
    </rPh>
    <rPh sb="19" eb="21">
      <t>ケンスウ</t>
    </rPh>
    <phoneticPr fontId="5"/>
  </si>
  <si>
    <t>-</t>
    <phoneticPr fontId="5"/>
  </si>
  <si>
    <t>発注などの契約手続については、原則として一般競争入札を実施して競争性を確保している。
また、支出内容としても、廃棄物の処理費、委員会の運営等、科学院の運営に必要なものに支出している。
なお、３年度に電子決裁システムを調達したが、予算額より大幅に少ない金額で契約できたため、残額を運営に関する費用に利用した。</t>
    <rPh sb="96" eb="98">
      <t>ネンド</t>
    </rPh>
    <rPh sb="99" eb="103">
      <t>デンシケッサイ</t>
    </rPh>
    <rPh sb="108" eb="110">
      <t>チョウタツ</t>
    </rPh>
    <rPh sb="114" eb="117">
      <t>ヨサンガク</t>
    </rPh>
    <rPh sb="119" eb="121">
      <t>オオハバ</t>
    </rPh>
    <rPh sb="122" eb="123">
      <t>スク</t>
    </rPh>
    <rPh sb="125" eb="127">
      <t>キンガク</t>
    </rPh>
    <rPh sb="128" eb="130">
      <t>ケイヤク</t>
    </rPh>
    <rPh sb="136" eb="138">
      <t>ザンガク</t>
    </rPh>
    <phoneticPr fontId="5"/>
  </si>
  <si>
    <t>八重洲電気株式会社</t>
  </si>
  <si>
    <t>株式会社キタジマ</t>
  </si>
  <si>
    <t>株式会社池田理化</t>
  </si>
  <si>
    <t>年報　印刷・製本・発送料</t>
  </si>
  <si>
    <t>株式会社フォーサイト</t>
    <phoneticPr fontId="5"/>
  </si>
  <si>
    <t>電子決裁システム</t>
    <phoneticPr fontId="5"/>
  </si>
  <si>
    <t>調達の際に少額になるように見積合わせを行うことなどにより、効率的な予算の執行に努めている。</t>
    <phoneticPr fontId="5"/>
  </si>
  <si>
    <t>最新の保健医療科学分野のトピックをいち早く伝えるメディアとして、国内外の保健医療従事者等に向けた情報発信を実施。</t>
    <phoneticPr fontId="5"/>
  </si>
  <si>
    <t>最新の保健医療科学分野の情報並びに知識の取得。</t>
    <phoneticPr fontId="5"/>
  </si>
  <si>
    <t>外部委員による研究課題評価（毎年実施）で3.5点以上を目標とする。</t>
    <phoneticPr fontId="5"/>
  </si>
  <si>
    <t>研究課題評価の総合点</t>
    <phoneticPr fontId="5"/>
  </si>
  <si>
    <t>令和3年度　研究課題評価報告書</t>
    <phoneticPr fontId="5"/>
  </si>
  <si>
    <t>-</t>
    <phoneticPr fontId="5"/>
  </si>
  <si>
    <t>国立保健医療科学院において、環境衛生のため、廃棄物の処理を行う。</t>
    <phoneticPr fontId="5"/>
  </si>
  <si>
    <t>環境衛生のため、廃棄物の処理を行う。</t>
    <phoneticPr fontId="5"/>
  </si>
  <si>
    <t>廃棄物処理費用</t>
    <phoneticPr fontId="5"/>
  </si>
  <si>
    <t>決裁の電子化を行い、作業の効率化を行う。</t>
    <rPh sb="0" eb="2">
      <t>ケッサイ</t>
    </rPh>
    <rPh sb="3" eb="6">
      <t>デンシカ</t>
    </rPh>
    <rPh sb="7" eb="8">
      <t>オコナ</t>
    </rPh>
    <rPh sb="10" eb="12">
      <t>サギョウ</t>
    </rPh>
    <rPh sb="13" eb="16">
      <t>コウリツカ</t>
    </rPh>
    <rPh sb="17" eb="18">
      <t>オコナ</t>
    </rPh>
    <phoneticPr fontId="5"/>
  </si>
  <si>
    <t>電子決裁システムを導入し、作業の効率化を行う。</t>
    <rPh sb="0" eb="2">
      <t>デンシ</t>
    </rPh>
    <rPh sb="2" eb="4">
      <t>ケッサイ</t>
    </rPh>
    <rPh sb="9" eb="11">
      <t>ドウニュウ</t>
    </rPh>
    <rPh sb="13" eb="15">
      <t>サギョウ</t>
    </rPh>
    <rPh sb="16" eb="19">
      <t>コウリツカ</t>
    </rPh>
    <rPh sb="20" eb="21">
      <t>オコナ</t>
    </rPh>
    <phoneticPr fontId="5"/>
  </si>
  <si>
    <t>電子決裁システムの導入件数</t>
    <rPh sb="0" eb="4">
      <t>デンシケッサイ</t>
    </rPh>
    <rPh sb="9" eb="11">
      <t>ドウニュウ</t>
    </rPh>
    <rPh sb="11" eb="13">
      <t>ケンスウ</t>
    </rPh>
    <phoneticPr fontId="5"/>
  </si>
  <si>
    <t>件</t>
    <rPh sb="0" eb="1">
      <t>ケン</t>
    </rPh>
    <phoneticPr fontId="5"/>
  </si>
  <si>
    <t>雑役務費</t>
    <phoneticPr fontId="5"/>
  </si>
  <si>
    <t>検査機器の点検</t>
    <phoneticPr fontId="5"/>
  </si>
  <si>
    <t>千円</t>
    <rPh sb="0" eb="1">
      <t>セン</t>
    </rPh>
    <phoneticPr fontId="5"/>
  </si>
  <si>
    <t>583千円/1,200部</t>
    <rPh sb="3" eb="4">
      <t>セン</t>
    </rPh>
    <phoneticPr fontId="5"/>
  </si>
  <si>
    <t>713千円/1,200部</t>
    <rPh sb="3" eb="4">
      <t>セン</t>
    </rPh>
    <phoneticPr fontId="5"/>
  </si>
  <si>
    <t>581千円/1,100部</t>
    <rPh sb="3" eb="4">
      <t>セン</t>
    </rPh>
    <phoneticPr fontId="5"/>
  </si>
  <si>
    <t>550,千円/1,000部</t>
    <rPh sb="4" eb="5">
      <t>セン</t>
    </rPh>
    <phoneticPr fontId="5"/>
  </si>
  <si>
    <t>2,086千円/48件</t>
    <rPh sb="5" eb="6">
      <t>セン</t>
    </rPh>
    <phoneticPr fontId="5"/>
  </si>
  <si>
    <t>807千円/41件</t>
    <rPh sb="3" eb="4">
      <t>セン</t>
    </rPh>
    <phoneticPr fontId="5"/>
  </si>
  <si>
    <t>1,341千円/45件</t>
    <rPh sb="5" eb="6">
      <t>セン</t>
    </rPh>
    <rPh sb="10" eb="11">
      <t>ケン</t>
    </rPh>
    <phoneticPr fontId="5"/>
  </si>
  <si>
    <t>2.097千円/40件</t>
    <rPh sb="5" eb="6">
      <t>セン</t>
    </rPh>
    <rPh sb="10" eb="11">
      <t>ケン</t>
    </rPh>
    <phoneticPr fontId="5"/>
  </si>
  <si>
    <t>千円</t>
    <rPh sb="0" eb="1">
      <t>セン</t>
    </rPh>
    <rPh sb="1" eb="2">
      <t>エン</t>
    </rPh>
    <phoneticPr fontId="5"/>
  </si>
  <si>
    <t>千円</t>
    <rPh sb="0" eb="1">
      <t>セン</t>
    </rPh>
    <phoneticPr fontId="5"/>
  </si>
  <si>
    <t>1,700千円/143人</t>
    <rPh sb="5" eb="6">
      <t>セン</t>
    </rPh>
    <phoneticPr fontId="5"/>
  </si>
  <si>
    <t>1,031千円/148人</t>
    <rPh sb="5" eb="6">
      <t>セン</t>
    </rPh>
    <phoneticPr fontId="5"/>
  </si>
  <si>
    <t>1,602千円/150人</t>
    <rPh sb="5" eb="6">
      <t>セン</t>
    </rPh>
    <phoneticPr fontId="5"/>
  </si>
  <si>
    <t>1,544千円/150人</t>
    <rPh sb="5" eb="6">
      <t>セン</t>
    </rPh>
    <phoneticPr fontId="5"/>
  </si>
  <si>
    <t>47千円/1件</t>
    <rPh sb="2" eb="3">
      <t>セン</t>
    </rPh>
    <rPh sb="3" eb="4">
      <t>エン</t>
    </rPh>
    <rPh sb="6" eb="7">
      <t>ケン</t>
    </rPh>
    <phoneticPr fontId="5"/>
  </si>
  <si>
    <t>それぞれの件数等に対する執行額のため、妥当である。</t>
    <rPh sb="5" eb="7">
      <t>ケンスウ</t>
    </rPh>
    <rPh sb="7" eb="8">
      <t>トウ</t>
    </rPh>
    <rPh sb="9" eb="10">
      <t>タイ</t>
    </rPh>
    <rPh sb="12" eb="15">
      <t>シッコウガク</t>
    </rPh>
    <rPh sb="19" eb="21">
      <t>ダトウ</t>
    </rPh>
    <phoneticPr fontId="5"/>
  </si>
  <si>
    <t>それぞれの当初見込みが実績以上のため、見合ったものである。</t>
    <rPh sb="13" eb="15">
      <t>イジョウ</t>
    </rPh>
    <phoneticPr fontId="5"/>
  </si>
  <si>
    <t>成果実績は成果目標を上回っているため、見合ったものである。</t>
    <phoneticPr fontId="5"/>
  </si>
  <si>
    <t>点検対象外</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</si>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</sst>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269</xdr:row>
      <xdr:rowOff>176893</xdr:rowOff>
    </xdr:from>
    <xdr:to>
      <xdr:col>45</xdr:col>
      <xdr:colOff>153850</xdr:colOff>
      <xdr:row>287</xdr:row>
      <xdr:rowOff>490495</xdr:rowOff>
    </xdr:to>
    <xdr:grpSp>
      <xdr:nvGrpSpPr>
        <xdr:cNvPr id="2" name="グループ化 1">
          <a:extLst>
            <a:ext uri="{FF2B5EF4-FFF2-40B4-BE49-F238E27FC236}">
              <a16:creationId xmlns:a16="http://schemas.microsoft.com/office/drawing/2014/main" id="{9D095853-B1A6-4451-9BFA-AC70E9F9ACAA}"/>
            </a:ext>
          </a:extLst>
        </xdr:cNvPr>
        <xdr:cNvGrpSpPr>
          <a:grpSpLocks/>
        </xdr:cNvGrpSpPr>
      </xdr:nvGrpSpPr>
      <xdr:grpSpPr bwMode="auto">
        <a:xfrm>
          <a:off x="1823357" y="52292250"/>
          <a:ext cx="7515314" cy="7307674"/>
          <a:chOff x="2352303" y="29387798"/>
          <a:chExt cx="6986721" cy="4936531"/>
        </a:xfrm>
      </xdr:grpSpPr>
      <xdr:grpSp>
        <xdr:nvGrpSpPr>
          <xdr:cNvPr id="3" name="グループ化 15">
            <a:extLst>
              <a:ext uri="{FF2B5EF4-FFF2-40B4-BE49-F238E27FC236}">
                <a16:creationId xmlns:a16="http://schemas.microsoft.com/office/drawing/2014/main" id="{1C4765F8-B638-5595-E0CF-0CD85A4B154B}"/>
              </a:ext>
            </a:extLst>
          </xdr:cNvPr>
          <xdr:cNvGrpSpPr>
            <a:grpSpLocks/>
          </xdr:cNvGrpSpPr>
        </xdr:nvGrpSpPr>
        <xdr:grpSpPr bwMode="auto">
          <a:xfrm>
            <a:off x="2352303" y="29387798"/>
            <a:ext cx="4788118" cy="3618019"/>
            <a:chOff x="3241186" y="29387801"/>
            <a:chExt cx="4785214" cy="3618018"/>
          </a:xfrm>
        </xdr:grpSpPr>
        <xdr:grpSp>
          <xdr:nvGrpSpPr>
            <xdr:cNvPr id="7" name="グループ化 14">
              <a:extLst>
                <a:ext uri="{FF2B5EF4-FFF2-40B4-BE49-F238E27FC236}">
                  <a16:creationId xmlns:a16="http://schemas.microsoft.com/office/drawing/2014/main" id="{69E4F817-0483-828D-FE71-8CEEA60CD7F1}"/>
                </a:ext>
              </a:extLst>
            </xdr:cNvPr>
            <xdr:cNvGrpSpPr>
              <a:grpSpLocks/>
            </xdr:cNvGrpSpPr>
          </xdr:nvGrpSpPr>
          <xdr:grpSpPr bwMode="auto">
            <a:xfrm>
              <a:off x="3241186" y="29387801"/>
              <a:ext cx="4785214" cy="1152768"/>
              <a:chOff x="3241186" y="29387801"/>
              <a:chExt cx="4785214" cy="1152768"/>
            </a:xfrm>
          </xdr:grpSpPr>
          <xdr:sp macro="" textlink="">
            <xdr:nvSpPr>
              <xdr:cNvPr id="13" name="Rectangle 1">
                <a:extLst>
                  <a:ext uri="{FF2B5EF4-FFF2-40B4-BE49-F238E27FC236}">
                    <a16:creationId xmlns:a16="http://schemas.microsoft.com/office/drawing/2014/main" id="{5A2456A6-5B1C-3C1C-2ADB-6DE137801EC5}"/>
                  </a:ext>
                </a:extLst>
              </xdr:cNvPr>
              <xdr:cNvSpPr>
                <a:spLocks noChangeArrowheads="1"/>
              </xdr:cNvSpPr>
            </xdr:nvSpPr>
            <xdr:spPr bwMode="auto">
              <a:xfrm>
                <a:off x="3240610" y="29387801"/>
                <a:ext cx="4795969" cy="8047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大かっこ 18">
                <a:extLst>
                  <a:ext uri="{FF2B5EF4-FFF2-40B4-BE49-F238E27FC236}">
                    <a16:creationId xmlns:a16="http://schemas.microsoft.com/office/drawing/2014/main" id="{32893190-C291-12C8-05D2-A74A14A6E812}"/>
                  </a:ext>
                </a:extLst>
              </xdr:cNvPr>
              <xdr:cNvSpPr>
                <a:spLocks noChangeArrowheads="1"/>
              </xdr:cNvSpPr>
            </xdr:nvSpPr>
            <xdr:spPr bwMode="auto">
              <a:xfrm>
                <a:off x="4502200" y="30291411"/>
                <a:ext cx="2282419" cy="247081"/>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国立保健医療科学院運営経費</a:t>
                </a:r>
              </a:p>
            </xdr:txBody>
          </xdr:sp>
        </xdr:grpSp>
        <xdr:grpSp>
          <xdr:nvGrpSpPr>
            <xdr:cNvPr id="8" name="グループ化 7">
              <a:extLst>
                <a:ext uri="{FF2B5EF4-FFF2-40B4-BE49-F238E27FC236}">
                  <a16:creationId xmlns:a16="http://schemas.microsoft.com/office/drawing/2014/main" id="{B3BFAD7E-4188-8B10-04B5-CD406A50C44E}"/>
                </a:ext>
              </a:extLst>
            </xdr:cNvPr>
            <xdr:cNvGrpSpPr>
              <a:grpSpLocks/>
            </xdr:cNvGrpSpPr>
          </xdr:nvGrpSpPr>
          <xdr:grpSpPr bwMode="auto">
            <a:xfrm>
              <a:off x="4698937" y="30709283"/>
              <a:ext cx="1970806" cy="2296536"/>
              <a:chOff x="4339854" y="30708514"/>
              <a:chExt cx="1963735" cy="2293114"/>
            </a:xfrm>
          </xdr:grpSpPr>
          <xdr:sp macro="" textlink="">
            <xdr:nvSpPr>
              <xdr:cNvPr id="9" name="Line 4">
                <a:extLst>
                  <a:ext uri="{FF2B5EF4-FFF2-40B4-BE49-F238E27FC236}">
                    <a16:creationId xmlns:a16="http://schemas.microsoft.com/office/drawing/2014/main" id="{2365F199-6C82-286A-4E00-1348B3ED1A7A}"/>
                  </a:ext>
                </a:extLst>
              </xdr:cNvPr>
              <xdr:cNvSpPr>
                <a:spLocks noChangeShapeType="1"/>
              </xdr:cNvSpPr>
            </xdr:nvSpPr>
            <xdr:spPr bwMode="auto">
              <a:xfrm flipH="1">
                <a:off x="5308957" y="30708514"/>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8">
                <a:extLst>
                  <a:ext uri="{FF2B5EF4-FFF2-40B4-BE49-F238E27FC236}">
                    <a16:creationId xmlns:a16="http://schemas.microsoft.com/office/drawing/2014/main" id="{CF81B546-6F6F-94E1-7A22-A2FE5B25A0C6}"/>
                  </a:ext>
                </a:extLst>
              </xdr:cNvPr>
              <xdr:cNvSpPr>
                <a:spLocks noChangeArrowheads="1"/>
              </xdr:cNvSpPr>
            </xdr:nvSpPr>
            <xdr:spPr bwMode="auto">
              <a:xfrm>
                <a:off x="4517379" y="31718722"/>
                <a:ext cx="1612112" cy="8918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件）</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1" name="大かっこ 10">
                <a:extLst>
                  <a:ext uri="{FF2B5EF4-FFF2-40B4-BE49-F238E27FC236}">
                    <a16:creationId xmlns:a16="http://schemas.microsoft.com/office/drawing/2014/main" id="{9C531135-3166-4006-459D-2A4C071A27CB}"/>
                  </a:ext>
                </a:extLst>
              </xdr:cNvPr>
              <xdr:cNvSpPr/>
            </xdr:nvSpPr>
            <xdr:spPr>
              <a:xfrm>
                <a:off x="4339854" y="32613936"/>
                <a:ext cx="1963735" cy="38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一般廃棄物処理業務等</a:t>
                </a:r>
                <a:endParaRPr lang="en-US" altLang="ja-JP" sz="1100" b="0" i="0" u="none" strike="noStrike" baseline="0">
                  <a:solidFill>
                    <a:srgbClr val="000000"/>
                  </a:solidFill>
                  <a:latin typeface="ＭＳ Ｐゴシック"/>
                  <a:ea typeface="ＭＳ Ｐゴシック"/>
                </a:endParaRPr>
              </a:p>
            </xdr:txBody>
          </xdr:sp>
          <xdr:sp macro="" textlink="">
            <xdr:nvSpPr>
              <xdr:cNvPr id="12" name="Text Box 8">
                <a:extLst>
                  <a:ext uri="{FF2B5EF4-FFF2-40B4-BE49-F238E27FC236}">
                    <a16:creationId xmlns:a16="http://schemas.microsoft.com/office/drawing/2014/main" id="{376802E0-79FF-3F0A-8ED6-8761842F634B}"/>
                  </a:ext>
                </a:extLst>
              </xdr:cNvPr>
              <xdr:cNvSpPr txBox="1">
                <a:spLocks noChangeArrowheads="1"/>
              </xdr:cNvSpPr>
            </xdr:nvSpPr>
            <xdr:spPr bwMode="auto">
              <a:xfrm>
                <a:off x="4533828" y="31381941"/>
                <a:ext cx="1492163" cy="25585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grpSp>
        <xdr:nvGrpSpPr>
          <xdr:cNvPr id="4" name="グループ化 20">
            <a:extLst>
              <a:ext uri="{FF2B5EF4-FFF2-40B4-BE49-F238E27FC236}">
                <a16:creationId xmlns:a16="http://schemas.microsoft.com/office/drawing/2014/main" id="{C8C6AE41-B24A-EB7A-3339-D25A37FA0C56}"/>
              </a:ext>
            </a:extLst>
          </xdr:cNvPr>
          <xdr:cNvGrpSpPr>
            <a:grpSpLocks/>
          </xdr:cNvGrpSpPr>
        </xdr:nvGrpSpPr>
        <xdr:grpSpPr bwMode="auto">
          <a:xfrm>
            <a:off x="6769915" y="32615129"/>
            <a:ext cx="2569109" cy="1709200"/>
            <a:chOff x="6769915" y="32615129"/>
            <a:chExt cx="2569109" cy="1709200"/>
          </a:xfrm>
        </xdr:grpSpPr>
        <xdr:sp macro="" textlink="">
          <xdr:nvSpPr>
            <xdr:cNvPr id="5" name="Rectangle 12">
              <a:extLst>
                <a:ext uri="{FF2B5EF4-FFF2-40B4-BE49-F238E27FC236}">
                  <a16:creationId xmlns:a16="http://schemas.microsoft.com/office/drawing/2014/main" id="{BF21EB21-E2FC-CE75-CDC6-3293FBB00992}"/>
                </a:ext>
              </a:extLst>
            </xdr:cNvPr>
            <xdr:cNvSpPr>
              <a:spLocks noChangeArrowheads="1"/>
            </xdr:cNvSpPr>
          </xdr:nvSpPr>
          <xdr:spPr bwMode="auto">
            <a:xfrm>
              <a:off x="7153358" y="32615129"/>
              <a:ext cx="1859807" cy="8307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事務費</a:t>
              </a: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大かっこ 5">
              <a:extLst>
                <a:ext uri="{FF2B5EF4-FFF2-40B4-BE49-F238E27FC236}">
                  <a16:creationId xmlns:a16="http://schemas.microsoft.com/office/drawing/2014/main" id="{CF1FBB7D-BCD2-83E1-816C-2A46159A7DE5}"/>
                </a:ext>
              </a:extLst>
            </xdr:cNvPr>
            <xdr:cNvSpPr/>
          </xdr:nvSpPr>
          <xdr:spPr bwMode="auto">
            <a:xfrm>
              <a:off x="6769915" y="33503844"/>
              <a:ext cx="2569109" cy="8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諸謝金、雑役務費、職員旅費等</a:t>
              </a:r>
              <a:endParaRPr lang="en-US" altLang="ja-JP" sz="1100" b="0" i="0" u="none" strike="noStrike" baseline="0">
                <a:solidFill>
                  <a:srgbClr val="000000"/>
                </a:solidFill>
                <a:latin typeface="ＭＳ Ｐゴシック"/>
                <a:ea typeface="ＭＳ Ｐゴシック"/>
              </a:endParaRPr>
            </a:p>
          </xdr:txBody>
        </xdr:sp>
      </xdr:grpSp>
    </xdr:grpSp>
    <xdr:clientData/>
  </xdr:twoCellAnchor>
  <xdr:twoCellAnchor>
    <xdr:from>
      <xdr:col>29</xdr:col>
      <xdr:colOff>136071</xdr:colOff>
      <xdr:row>275</xdr:row>
      <xdr:rowOff>13608</xdr:rowOff>
    </xdr:from>
    <xdr:to>
      <xdr:col>38</xdr:col>
      <xdr:colOff>54967</xdr:colOff>
      <xdr:row>282</xdr:row>
      <xdr:rowOff>2520</xdr:rowOff>
    </xdr:to>
    <xdr:sp macro="" textlink="">
      <xdr:nvSpPr>
        <xdr:cNvPr id="15" name="Line 4">
          <a:extLst>
            <a:ext uri="{FF2B5EF4-FFF2-40B4-BE49-F238E27FC236}">
              <a16:creationId xmlns:a16="http://schemas.microsoft.com/office/drawing/2014/main" id="{A1F6C4D1-2794-47D9-A19F-0861E5C41C49}"/>
            </a:ext>
          </a:extLst>
        </xdr:cNvPr>
        <xdr:cNvSpPr>
          <a:spLocks noChangeShapeType="1"/>
        </xdr:cNvSpPr>
      </xdr:nvSpPr>
      <xdr:spPr bwMode="auto">
        <a:xfrm>
          <a:off x="6055178" y="44577001"/>
          <a:ext cx="1755860" cy="24654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27213</xdr:colOff>
      <xdr:row>282</xdr:row>
      <xdr:rowOff>40822</xdr:rowOff>
    </xdr:from>
    <xdr:to>
      <xdr:col>45</xdr:col>
      <xdr:colOff>44250</xdr:colOff>
      <xdr:row>283</xdr:row>
      <xdr:rowOff>19956</xdr:rowOff>
    </xdr:to>
    <xdr:sp macro="" textlink="">
      <xdr:nvSpPr>
        <xdr:cNvPr id="16" name="テキスト ボックス 7">
          <a:extLst>
            <a:ext uri="{FF2B5EF4-FFF2-40B4-BE49-F238E27FC236}">
              <a16:creationId xmlns:a16="http://schemas.microsoft.com/office/drawing/2014/main" id="{A706BE44-7E7E-4E75-8AFE-0579CCC57C50}"/>
            </a:ext>
          </a:extLst>
        </xdr:cNvPr>
        <xdr:cNvSpPr txBox="1"/>
      </xdr:nvSpPr>
      <xdr:spPr>
        <a:xfrm>
          <a:off x="6762749" y="56755393"/>
          <a:ext cx="2466322" cy="3329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mn-ea"/>
            </a:rPr>
            <a:t>【</a:t>
          </a:r>
          <a:r>
            <a:rPr kumimoji="1" lang="ja-JP" altLang="en-US" sz="1200">
              <a:latin typeface="+mn-ea"/>
            </a:rPr>
            <a:t>随意契約（少額）等</a:t>
          </a:r>
          <a:r>
            <a:rPr kumimoji="1" lang="en-US" altLang="ja-JP" sz="1200">
              <a:latin typeface="+mn-ea"/>
            </a:rPr>
            <a:t>】</a:t>
          </a:r>
          <a:endParaRPr kumimoji="1" lang="ja-JP" altLang="en-US" sz="12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0" zoomScaleNormal="75" zoomScaleSheetLayoutView="7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727</v>
      </c>
      <c r="AK2" s="187"/>
      <c r="AL2" s="187"/>
      <c r="AM2" s="187"/>
      <c r="AN2" s="90" t="s">
        <v>367</v>
      </c>
      <c r="AO2" s="187">
        <v>21</v>
      </c>
      <c r="AP2" s="187"/>
      <c r="AQ2" s="187"/>
      <c r="AR2" s="91" t="s">
        <v>367</v>
      </c>
      <c r="AS2" s="188">
        <v>966</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763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720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4</v>
      </c>
      <c r="Q13" s="232"/>
      <c r="R13" s="232"/>
      <c r="S13" s="232"/>
      <c r="T13" s="232"/>
      <c r="U13" s="232"/>
      <c r="V13" s="233"/>
      <c r="W13" s="231">
        <v>4</v>
      </c>
      <c r="X13" s="232"/>
      <c r="Y13" s="232"/>
      <c r="Z13" s="232"/>
      <c r="AA13" s="232"/>
      <c r="AB13" s="232"/>
      <c r="AC13" s="233"/>
      <c r="AD13" s="231">
        <v>11</v>
      </c>
      <c r="AE13" s="232"/>
      <c r="AF13" s="232"/>
      <c r="AG13" s="232"/>
      <c r="AH13" s="232"/>
      <c r="AI13" s="232"/>
      <c r="AJ13" s="233"/>
      <c r="AK13" s="231">
        <v>4</v>
      </c>
      <c r="AL13" s="232"/>
      <c r="AM13" s="232"/>
      <c r="AN13" s="232"/>
      <c r="AO13" s="232"/>
      <c r="AP13" s="232"/>
      <c r="AQ13" s="233"/>
      <c r="AR13" s="243">
        <v>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762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762</v>
      </c>
      <c r="AL15" s="232"/>
      <c r="AM15" s="232"/>
      <c r="AN15" s="232"/>
      <c r="AO15" s="232"/>
      <c r="AP15" s="232"/>
      <c r="AQ15" s="233"/>
      <c r="AR15" s="231" t="s">
        <v>367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762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762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v>
      </c>
      <c r="Q18" s="276"/>
      <c r="R18" s="276"/>
      <c r="S18" s="276"/>
      <c r="T18" s="276"/>
      <c r="U18" s="276"/>
      <c r="V18" s="277"/>
      <c r="W18" s="275">
        <f>SUM(W13:AC17)</f>
        <v>4</v>
      </c>
      <c r="X18" s="276"/>
      <c r="Y18" s="276"/>
      <c r="Z18" s="276"/>
      <c r="AA18" s="276"/>
      <c r="AB18" s="276"/>
      <c r="AC18" s="277"/>
      <c r="AD18" s="275">
        <f>SUM(AD13:AJ17)</f>
        <v>11</v>
      </c>
      <c r="AE18" s="276"/>
      <c r="AF18" s="276"/>
      <c r="AG18" s="276"/>
      <c r="AH18" s="276"/>
      <c r="AI18" s="276"/>
      <c r="AJ18" s="277"/>
      <c r="AK18" s="275">
        <f>SUM(AK13:AQ17)</f>
        <v>4</v>
      </c>
      <c r="AL18" s="276"/>
      <c r="AM18" s="276"/>
      <c r="AN18" s="276"/>
      <c r="AO18" s="276"/>
      <c r="AP18" s="276"/>
      <c r="AQ18" s="277"/>
      <c r="AR18" s="275">
        <f>SUM(AR13:AX17)</f>
        <v>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v>
      </c>
      <c r="Q19" s="232"/>
      <c r="R19" s="232"/>
      <c r="S19" s="232"/>
      <c r="T19" s="232"/>
      <c r="U19" s="232"/>
      <c r="V19" s="233"/>
      <c r="W19" s="231">
        <v>3</v>
      </c>
      <c r="X19" s="232"/>
      <c r="Y19" s="232"/>
      <c r="Z19" s="232"/>
      <c r="AA19" s="232"/>
      <c r="AB19" s="232"/>
      <c r="AC19" s="233"/>
      <c r="AD19" s="231">
        <v>11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0.75</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0.75</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2</v>
      </c>
      <c r="Q23" s="244"/>
      <c r="R23" s="244"/>
      <c r="S23" s="244"/>
      <c r="T23" s="244"/>
      <c r="U23" s="244"/>
      <c r="V23" s="295"/>
      <c r="W23" s="243">
        <v>2</v>
      </c>
      <c r="X23" s="244"/>
      <c r="Y23" s="244"/>
      <c r="Z23" s="244"/>
      <c r="AA23" s="244"/>
      <c r="AB23" s="244"/>
      <c r="AC23" s="295"/>
      <c r="AD23" s="296" t="s">
        <v>367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1</v>
      </c>
      <c r="Q24" s="232"/>
      <c r="R24" s="232"/>
      <c r="S24" s="232"/>
      <c r="T24" s="232"/>
      <c r="U24" s="232"/>
      <c r="V24" s="233"/>
      <c r="W24" s="231">
        <v>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4</v>
      </c>
      <c r="Q29" s="347"/>
      <c r="R29" s="347"/>
      <c r="S29" s="347"/>
      <c r="T29" s="347"/>
      <c r="U29" s="347"/>
      <c r="V29" s="348"/>
      <c r="W29" s="349">
        <f>AR13</f>
        <v>4</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663</v>
      </c>
      <c r="B30" s="353"/>
      <c r="C30" s="353"/>
      <c r="D30" s="353"/>
      <c r="E30" s="353"/>
      <c r="F30" s="354"/>
      <c r="G30" s="326" t="s">
        <v>757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3.75"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33.75" customHeight="1" x14ac:dyDescent="0.15">
      <c r="A32" s="363"/>
      <c r="B32" s="333"/>
      <c r="C32" s="333"/>
      <c r="D32" s="333"/>
      <c r="E32" s="333"/>
      <c r="F32" s="334"/>
      <c r="G32" s="372" t="s">
        <v>758</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48</v>
      </c>
      <c r="AF32" s="386"/>
      <c r="AG32" s="386"/>
      <c r="AH32" s="386"/>
      <c r="AI32" s="386">
        <v>41</v>
      </c>
      <c r="AJ32" s="386"/>
      <c r="AK32" s="386"/>
      <c r="AL32" s="386"/>
      <c r="AM32" s="386">
        <v>45</v>
      </c>
      <c r="AN32" s="386"/>
      <c r="AO32" s="386"/>
      <c r="AP32" s="386"/>
      <c r="AQ32" s="413" t="s">
        <v>759</v>
      </c>
      <c r="AR32" s="386"/>
      <c r="AS32" s="386"/>
      <c r="AT32" s="386"/>
      <c r="AU32" s="404" t="s">
        <v>759</v>
      </c>
      <c r="AV32" s="420"/>
      <c r="AW32" s="420"/>
      <c r="AX32" s="421"/>
    </row>
    <row r="33" spans="1:51" ht="33.7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706</v>
      </c>
      <c r="AC33" s="385"/>
      <c r="AD33" s="385"/>
      <c r="AE33" s="386">
        <v>20</v>
      </c>
      <c r="AF33" s="386"/>
      <c r="AG33" s="386"/>
      <c r="AH33" s="386"/>
      <c r="AI33" s="386">
        <v>20</v>
      </c>
      <c r="AJ33" s="386"/>
      <c r="AK33" s="386"/>
      <c r="AL33" s="386"/>
      <c r="AM33" s="386">
        <v>20</v>
      </c>
      <c r="AN33" s="386"/>
      <c r="AO33" s="386"/>
      <c r="AP33" s="386"/>
      <c r="AQ33" s="386">
        <v>40</v>
      </c>
      <c r="AR33" s="386"/>
      <c r="AS33" s="386"/>
      <c r="AT33" s="386"/>
      <c r="AU33" s="425">
        <v>40</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709</v>
      </c>
      <c r="H35" s="410"/>
      <c r="I35" s="410"/>
      <c r="J35" s="410"/>
      <c r="K35" s="410"/>
      <c r="L35" s="410"/>
      <c r="M35" s="410"/>
      <c r="N35" s="410"/>
      <c r="O35" s="410"/>
      <c r="P35" s="410"/>
      <c r="Q35" s="410"/>
      <c r="R35" s="410"/>
      <c r="S35" s="410"/>
      <c r="T35" s="410"/>
      <c r="U35" s="410"/>
      <c r="V35" s="410"/>
      <c r="W35" s="410"/>
      <c r="X35" s="410"/>
      <c r="Y35" s="434" t="s">
        <v>665</v>
      </c>
      <c r="Z35" s="435"/>
      <c r="AA35" s="436"/>
      <c r="AB35" s="437" t="s">
        <v>793</v>
      </c>
      <c r="AC35" s="438"/>
      <c r="AD35" s="439"/>
      <c r="AE35" s="413">
        <v>43</v>
      </c>
      <c r="AF35" s="413"/>
      <c r="AG35" s="413"/>
      <c r="AH35" s="413"/>
      <c r="AI35" s="413">
        <v>20</v>
      </c>
      <c r="AJ35" s="413"/>
      <c r="AK35" s="413"/>
      <c r="AL35" s="413"/>
      <c r="AM35" s="413">
        <v>30</v>
      </c>
      <c r="AN35" s="413"/>
      <c r="AO35" s="413"/>
      <c r="AP35" s="413"/>
      <c r="AQ35" s="404">
        <v>52</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710</v>
      </c>
      <c r="AC36" s="441"/>
      <c r="AD36" s="442"/>
      <c r="AE36" s="443" t="s">
        <v>798</v>
      </c>
      <c r="AF36" s="443"/>
      <c r="AG36" s="443"/>
      <c r="AH36" s="443"/>
      <c r="AI36" s="443" t="s">
        <v>799</v>
      </c>
      <c r="AJ36" s="443"/>
      <c r="AK36" s="443"/>
      <c r="AL36" s="443"/>
      <c r="AM36" s="443" t="s">
        <v>800</v>
      </c>
      <c r="AN36" s="443"/>
      <c r="AO36" s="443"/>
      <c r="AP36" s="443"/>
      <c r="AQ36" s="443" t="s">
        <v>801</v>
      </c>
      <c r="AR36" s="443"/>
      <c r="AS36" s="443"/>
      <c r="AT36" s="443"/>
      <c r="AU36" s="443"/>
      <c r="AV36" s="443"/>
      <c r="AW36" s="443"/>
      <c r="AX36" s="444"/>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t="s">
        <v>696</v>
      </c>
      <c r="AR38" s="446"/>
      <c r="AS38" s="447" t="s">
        <v>224</v>
      </c>
      <c r="AT38" s="448"/>
      <c r="AU38" s="449">
        <v>4</v>
      </c>
      <c r="AV38" s="449"/>
      <c r="AW38" s="340" t="s">
        <v>170</v>
      </c>
      <c r="AX38" s="345"/>
    </row>
    <row r="39" spans="1:51" ht="23.25" customHeight="1" x14ac:dyDescent="0.15">
      <c r="A39" s="488"/>
      <c r="B39" s="486"/>
      <c r="C39" s="486"/>
      <c r="D39" s="486"/>
      <c r="E39" s="486"/>
      <c r="F39" s="487"/>
      <c r="G39" s="389" t="s">
        <v>702</v>
      </c>
      <c r="H39" s="390"/>
      <c r="I39" s="390"/>
      <c r="J39" s="390"/>
      <c r="K39" s="390"/>
      <c r="L39" s="390"/>
      <c r="M39" s="390"/>
      <c r="N39" s="390"/>
      <c r="O39" s="391"/>
      <c r="P39" s="154" t="s">
        <v>703</v>
      </c>
      <c r="Q39" s="154"/>
      <c r="R39" s="154"/>
      <c r="S39" s="154"/>
      <c r="T39" s="154"/>
      <c r="U39" s="154"/>
      <c r="V39" s="154"/>
      <c r="W39" s="154"/>
      <c r="X39" s="155"/>
      <c r="Y39" s="400" t="s">
        <v>12</v>
      </c>
      <c r="Z39" s="401"/>
      <c r="AA39" s="402"/>
      <c r="AB39" s="403" t="s">
        <v>704</v>
      </c>
      <c r="AC39" s="403"/>
      <c r="AD39" s="403"/>
      <c r="AE39" s="404">
        <v>3.9</v>
      </c>
      <c r="AF39" s="387"/>
      <c r="AG39" s="387"/>
      <c r="AH39" s="387"/>
      <c r="AI39" s="404">
        <v>4.2</v>
      </c>
      <c r="AJ39" s="387"/>
      <c r="AK39" s="387"/>
      <c r="AL39" s="387"/>
      <c r="AM39" s="404">
        <v>3.9</v>
      </c>
      <c r="AN39" s="387"/>
      <c r="AO39" s="387"/>
      <c r="AP39" s="387"/>
      <c r="AQ39" s="406" t="s">
        <v>696</v>
      </c>
      <c r="AR39" s="407"/>
      <c r="AS39" s="407"/>
      <c r="AT39" s="408"/>
      <c r="AU39" s="387" t="s">
        <v>696</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704</v>
      </c>
      <c r="AC40" s="463"/>
      <c r="AD40" s="463"/>
      <c r="AE40" s="404">
        <v>3.5</v>
      </c>
      <c r="AF40" s="387"/>
      <c r="AG40" s="387"/>
      <c r="AH40" s="387"/>
      <c r="AI40" s="404">
        <v>3.5</v>
      </c>
      <c r="AJ40" s="387"/>
      <c r="AK40" s="387"/>
      <c r="AL40" s="387"/>
      <c r="AM40" s="404">
        <v>3.5</v>
      </c>
      <c r="AN40" s="387"/>
      <c r="AO40" s="387"/>
      <c r="AP40" s="387"/>
      <c r="AQ40" s="406" t="s">
        <v>696</v>
      </c>
      <c r="AR40" s="407"/>
      <c r="AS40" s="407"/>
      <c r="AT40" s="408"/>
      <c r="AU40" s="387">
        <v>3.5</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111</v>
      </c>
      <c r="AF41" s="387"/>
      <c r="AG41" s="387"/>
      <c r="AH41" s="387"/>
      <c r="AI41" s="404">
        <v>120</v>
      </c>
      <c r="AJ41" s="387"/>
      <c r="AK41" s="387"/>
      <c r="AL41" s="387"/>
      <c r="AM41" s="404">
        <v>111</v>
      </c>
      <c r="AN41" s="387"/>
      <c r="AO41" s="387"/>
      <c r="AP41" s="387"/>
      <c r="AQ41" s="406" t="s">
        <v>696</v>
      </c>
      <c r="AR41" s="407"/>
      <c r="AS41" s="407"/>
      <c r="AT41" s="408"/>
      <c r="AU41" s="387" t="s">
        <v>696</v>
      </c>
      <c r="AV41" s="387"/>
      <c r="AW41" s="387"/>
      <c r="AX41" s="388"/>
    </row>
    <row r="42" spans="1:51" ht="23.25" customHeight="1" x14ac:dyDescent="0.15">
      <c r="A42" s="476" t="s">
        <v>343</v>
      </c>
      <c r="B42" s="471"/>
      <c r="C42" s="471"/>
      <c r="D42" s="471"/>
      <c r="E42" s="471"/>
      <c r="F42" s="472"/>
      <c r="G42" s="512" t="s">
        <v>728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9.25"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idden="1" x14ac:dyDescent="0.15">
      <c r="A44" s="906"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idden="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idden="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idden="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idden="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idden="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idden="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0" t="s">
        <v>170</v>
      </c>
      <c r="AX50" s="345"/>
      <c r="AY50">
        <f t="shared" si="0"/>
        <v>0</v>
      </c>
      <c r="AZ50" s="10"/>
      <c r="BA50" s="10"/>
      <c r="BB50" s="10"/>
      <c r="BC50" s="10"/>
      <c r="BD50" s="10"/>
      <c r="BE50" s="10"/>
      <c r="BF50" s="10"/>
      <c r="BG50" s="10"/>
      <c r="BH50" s="10"/>
    </row>
    <row r="51" spans="1:60" hidden="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idden="1" x14ac:dyDescent="0.15">
      <c r="A52" s="330"/>
      <c r="B52" s="332"/>
      <c r="C52" s="333"/>
      <c r="D52" s="333"/>
      <c r="E52" s="333"/>
      <c r="F52" s="334"/>
      <c r="G52" s="910"/>
      <c r="H52" s="398"/>
      <c r="I52" s="398"/>
      <c r="J52" s="398"/>
      <c r="K52" s="398"/>
      <c r="L52" s="398"/>
      <c r="M52" s="398"/>
      <c r="N52" s="398"/>
      <c r="O52" s="399"/>
      <c r="P52" s="466"/>
      <c r="Q52" s="466"/>
      <c r="R52" s="466"/>
      <c r="S52" s="466"/>
      <c r="T52" s="466"/>
      <c r="U52" s="466"/>
      <c r="V52" s="466"/>
      <c r="W52" s="466"/>
      <c r="X52" s="467"/>
      <c r="Y52" s="911" t="s">
        <v>51</v>
      </c>
      <c r="Z52" s="803"/>
      <c r="AA52" s="804"/>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idden="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11" t="s">
        <v>13</v>
      </c>
      <c r="Z53" s="803"/>
      <c r="AA53" s="804"/>
      <c r="AB53" s="912" t="s">
        <v>14</v>
      </c>
      <c r="AC53" s="912"/>
      <c r="AD53" s="912"/>
      <c r="AE53" s="582"/>
      <c r="AF53" s="583"/>
      <c r="AG53" s="583"/>
      <c r="AH53" s="583"/>
      <c r="AI53" s="582"/>
      <c r="AJ53" s="583"/>
      <c r="AK53" s="583"/>
      <c r="AL53" s="583"/>
      <c r="AM53" s="582"/>
      <c r="AN53" s="583"/>
      <c r="AO53" s="583"/>
      <c r="AP53" s="583"/>
      <c r="AQ53" s="406"/>
      <c r="AR53" s="407"/>
      <c r="AS53" s="407"/>
      <c r="AT53" s="408"/>
      <c r="AU53" s="387"/>
      <c r="AV53" s="387"/>
      <c r="AW53" s="387"/>
      <c r="AX53" s="388"/>
      <c r="AY53">
        <f t="shared" si="0"/>
        <v>0</v>
      </c>
      <c r="AZ53" s="10"/>
      <c r="BA53" s="10"/>
      <c r="BB53" s="10"/>
      <c r="BC53" s="10"/>
      <c r="BD53" s="10"/>
      <c r="BE53" s="10"/>
      <c r="BF53" s="10"/>
      <c r="BG53" s="10"/>
      <c r="BH53" s="10"/>
    </row>
    <row r="54" spans="1:60" hidden="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idden="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0" t="s">
        <v>170</v>
      </c>
      <c r="AX55" s="345"/>
      <c r="AY55">
        <f>$AY$54</f>
        <v>0</v>
      </c>
      <c r="AZ55" s="10"/>
      <c r="BA55" s="10"/>
      <c r="BB55" s="10"/>
      <c r="BC55" s="10"/>
      <c r="BD55" s="10"/>
      <c r="BE55" s="10"/>
      <c r="BF55" s="10"/>
      <c r="BG55" s="10"/>
      <c r="BH55" s="10"/>
    </row>
    <row r="56" spans="1:60" hidden="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idden="1" x14ac:dyDescent="0.15">
      <c r="A57" s="330"/>
      <c r="B57" s="332"/>
      <c r="C57" s="333"/>
      <c r="D57" s="333"/>
      <c r="E57" s="333"/>
      <c r="F57" s="334"/>
      <c r="G57" s="910"/>
      <c r="H57" s="398"/>
      <c r="I57" s="398"/>
      <c r="J57" s="398"/>
      <c r="K57" s="398"/>
      <c r="L57" s="398"/>
      <c r="M57" s="398"/>
      <c r="N57" s="398"/>
      <c r="O57" s="399"/>
      <c r="P57" s="466"/>
      <c r="Q57" s="466"/>
      <c r="R57" s="466"/>
      <c r="S57" s="466"/>
      <c r="T57" s="466"/>
      <c r="U57" s="466"/>
      <c r="V57" s="466"/>
      <c r="W57" s="466"/>
      <c r="X57" s="467"/>
      <c r="Y57" s="911" t="s">
        <v>51</v>
      </c>
      <c r="Z57" s="803"/>
      <c r="AA57" s="804"/>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idden="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11" t="s">
        <v>13</v>
      </c>
      <c r="Z58" s="803"/>
      <c r="AA58" s="804"/>
      <c r="AB58" s="912" t="s">
        <v>14</v>
      </c>
      <c r="AC58" s="912"/>
      <c r="AD58" s="912"/>
      <c r="AE58" s="582"/>
      <c r="AF58" s="583"/>
      <c r="AG58" s="583"/>
      <c r="AH58" s="583"/>
      <c r="AI58" s="582"/>
      <c r="AJ58" s="583"/>
      <c r="AK58" s="583"/>
      <c r="AL58" s="583"/>
      <c r="AM58" s="582"/>
      <c r="AN58" s="583"/>
      <c r="AO58" s="583"/>
      <c r="AP58" s="583"/>
      <c r="AQ58" s="406"/>
      <c r="AR58" s="407"/>
      <c r="AS58" s="407"/>
      <c r="AT58" s="408"/>
      <c r="AU58" s="387"/>
      <c r="AV58" s="387"/>
      <c r="AW58" s="387"/>
      <c r="AX58" s="388"/>
      <c r="AY58">
        <f>$AY$54</f>
        <v>0</v>
      </c>
      <c r="AZ58" s="10"/>
      <c r="BA58" s="10"/>
      <c r="BB58" s="10"/>
      <c r="BC58" s="10"/>
      <c r="BD58" s="10"/>
      <c r="BE58" s="10"/>
      <c r="BF58" s="10"/>
      <c r="BG58" s="10"/>
      <c r="BH58" s="10"/>
    </row>
    <row r="59" spans="1:60" hidden="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idden="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0" t="s">
        <v>170</v>
      </c>
      <c r="AX60" s="345"/>
      <c r="AY60">
        <f>$AY$59</f>
        <v>0</v>
      </c>
      <c r="AZ60" s="10"/>
      <c r="BA60" s="10"/>
      <c r="BB60" s="10"/>
      <c r="BC60" s="10"/>
      <c r="BD60" s="10"/>
      <c r="BE60" s="10"/>
      <c r="BF60" s="10"/>
      <c r="BG60" s="10"/>
      <c r="BH60" s="10"/>
    </row>
    <row r="61" spans="1:60" hidden="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idden="1" x14ac:dyDescent="0.15">
      <c r="A62" s="330"/>
      <c r="B62" s="332"/>
      <c r="C62" s="333"/>
      <c r="D62" s="333"/>
      <c r="E62" s="333"/>
      <c r="F62" s="334"/>
      <c r="G62" s="910"/>
      <c r="H62" s="398"/>
      <c r="I62" s="398"/>
      <c r="J62" s="398"/>
      <c r="K62" s="398"/>
      <c r="L62" s="398"/>
      <c r="M62" s="398"/>
      <c r="N62" s="398"/>
      <c r="O62" s="399"/>
      <c r="P62" s="466"/>
      <c r="Q62" s="466"/>
      <c r="R62" s="466"/>
      <c r="S62" s="466"/>
      <c r="T62" s="466"/>
      <c r="U62" s="466"/>
      <c r="V62" s="466"/>
      <c r="W62" s="466"/>
      <c r="X62" s="467"/>
      <c r="Y62" s="911" t="s">
        <v>51</v>
      </c>
      <c r="Z62" s="803"/>
      <c r="AA62" s="804"/>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14.25" hidden="1" thickBot="1" x14ac:dyDescent="0.2">
      <c r="A63" s="331"/>
      <c r="B63" s="900"/>
      <c r="C63" s="901"/>
      <c r="D63" s="901"/>
      <c r="E63" s="901"/>
      <c r="F63" s="902"/>
      <c r="G63" s="156"/>
      <c r="H63" s="157"/>
      <c r="I63" s="157"/>
      <c r="J63" s="157"/>
      <c r="K63" s="157"/>
      <c r="L63" s="157"/>
      <c r="M63" s="157"/>
      <c r="N63" s="157"/>
      <c r="O63" s="158"/>
      <c r="P63" s="468"/>
      <c r="Q63" s="468"/>
      <c r="R63" s="468"/>
      <c r="S63" s="468"/>
      <c r="T63" s="468"/>
      <c r="U63" s="468"/>
      <c r="V63" s="468"/>
      <c r="W63" s="468"/>
      <c r="X63" s="469"/>
      <c r="Y63" s="911" t="s">
        <v>13</v>
      </c>
      <c r="Z63" s="803"/>
      <c r="AA63" s="804"/>
      <c r="AB63" s="912" t="s">
        <v>14</v>
      </c>
      <c r="AC63" s="912"/>
      <c r="AD63" s="912"/>
      <c r="AE63" s="582"/>
      <c r="AF63" s="583"/>
      <c r="AG63" s="583"/>
      <c r="AH63" s="583"/>
      <c r="AI63" s="582"/>
      <c r="AJ63" s="583"/>
      <c r="AK63" s="583"/>
      <c r="AL63" s="583"/>
      <c r="AM63" s="582"/>
      <c r="AN63" s="583"/>
      <c r="AO63" s="583"/>
      <c r="AP63" s="583"/>
      <c r="AQ63" s="406"/>
      <c r="AR63" s="407"/>
      <c r="AS63" s="407"/>
      <c r="AT63" s="408"/>
      <c r="AU63" s="387"/>
      <c r="AV63" s="387"/>
      <c r="AW63" s="387"/>
      <c r="AX63" s="388"/>
      <c r="AY63">
        <f>$AY$59</f>
        <v>0</v>
      </c>
      <c r="AZ63" s="10"/>
      <c r="BA63" s="10"/>
      <c r="BB63" s="10"/>
      <c r="BC63" s="10"/>
      <c r="BD63" s="10"/>
      <c r="BE63" s="10"/>
      <c r="BF63" s="10"/>
      <c r="BG63" s="10"/>
      <c r="BH63" s="10"/>
    </row>
    <row r="64" spans="1:60" ht="50.25" customHeight="1" x14ac:dyDescent="0.15">
      <c r="A64" s="352" t="s">
        <v>663</v>
      </c>
      <c r="B64" s="353"/>
      <c r="C64" s="353"/>
      <c r="D64" s="353"/>
      <c r="E64" s="353"/>
      <c r="F64" s="354"/>
      <c r="G64" s="326" t="s">
        <v>778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1</v>
      </c>
    </row>
    <row r="66" spans="1:51" ht="31.5" customHeight="1" x14ac:dyDescent="0.15">
      <c r="A66" s="363"/>
      <c r="B66" s="333"/>
      <c r="C66" s="333"/>
      <c r="D66" s="333"/>
      <c r="E66" s="333"/>
      <c r="F66" s="334"/>
      <c r="G66" s="372" t="s">
        <v>779</v>
      </c>
      <c r="H66" s="373"/>
      <c r="I66" s="373"/>
      <c r="J66" s="373"/>
      <c r="K66" s="373"/>
      <c r="L66" s="373"/>
      <c r="M66" s="373"/>
      <c r="N66" s="373"/>
      <c r="O66" s="373"/>
      <c r="P66" s="376" t="s">
        <v>707</v>
      </c>
      <c r="Q66" s="377"/>
      <c r="R66" s="377"/>
      <c r="S66" s="377"/>
      <c r="T66" s="377"/>
      <c r="U66" s="377"/>
      <c r="V66" s="377"/>
      <c r="W66" s="377"/>
      <c r="X66" s="378"/>
      <c r="Y66" s="382" t="s">
        <v>52</v>
      </c>
      <c r="Z66" s="383"/>
      <c r="AA66" s="384"/>
      <c r="AB66" s="385" t="s">
        <v>708</v>
      </c>
      <c r="AC66" s="385"/>
      <c r="AD66" s="385"/>
      <c r="AE66" s="386">
        <v>1200</v>
      </c>
      <c r="AF66" s="386"/>
      <c r="AG66" s="386"/>
      <c r="AH66" s="386"/>
      <c r="AI66" s="386">
        <v>1200</v>
      </c>
      <c r="AJ66" s="386"/>
      <c r="AK66" s="386"/>
      <c r="AL66" s="386"/>
      <c r="AM66" s="386">
        <v>1100</v>
      </c>
      <c r="AN66" s="386"/>
      <c r="AO66" s="386"/>
      <c r="AP66" s="386"/>
      <c r="AQ66" s="413" t="s">
        <v>762</v>
      </c>
      <c r="AR66" s="386"/>
      <c r="AS66" s="386"/>
      <c r="AT66" s="386"/>
      <c r="AU66" s="404" t="s">
        <v>762</v>
      </c>
      <c r="AV66" s="420"/>
      <c r="AW66" s="420"/>
      <c r="AX66" s="421"/>
      <c r="AY66">
        <f>$AY$65</f>
        <v>1</v>
      </c>
    </row>
    <row r="67" spans="1:51" ht="31.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708</v>
      </c>
      <c r="AC67" s="385"/>
      <c r="AD67" s="385"/>
      <c r="AE67" s="386">
        <v>1250</v>
      </c>
      <c r="AF67" s="386"/>
      <c r="AG67" s="386"/>
      <c r="AH67" s="386"/>
      <c r="AI67" s="386">
        <v>1200</v>
      </c>
      <c r="AJ67" s="386"/>
      <c r="AK67" s="386"/>
      <c r="AL67" s="386"/>
      <c r="AM67" s="386">
        <v>1100</v>
      </c>
      <c r="AN67" s="386"/>
      <c r="AO67" s="386"/>
      <c r="AP67" s="386"/>
      <c r="AQ67" s="386">
        <v>1000</v>
      </c>
      <c r="AR67" s="386"/>
      <c r="AS67" s="386"/>
      <c r="AT67" s="386"/>
      <c r="AU67" s="425">
        <v>1000</v>
      </c>
      <c r="AV67" s="420"/>
      <c r="AW67" s="420"/>
      <c r="AX67" s="421"/>
      <c r="AY67">
        <f>$AY$65</f>
        <v>1</v>
      </c>
    </row>
    <row r="68" spans="1:5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767</v>
      </c>
      <c r="H69" s="410"/>
      <c r="I69" s="410"/>
      <c r="J69" s="410"/>
      <c r="K69" s="410"/>
      <c r="L69" s="410"/>
      <c r="M69" s="410"/>
      <c r="N69" s="410"/>
      <c r="O69" s="410"/>
      <c r="P69" s="410"/>
      <c r="Q69" s="410"/>
      <c r="R69" s="410"/>
      <c r="S69" s="410"/>
      <c r="T69" s="410"/>
      <c r="U69" s="410"/>
      <c r="V69" s="410"/>
      <c r="W69" s="410"/>
      <c r="X69" s="410"/>
      <c r="Y69" s="434" t="s">
        <v>665</v>
      </c>
      <c r="Z69" s="435"/>
      <c r="AA69" s="436"/>
      <c r="AB69" s="437" t="s">
        <v>793</v>
      </c>
      <c r="AC69" s="438"/>
      <c r="AD69" s="439"/>
      <c r="AE69" s="413">
        <v>0.5</v>
      </c>
      <c r="AF69" s="413"/>
      <c r="AG69" s="413"/>
      <c r="AH69" s="413"/>
      <c r="AI69" s="413">
        <v>1</v>
      </c>
      <c r="AJ69" s="413"/>
      <c r="AK69" s="413"/>
      <c r="AL69" s="413"/>
      <c r="AM69" s="413">
        <v>1</v>
      </c>
      <c r="AN69" s="413"/>
      <c r="AO69" s="413"/>
      <c r="AP69" s="413"/>
      <c r="AQ69" s="404">
        <v>1</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710</v>
      </c>
      <c r="AC70" s="441"/>
      <c r="AD70" s="442"/>
      <c r="AE70" s="443" t="s">
        <v>794</v>
      </c>
      <c r="AF70" s="443"/>
      <c r="AG70" s="443"/>
      <c r="AH70" s="443"/>
      <c r="AI70" s="443" t="s">
        <v>795</v>
      </c>
      <c r="AJ70" s="443"/>
      <c r="AK70" s="443"/>
      <c r="AL70" s="443"/>
      <c r="AM70" s="443" t="s">
        <v>796</v>
      </c>
      <c r="AN70" s="443"/>
      <c r="AO70" s="443"/>
      <c r="AP70" s="443"/>
      <c r="AQ70" s="443" t="s">
        <v>797</v>
      </c>
      <c r="AR70" s="443"/>
      <c r="AS70" s="443"/>
      <c r="AT70" s="443"/>
      <c r="AU70" s="443"/>
      <c r="AV70" s="443"/>
      <c r="AW70" s="443"/>
      <c r="AX70" s="444"/>
      <c r="AY70">
        <f>$AY$68</f>
        <v>1</v>
      </c>
    </row>
    <row r="71" spans="1:51" ht="18.75"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5" t="s">
        <v>783</v>
      </c>
      <c r="AR72" s="446"/>
      <c r="AS72" s="447" t="s">
        <v>224</v>
      </c>
      <c r="AT72" s="448"/>
      <c r="AU72" s="449">
        <v>4</v>
      </c>
      <c r="AV72" s="449"/>
      <c r="AW72" s="340" t="s">
        <v>170</v>
      </c>
      <c r="AX72" s="345"/>
      <c r="AY72">
        <f t="shared" ref="AY72:AY77" si="1">$AY$71</f>
        <v>1</v>
      </c>
    </row>
    <row r="73" spans="1:51" ht="23.25" customHeight="1" x14ac:dyDescent="0.15">
      <c r="A73" s="524"/>
      <c r="B73" s="522"/>
      <c r="C73" s="522"/>
      <c r="D73" s="522"/>
      <c r="E73" s="522"/>
      <c r="F73" s="523"/>
      <c r="G73" s="389" t="s">
        <v>780</v>
      </c>
      <c r="H73" s="390"/>
      <c r="I73" s="390"/>
      <c r="J73" s="390"/>
      <c r="K73" s="390"/>
      <c r="L73" s="390"/>
      <c r="M73" s="390"/>
      <c r="N73" s="390"/>
      <c r="O73" s="391"/>
      <c r="P73" s="154" t="s">
        <v>781</v>
      </c>
      <c r="Q73" s="154"/>
      <c r="R73" s="154"/>
      <c r="S73" s="154"/>
      <c r="T73" s="154"/>
      <c r="U73" s="154"/>
      <c r="V73" s="154"/>
      <c r="W73" s="154"/>
      <c r="X73" s="155"/>
      <c r="Y73" s="400" t="s">
        <v>12</v>
      </c>
      <c r="Z73" s="401"/>
      <c r="AA73" s="402"/>
      <c r="AB73" s="403" t="s">
        <v>704</v>
      </c>
      <c r="AC73" s="403"/>
      <c r="AD73" s="403"/>
      <c r="AE73" s="404">
        <v>3.9</v>
      </c>
      <c r="AF73" s="387"/>
      <c r="AG73" s="387"/>
      <c r="AH73" s="387"/>
      <c r="AI73" s="404">
        <v>4.2</v>
      </c>
      <c r="AJ73" s="387"/>
      <c r="AK73" s="387"/>
      <c r="AL73" s="387"/>
      <c r="AM73" s="404">
        <v>3.9</v>
      </c>
      <c r="AN73" s="387"/>
      <c r="AO73" s="387"/>
      <c r="AP73" s="387"/>
      <c r="AQ73" s="406" t="s">
        <v>696</v>
      </c>
      <c r="AR73" s="407"/>
      <c r="AS73" s="407"/>
      <c r="AT73" s="408"/>
      <c r="AU73" s="387" t="s">
        <v>696</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704</v>
      </c>
      <c r="AC74" s="463"/>
      <c r="AD74" s="463"/>
      <c r="AE74" s="404">
        <v>3.5</v>
      </c>
      <c r="AF74" s="387"/>
      <c r="AG74" s="387"/>
      <c r="AH74" s="387"/>
      <c r="AI74" s="404">
        <v>3.5</v>
      </c>
      <c r="AJ74" s="387"/>
      <c r="AK74" s="387"/>
      <c r="AL74" s="387"/>
      <c r="AM74" s="404">
        <v>3.5</v>
      </c>
      <c r="AN74" s="387"/>
      <c r="AO74" s="387"/>
      <c r="AP74" s="387"/>
      <c r="AQ74" s="406" t="s">
        <v>696</v>
      </c>
      <c r="AR74" s="407"/>
      <c r="AS74" s="407"/>
      <c r="AT74" s="408"/>
      <c r="AU74" s="387">
        <v>3.5</v>
      </c>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111</v>
      </c>
      <c r="AF75" s="387"/>
      <c r="AG75" s="387"/>
      <c r="AH75" s="387"/>
      <c r="AI75" s="404">
        <v>120</v>
      </c>
      <c r="AJ75" s="387"/>
      <c r="AK75" s="387"/>
      <c r="AL75" s="387"/>
      <c r="AM75" s="404">
        <v>111</v>
      </c>
      <c r="AN75" s="387"/>
      <c r="AO75" s="387"/>
      <c r="AP75" s="387"/>
      <c r="AQ75" s="406" t="s">
        <v>696</v>
      </c>
      <c r="AR75" s="407"/>
      <c r="AS75" s="407"/>
      <c r="AT75" s="408"/>
      <c r="AU75" s="387" t="s">
        <v>696</v>
      </c>
      <c r="AV75" s="387"/>
      <c r="AW75" s="387"/>
      <c r="AX75" s="388"/>
      <c r="AY75">
        <f t="shared" si="1"/>
        <v>1</v>
      </c>
    </row>
    <row r="76" spans="1:51" ht="23.25" customHeight="1" x14ac:dyDescent="0.15">
      <c r="A76" s="476" t="s">
        <v>343</v>
      </c>
      <c r="B76" s="471"/>
      <c r="C76" s="471"/>
      <c r="D76" s="471"/>
      <c r="E76" s="471"/>
      <c r="F76" s="472"/>
      <c r="G76" s="512" t="s">
        <v>782</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0"/>
      <c r="H86" s="398"/>
      <c r="I86" s="398"/>
      <c r="J86" s="398"/>
      <c r="K86" s="398"/>
      <c r="L86" s="398"/>
      <c r="M86" s="398"/>
      <c r="N86" s="398"/>
      <c r="O86" s="399"/>
      <c r="P86" s="466"/>
      <c r="Q86" s="466"/>
      <c r="R86" s="466"/>
      <c r="S86" s="466"/>
      <c r="T86" s="466"/>
      <c r="U86" s="466"/>
      <c r="V86" s="466"/>
      <c r="W86" s="466"/>
      <c r="X86" s="467"/>
      <c r="Y86" s="911" t="s">
        <v>51</v>
      </c>
      <c r="Z86" s="803"/>
      <c r="AA86" s="804"/>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11" t="s">
        <v>13</v>
      </c>
      <c r="Z87" s="803"/>
      <c r="AA87" s="804"/>
      <c r="AB87" s="912" t="s">
        <v>14</v>
      </c>
      <c r="AC87" s="912"/>
      <c r="AD87" s="912"/>
      <c r="AE87" s="582"/>
      <c r="AF87" s="583"/>
      <c r="AG87" s="583"/>
      <c r="AH87" s="583"/>
      <c r="AI87" s="582"/>
      <c r="AJ87" s="583"/>
      <c r="AK87" s="583"/>
      <c r="AL87" s="583"/>
      <c r="AM87" s="582"/>
      <c r="AN87" s="583"/>
      <c r="AO87" s="583"/>
      <c r="AP87" s="583"/>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0"/>
      <c r="H91" s="398"/>
      <c r="I91" s="398"/>
      <c r="J91" s="398"/>
      <c r="K91" s="398"/>
      <c r="L91" s="398"/>
      <c r="M91" s="398"/>
      <c r="N91" s="398"/>
      <c r="O91" s="399"/>
      <c r="P91" s="466"/>
      <c r="Q91" s="466"/>
      <c r="R91" s="466"/>
      <c r="S91" s="466"/>
      <c r="T91" s="466"/>
      <c r="U91" s="466"/>
      <c r="V91" s="466"/>
      <c r="W91" s="466"/>
      <c r="X91" s="467"/>
      <c r="Y91" s="911" t="s">
        <v>51</v>
      </c>
      <c r="Z91" s="803"/>
      <c r="AA91" s="804"/>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11" t="s">
        <v>13</v>
      </c>
      <c r="Z92" s="803"/>
      <c r="AA92" s="804"/>
      <c r="AB92" s="912" t="s">
        <v>14</v>
      </c>
      <c r="AC92" s="912"/>
      <c r="AD92" s="912"/>
      <c r="AE92" s="582"/>
      <c r="AF92" s="583"/>
      <c r="AG92" s="583"/>
      <c r="AH92" s="583"/>
      <c r="AI92" s="582"/>
      <c r="AJ92" s="583"/>
      <c r="AK92" s="583"/>
      <c r="AL92" s="583"/>
      <c r="AM92" s="582"/>
      <c r="AN92" s="583"/>
      <c r="AO92" s="583"/>
      <c r="AP92" s="583"/>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0"/>
      <c r="H96" s="398"/>
      <c r="I96" s="398"/>
      <c r="J96" s="398"/>
      <c r="K96" s="398"/>
      <c r="L96" s="398"/>
      <c r="M96" s="398"/>
      <c r="N96" s="398"/>
      <c r="O96" s="399"/>
      <c r="P96" s="466"/>
      <c r="Q96" s="466"/>
      <c r="R96" s="466"/>
      <c r="S96" s="466"/>
      <c r="T96" s="466"/>
      <c r="U96" s="466"/>
      <c r="V96" s="466"/>
      <c r="W96" s="466"/>
      <c r="X96" s="467"/>
      <c r="Y96" s="911" t="s">
        <v>51</v>
      </c>
      <c r="Z96" s="803"/>
      <c r="AA96" s="804"/>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0"/>
      <c r="C97" s="901"/>
      <c r="D97" s="901"/>
      <c r="E97" s="901"/>
      <c r="F97" s="902"/>
      <c r="G97" s="156"/>
      <c r="H97" s="157"/>
      <c r="I97" s="157"/>
      <c r="J97" s="157"/>
      <c r="K97" s="157"/>
      <c r="L97" s="157"/>
      <c r="M97" s="157"/>
      <c r="N97" s="157"/>
      <c r="O97" s="158"/>
      <c r="P97" s="468"/>
      <c r="Q97" s="468"/>
      <c r="R97" s="468"/>
      <c r="S97" s="468"/>
      <c r="T97" s="468"/>
      <c r="U97" s="468"/>
      <c r="V97" s="468"/>
      <c r="W97" s="468"/>
      <c r="X97" s="469"/>
      <c r="Y97" s="911" t="s">
        <v>13</v>
      </c>
      <c r="Z97" s="803"/>
      <c r="AA97" s="804"/>
      <c r="AB97" s="912" t="s">
        <v>14</v>
      </c>
      <c r="AC97" s="912"/>
      <c r="AD97" s="912"/>
      <c r="AE97" s="582"/>
      <c r="AF97" s="583"/>
      <c r="AG97" s="583"/>
      <c r="AH97" s="583"/>
      <c r="AI97" s="582"/>
      <c r="AJ97" s="583"/>
      <c r="AK97" s="583"/>
      <c r="AL97" s="583"/>
      <c r="AM97" s="582"/>
      <c r="AN97" s="583"/>
      <c r="AO97" s="583"/>
      <c r="AP97" s="583"/>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15">
      <c r="A98" s="323" t="s">
        <v>663</v>
      </c>
      <c r="B98" s="324"/>
      <c r="C98" s="324"/>
      <c r="D98" s="324"/>
      <c r="E98" s="324"/>
      <c r="F98" s="325"/>
      <c r="G98" s="326" t="s">
        <v>784</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1</v>
      </c>
    </row>
    <row r="100" spans="1:60" ht="23.25" customHeight="1" x14ac:dyDescent="0.15">
      <c r="A100" s="363"/>
      <c r="B100" s="333"/>
      <c r="C100" s="333"/>
      <c r="D100" s="333"/>
      <c r="E100" s="333"/>
      <c r="F100" s="334"/>
      <c r="G100" s="372" t="s">
        <v>785</v>
      </c>
      <c r="H100" s="373"/>
      <c r="I100" s="373"/>
      <c r="J100" s="373"/>
      <c r="K100" s="373"/>
      <c r="L100" s="373"/>
      <c r="M100" s="373"/>
      <c r="N100" s="373"/>
      <c r="O100" s="373"/>
      <c r="P100" s="451" t="s">
        <v>786</v>
      </c>
      <c r="Q100" s="377"/>
      <c r="R100" s="377"/>
      <c r="S100" s="377"/>
      <c r="T100" s="377"/>
      <c r="U100" s="377"/>
      <c r="V100" s="377"/>
      <c r="W100" s="377"/>
      <c r="X100" s="378"/>
      <c r="Y100" s="382" t="s">
        <v>52</v>
      </c>
      <c r="Z100" s="383"/>
      <c r="AA100" s="384"/>
      <c r="AB100" s="403" t="s">
        <v>802</v>
      </c>
      <c r="AC100" s="385"/>
      <c r="AD100" s="385"/>
      <c r="AE100" s="386">
        <v>1700</v>
      </c>
      <c r="AF100" s="386"/>
      <c r="AG100" s="386"/>
      <c r="AH100" s="386"/>
      <c r="AI100" s="386">
        <v>1031</v>
      </c>
      <c r="AJ100" s="386"/>
      <c r="AK100" s="386"/>
      <c r="AL100" s="386"/>
      <c r="AM100" s="386">
        <v>1602</v>
      </c>
      <c r="AN100" s="386"/>
      <c r="AO100" s="386"/>
      <c r="AP100" s="386"/>
      <c r="AQ100" s="386" t="s">
        <v>696</v>
      </c>
      <c r="AR100" s="386"/>
      <c r="AS100" s="386"/>
      <c r="AT100" s="386"/>
      <c r="AU100" s="425" t="s">
        <v>696</v>
      </c>
      <c r="AV100" s="420"/>
      <c r="AW100" s="420"/>
      <c r="AX100" s="421"/>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03" t="s">
        <v>802</v>
      </c>
      <c r="AC101" s="385"/>
      <c r="AD101" s="385"/>
      <c r="AE101" s="386">
        <v>1544</v>
      </c>
      <c r="AF101" s="386"/>
      <c r="AG101" s="386"/>
      <c r="AH101" s="386"/>
      <c r="AI101" s="386">
        <v>1544</v>
      </c>
      <c r="AJ101" s="386"/>
      <c r="AK101" s="386"/>
      <c r="AL101" s="386"/>
      <c r="AM101" s="386">
        <v>1544</v>
      </c>
      <c r="AN101" s="386"/>
      <c r="AO101" s="386"/>
      <c r="AP101" s="386"/>
      <c r="AQ101" s="386">
        <v>1544</v>
      </c>
      <c r="AR101" s="386"/>
      <c r="AS101" s="386"/>
      <c r="AT101" s="386"/>
      <c r="AU101" s="425">
        <v>1544</v>
      </c>
      <c r="AV101" s="420"/>
      <c r="AW101" s="420"/>
      <c r="AX101" s="421"/>
      <c r="AY101">
        <f>$AY$99</f>
        <v>1</v>
      </c>
    </row>
    <row r="102" spans="1:60" ht="23.25"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1</v>
      </c>
    </row>
    <row r="103" spans="1:60" ht="23.25" customHeight="1" x14ac:dyDescent="0.15">
      <c r="A103" s="478"/>
      <c r="B103" s="338"/>
      <c r="C103" s="338"/>
      <c r="D103" s="338"/>
      <c r="E103" s="338"/>
      <c r="F103" s="479"/>
      <c r="G103" s="409" t="s">
        <v>766</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t="s">
        <v>803</v>
      </c>
      <c r="AC103" s="438"/>
      <c r="AD103" s="439"/>
      <c r="AE103" s="413">
        <v>12</v>
      </c>
      <c r="AF103" s="413"/>
      <c r="AG103" s="413"/>
      <c r="AH103" s="413"/>
      <c r="AI103" s="413">
        <v>7</v>
      </c>
      <c r="AJ103" s="413"/>
      <c r="AK103" s="413"/>
      <c r="AL103" s="413"/>
      <c r="AM103" s="413">
        <v>11</v>
      </c>
      <c r="AN103" s="413"/>
      <c r="AO103" s="413"/>
      <c r="AP103" s="413"/>
      <c r="AQ103" s="404">
        <v>10</v>
      </c>
      <c r="AR103" s="387"/>
      <c r="AS103" s="387"/>
      <c r="AT103" s="387"/>
      <c r="AU103" s="387"/>
      <c r="AV103" s="387"/>
      <c r="AW103" s="387"/>
      <c r="AX103" s="388"/>
      <c r="AY103">
        <f>$AY$102</f>
        <v>1</v>
      </c>
    </row>
    <row r="104" spans="1:60" ht="46.5" customHeight="1" x14ac:dyDescent="0.15">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710</v>
      </c>
      <c r="AC104" s="441"/>
      <c r="AD104" s="442"/>
      <c r="AE104" s="443" t="s">
        <v>804</v>
      </c>
      <c r="AF104" s="443"/>
      <c r="AG104" s="443"/>
      <c r="AH104" s="443"/>
      <c r="AI104" s="443" t="s">
        <v>805</v>
      </c>
      <c r="AJ104" s="443"/>
      <c r="AK104" s="443"/>
      <c r="AL104" s="443"/>
      <c r="AM104" s="443" t="s">
        <v>806</v>
      </c>
      <c r="AN104" s="443"/>
      <c r="AO104" s="443"/>
      <c r="AP104" s="443"/>
      <c r="AQ104" s="443" t="s">
        <v>807</v>
      </c>
      <c r="AR104" s="443"/>
      <c r="AS104" s="443"/>
      <c r="AT104" s="443"/>
      <c r="AU104" s="443"/>
      <c r="AV104" s="443"/>
      <c r="AW104" s="443"/>
      <c r="AX104" s="444"/>
      <c r="AY104">
        <f>$AY$102</f>
        <v>1</v>
      </c>
    </row>
    <row r="105" spans="1:60" ht="18.75"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8" t="s">
        <v>129</v>
      </c>
      <c r="AV105" s="338"/>
      <c r="AW105" s="338"/>
      <c r="AX105" s="343"/>
      <c r="AY105">
        <f>COUNTA($G$107)</f>
        <v>1</v>
      </c>
    </row>
    <row r="106" spans="1:60" ht="18.75"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5" t="s">
        <v>783</v>
      </c>
      <c r="AR106" s="446"/>
      <c r="AS106" s="447" t="s">
        <v>224</v>
      </c>
      <c r="AT106" s="448"/>
      <c r="AU106" s="449">
        <v>4</v>
      </c>
      <c r="AV106" s="449"/>
      <c r="AW106" s="340" t="s">
        <v>170</v>
      </c>
      <c r="AX106" s="345"/>
      <c r="AY106">
        <f t="shared" ref="AY106:AY111" si="3">$AY$105</f>
        <v>1</v>
      </c>
    </row>
    <row r="107" spans="1:60" ht="23.25" customHeight="1" x14ac:dyDescent="0.15">
      <c r="A107" s="524"/>
      <c r="B107" s="522"/>
      <c r="C107" s="522"/>
      <c r="D107" s="522"/>
      <c r="E107" s="522"/>
      <c r="F107" s="523"/>
      <c r="G107" s="389" t="s">
        <v>780</v>
      </c>
      <c r="H107" s="390"/>
      <c r="I107" s="390"/>
      <c r="J107" s="390"/>
      <c r="K107" s="390"/>
      <c r="L107" s="390"/>
      <c r="M107" s="390"/>
      <c r="N107" s="390"/>
      <c r="O107" s="391"/>
      <c r="P107" s="154" t="s">
        <v>781</v>
      </c>
      <c r="Q107" s="154"/>
      <c r="R107" s="154"/>
      <c r="S107" s="154"/>
      <c r="T107" s="154"/>
      <c r="U107" s="154"/>
      <c r="V107" s="154"/>
      <c r="W107" s="154"/>
      <c r="X107" s="155"/>
      <c r="Y107" s="400" t="s">
        <v>12</v>
      </c>
      <c r="Z107" s="401"/>
      <c r="AA107" s="402"/>
      <c r="AB107" s="403" t="s">
        <v>704</v>
      </c>
      <c r="AC107" s="403"/>
      <c r="AD107" s="403"/>
      <c r="AE107" s="404">
        <v>3.9</v>
      </c>
      <c r="AF107" s="387"/>
      <c r="AG107" s="387"/>
      <c r="AH107" s="387"/>
      <c r="AI107" s="404">
        <v>4.2</v>
      </c>
      <c r="AJ107" s="387"/>
      <c r="AK107" s="387"/>
      <c r="AL107" s="387"/>
      <c r="AM107" s="404">
        <v>3.9</v>
      </c>
      <c r="AN107" s="387"/>
      <c r="AO107" s="387"/>
      <c r="AP107" s="387"/>
      <c r="AQ107" s="406" t="s">
        <v>696</v>
      </c>
      <c r="AR107" s="407"/>
      <c r="AS107" s="407"/>
      <c r="AT107" s="408"/>
      <c r="AU107" s="387" t="s">
        <v>696</v>
      </c>
      <c r="AV107" s="387"/>
      <c r="AW107" s="387"/>
      <c r="AX107" s="388"/>
      <c r="AY107">
        <f t="shared" si="3"/>
        <v>1</v>
      </c>
    </row>
    <row r="108" spans="1:60" ht="23.25"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704</v>
      </c>
      <c r="AC108" s="463"/>
      <c r="AD108" s="463"/>
      <c r="AE108" s="404">
        <v>3.5</v>
      </c>
      <c r="AF108" s="387"/>
      <c r="AG108" s="387"/>
      <c r="AH108" s="387"/>
      <c r="AI108" s="404">
        <v>3.5</v>
      </c>
      <c r="AJ108" s="387"/>
      <c r="AK108" s="387"/>
      <c r="AL108" s="387"/>
      <c r="AM108" s="404">
        <v>3.5</v>
      </c>
      <c r="AN108" s="387"/>
      <c r="AO108" s="387"/>
      <c r="AP108" s="387"/>
      <c r="AQ108" s="406" t="s">
        <v>696</v>
      </c>
      <c r="AR108" s="407"/>
      <c r="AS108" s="407"/>
      <c r="AT108" s="408"/>
      <c r="AU108" s="387">
        <v>3.5</v>
      </c>
      <c r="AV108" s="387"/>
      <c r="AW108" s="387"/>
      <c r="AX108" s="388"/>
      <c r="AY108">
        <f t="shared" si="3"/>
        <v>1</v>
      </c>
    </row>
    <row r="109" spans="1:60" ht="23.25"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111</v>
      </c>
      <c r="AF109" s="387"/>
      <c r="AG109" s="387"/>
      <c r="AH109" s="387"/>
      <c r="AI109" s="404">
        <v>120</v>
      </c>
      <c r="AJ109" s="387"/>
      <c r="AK109" s="387"/>
      <c r="AL109" s="387"/>
      <c r="AM109" s="404">
        <v>111</v>
      </c>
      <c r="AN109" s="387"/>
      <c r="AO109" s="387"/>
      <c r="AP109" s="387"/>
      <c r="AQ109" s="406" t="s">
        <v>696</v>
      </c>
      <c r="AR109" s="407"/>
      <c r="AS109" s="407"/>
      <c r="AT109" s="408"/>
      <c r="AU109" s="387" t="s">
        <v>696</v>
      </c>
      <c r="AV109" s="387"/>
      <c r="AW109" s="387"/>
      <c r="AX109" s="388"/>
      <c r="AY109">
        <f t="shared" si="3"/>
        <v>1</v>
      </c>
    </row>
    <row r="110" spans="1:60" ht="23.25" customHeight="1" x14ac:dyDescent="0.15">
      <c r="A110" s="476" t="s">
        <v>343</v>
      </c>
      <c r="B110" s="471"/>
      <c r="C110" s="471"/>
      <c r="D110" s="471"/>
      <c r="E110" s="471"/>
      <c r="F110" s="472"/>
      <c r="G110" s="512" t="s">
        <v>782</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0"/>
      <c r="H120" s="398"/>
      <c r="I120" s="398"/>
      <c r="J120" s="398"/>
      <c r="K120" s="398"/>
      <c r="L120" s="398"/>
      <c r="M120" s="398"/>
      <c r="N120" s="398"/>
      <c r="O120" s="399"/>
      <c r="P120" s="466"/>
      <c r="Q120" s="466"/>
      <c r="R120" s="466"/>
      <c r="S120" s="466"/>
      <c r="T120" s="466"/>
      <c r="U120" s="466"/>
      <c r="V120" s="466"/>
      <c r="W120" s="466"/>
      <c r="X120" s="467"/>
      <c r="Y120" s="911" t="s">
        <v>51</v>
      </c>
      <c r="Z120" s="803"/>
      <c r="AA120" s="804"/>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11" t="s">
        <v>13</v>
      </c>
      <c r="Z121" s="803"/>
      <c r="AA121" s="804"/>
      <c r="AB121" s="912" t="s">
        <v>14</v>
      </c>
      <c r="AC121" s="912"/>
      <c r="AD121" s="912"/>
      <c r="AE121" s="582"/>
      <c r="AF121" s="583"/>
      <c r="AG121" s="583"/>
      <c r="AH121" s="583"/>
      <c r="AI121" s="582"/>
      <c r="AJ121" s="583"/>
      <c r="AK121" s="583"/>
      <c r="AL121" s="583"/>
      <c r="AM121" s="582"/>
      <c r="AN121" s="583"/>
      <c r="AO121" s="583"/>
      <c r="AP121" s="583"/>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0"/>
      <c r="H125" s="398"/>
      <c r="I125" s="398"/>
      <c r="J125" s="398"/>
      <c r="K125" s="398"/>
      <c r="L125" s="398"/>
      <c r="M125" s="398"/>
      <c r="N125" s="398"/>
      <c r="O125" s="399"/>
      <c r="P125" s="466"/>
      <c r="Q125" s="466"/>
      <c r="R125" s="466"/>
      <c r="S125" s="466"/>
      <c r="T125" s="466"/>
      <c r="U125" s="466"/>
      <c r="V125" s="466"/>
      <c r="W125" s="466"/>
      <c r="X125" s="467"/>
      <c r="Y125" s="911" t="s">
        <v>51</v>
      </c>
      <c r="Z125" s="803"/>
      <c r="AA125" s="804"/>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11" t="s">
        <v>13</v>
      </c>
      <c r="Z126" s="803"/>
      <c r="AA126" s="804"/>
      <c r="AB126" s="912" t="s">
        <v>14</v>
      </c>
      <c r="AC126" s="912"/>
      <c r="AD126" s="912"/>
      <c r="AE126" s="582"/>
      <c r="AF126" s="583"/>
      <c r="AG126" s="583"/>
      <c r="AH126" s="583"/>
      <c r="AI126" s="582"/>
      <c r="AJ126" s="583"/>
      <c r="AK126" s="583"/>
      <c r="AL126" s="583"/>
      <c r="AM126" s="582"/>
      <c r="AN126" s="583"/>
      <c r="AO126" s="583"/>
      <c r="AP126" s="583"/>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0"/>
      <c r="H130" s="398"/>
      <c r="I130" s="398"/>
      <c r="J130" s="398"/>
      <c r="K130" s="398"/>
      <c r="L130" s="398"/>
      <c r="M130" s="398"/>
      <c r="N130" s="398"/>
      <c r="O130" s="399"/>
      <c r="P130" s="466"/>
      <c r="Q130" s="466"/>
      <c r="R130" s="466"/>
      <c r="S130" s="466"/>
      <c r="T130" s="466"/>
      <c r="U130" s="466"/>
      <c r="V130" s="466"/>
      <c r="W130" s="466"/>
      <c r="X130" s="467"/>
      <c r="Y130" s="911" t="s">
        <v>51</v>
      </c>
      <c r="Z130" s="803"/>
      <c r="AA130" s="804"/>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0"/>
      <c r="C131" s="901"/>
      <c r="D131" s="901"/>
      <c r="E131" s="901"/>
      <c r="F131" s="902"/>
      <c r="G131" s="156"/>
      <c r="H131" s="157"/>
      <c r="I131" s="157"/>
      <c r="J131" s="157"/>
      <c r="K131" s="157"/>
      <c r="L131" s="157"/>
      <c r="M131" s="157"/>
      <c r="N131" s="157"/>
      <c r="O131" s="158"/>
      <c r="P131" s="468"/>
      <c r="Q131" s="468"/>
      <c r="R131" s="468"/>
      <c r="S131" s="468"/>
      <c r="T131" s="468"/>
      <c r="U131" s="468"/>
      <c r="V131" s="468"/>
      <c r="W131" s="468"/>
      <c r="X131" s="469"/>
      <c r="Y131" s="911" t="s">
        <v>13</v>
      </c>
      <c r="Z131" s="803"/>
      <c r="AA131" s="804"/>
      <c r="AB131" s="912" t="s">
        <v>14</v>
      </c>
      <c r="AC131" s="912"/>
      <c r="AD131" s="912"/>
      <c r="AE131" s="582"/>
      <c r="AF131" s="583"/>
      <c r="AG131" s="583"/>
      <c r="AH131" s="583"/>
      <c r="AI131" s="582"/>
      <c r="AJ131" s="583"/>
      <c r="AK131" s="583"/>
      <c r="AL131" s="583"/>
      <c r="AM131" s="582"/>
      <c r="AN131" s="583"/>
      <c r="AO131" s="583"/>
      <c r="AP131" s="583"/>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663</v>
      </c>
      <c r="B132" s="324"/>
      <c r="C132" s="324"/>
      <c r="D132" s="324"/>
      <c r="E132" s="324"/>
      <c r="F132" s="325"/>
      <c r="G132" s="326" t="s">
        <v>787</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1</v>
      </c>
    </row>
    <row r="134" spans="1:60" ht="23.25" customHeight="1" x14ac:dyDescent="0.15">
      <c r="A134" s="363"/>
      <c r="B134" s="333"/>
      <c r="C134" s="333"/>
      <c r="D134" s="333"/>
      <c r="E134" s="333"/>
      <c r="F134" s="334"/>
      <c r="G134" s="372" t="s">
        <v>788</v>
      </c>
      <c r="H134" s="373"/>
      <c r="I134" s="373"/>
      <c r="J134" s="373"/>
      <c r="K134" s="373"/>
      <c r="L134" s="373"/>
      <c r="M134" s="373"/>
      <c r="N134" s="373"/>
      <c r="O134" s="373"/>
      <c r="P134" s="451" t="s">
        <v>789</v>
      </c>
      <c r="Q134" s="377"/>
      <c r="R134" s="377"/>
      <c r="S134" s="377"/>
      <c r="T134" s="377"/>
      <c r="U134" s="377"/>
      <c r="V134" s="377"/>
      <c r="W134" s="377"/>
      <c r="X134" s="378"/>
      <c r="Y134" s="382" t="s">
        <v>52</v>
      </c>
      <c r="Z134" s="383"/>
      <c r="AA134" s="384"/>
      <c r="AB134" s="403" t="s">
        <v>790</v>
      </c>
      <c r="AC134" s="385"/>
      <c r="AD134" s="385"/>
      <c r="AE134" s="413" t="s">
        <v>783</v>
      </c>
      <c r="AF134" s="386"/>
      <c r="AG134" s="386"/>
      <c r="AH134" s="386"/>
      <c r="AI134" s="413" t="s">
        <v>783</v>
      </c>
      <c r="AJ134" s="386"/>
      <c r="AK134" s="386"/>
      <c r="AL134" s="386"/>
      <c r="AM134" s="386">
        <v>1</v>
      </c>
      <c r="AN134" s="386"/>
      <c r="AO134" s="386"/>
      <c r="AP134" s="386"/>
      <c r="AQ134" s="413" t="s">
        <v>783</v>
      </c>
      <c r="AR134" s="386"/>
      <c r="AS134" s="386"/>
      <c r="AT134" s="386"/>
      <c r="AU134" s="404" t="s">
        <v>783</v>
      </c>
      <c r="AV134" s="420"/>
      <c r="AW134" s="420"/>
      <c r="AX134" s="421"/>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403" t="s">
        <v>790</v>
      </c>
      <c r="AC135" s="385"/>
      <c r="AD135" s="385"/>
      <c r="AE135" s="413" t="s">
        <v>783</v>
      </c>
      <c r="AF135" s="386"/>
      <c r="AG135" s="386"/>
      <c r="AH135" s="386"/>
      <c r="AI135" s="413" t="s">
        <v>783</v>
      </c>
      <c r="AJ135" s="386"/>
      <c r="AK135" s="386"/>
      <c r="AL135" s="386"/>
      <c r="AM135" s="386">
        <v>1</v>
      </c>
      <c r="AN135" s="386"/>
      <c r="AO135" s="386"/>
      <c r="AP135" s="386"/>
      <c r="AQ135" s="413" t="s">
        <v>783</v>
      </c>
      <c r="AR135" s="386"/>
      <c r="AS135" s="386"/>
      <c r="AT135" s="386"/>
      <c r="AU135" s="404" t="s">
        <v>783</v>
      </c>
      <c r="AV135" s="420"/>
      <c r="AW135" s="420"/>
      <c r="AX135" s="421"/>
      <c r="AY135">
        <f>$AY$133</f>
        <v>1</v>
      </c>
    </row>
    <row r="136" spans="1:60" ht="23.25"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1</v>
      </c>
    </row>
    <row r="137" spans="1:60" ht="23.25" customHeight="1" x14ac:dyDescent="0.15">
      <c r="A137" s="478"/>
      <c r="B137" s="338"/>
      <c r="C137" s="338"/>
      <c r="D137" s="338"/>
      <c r="E137" s="338"/>
      <c r="F137" s="479"/>
      <c r="G137" s="409" t="s">
        <v>768</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t="s">
        <v>802</v>
      </c>
      <c r="AC137" s="438"/>
      <c r="AD137" s="439"/>
      <c r="AE137" s="413" t="s">
        <v>769</v>
      </c>
      <c r="AF137" s="413"/>
      <c r="AG137" s="413"/>
      <c r="AH137" s="413"/>
      <c r="AI137" s="413" t="s">
        <v>769</v>
      </c>
      <c r="AJ137" s="413"/>
      <c r="AK137" s="413"/>
      <c r="AL137" s="413"/>
      <c r="AM137" s="413">
        <v>47</v>
      </c>
      <c r="AN137" s="413"/>
      <c r="AO137" s="413"/>
      <c r="AP137" s="413"/>
      <c r="AQ137" s="404" t="s">
        <v>769</v>
      </c>
      <c r="AR137" s="387"/>
      <c r="AS137" s="387"/>
      <c r="AT137" s="387"/>
      <c r="AU137" s="387"/>
      <c r="AV137" s="387"/>
      <c r="AW137" s="387"/>
      <c r="AX137" s="388"/>
      <c r="AY137">
        <f>$AY$136</f>
        <v>1</v>
      </c>
    </row>
    <row r="138" spans="1:60" ht="46.5"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710</v>
      </c>
      <c r="AC138" s="441"/>
      <c r="AD138" s="442"/>
      <c r="AE138" s="443" t="s">
        <v>769</v>
      </c>
      <c r="AF138" s="443"/>
      <c r="AG138" s="443"/>
      <c r="AH138" s="443"/>
      <c r="AI138" s="443" t="s">
        <v>769</v>
      </c>
      <c r="AJ138" s="443"/>
      <c r="AK138" s="443"/>
      <c r="AL138" s="443"/>
      <c r="AM138" s="443" t="s">
        <v>808</v>
      </c>
      <c r="AN138" s="443"/>
      <c r="AO138" s="443"/>
      <c r="AP138" s="443"/>
      <c r="AQ138" s="443" t="s">
        <v>769</v>
      </c>
      <c r="AR138" s="443"/>
      <c r="AS138" s="443"/>
      <c r="AT138" s="443"/>
      <c r="AU138" s="443"/>
      <c r="AV138" s="443"/>
      <c r="AW138" s="443"/>
      <c r="AX138" s="444"/>
      <c r="AY138">
        <f>$AY$136</f>
        <v>1</v>
      </c>
    </row>
    <row r="139" spans="1:60" ht="18.75"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8" t="s">
        <v>129</v>
      </c>
      <c r="AV139" s="338"/>
      <c r="AW139" s="338"/>
      <c r="AX139" s="343"/>
      <c r="AY139">
        <f>COUNTA($G$141)</f>
        <v>1</v>
      </c>
    </row>
    <row r="140" spans="1:60" ht="18.75"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5" t="s">
        <v>783</v>
      </c>
      <c r="AR140" s="446"/>
      <c r="AS140" s="447" t="s">
        <v>224</v>
      </c>
      <c r="AT140" s="448"/>
      <c r="AU140" s="449">
        <v>4</v>
      </c>
      <c r="AV140" s="449"/>
      <c r="AW140" s="340" t="s">
        <v>170</v>
      </c>
      <c r="AX140" s="345"/>
      <c r="AY140">
        <f t="shared" ref="AY140:AY145" si="5">$AY$139</f>
        <v>1</v>
      </c>
    </row>
    <row r="141" spans="1:60" ht="23.25" customHeight="1" x14ac:dyDescent="0.15">
      <c r="A141" s="524"/>
      <c r="B141" s="522"/>
      <c r="C141" s="522"/>
      <c r="D141" s="522"/>
      <c r="E141" s="522"/>
      <c r="F141" s="523"/>
      <c r="G141" s="389" t="s">
        <v>780</v>
      </c>
      <c r="H141" s="390"/>
      <c r="I141" s="390"/>
      <c r="J141" s="390"/>
      <c r="K141" s="390"/>
      <c r="L141" s="390"/>
      <c r="M141" s="390"/>
      <c r="N141" s="390"/>
      <c r="O141" s="391"/>
      <c r="P141" s="154" t="s">
        <v>781</v>
      </c>
      <c r="Q141" s="154"/>
      <c r="R141" s="154"/>
      <c r="S141" s="154"/>
      <c r="T141" s="154"/>
      <c r="U141" s="154"/>
      <c r="V141" s="154"/>
      <c r="W141" s="154"/>
      <c r="X141" s="155"/>
      <c r="Y141" s="400" t="s">
        <v>12</v>
      </c>
      <c r="Z141" s="401"/>
      <c r="AA141" s="402"/>
      <c r="AB141" s="540" t="s">
        <v>704</v>
      </c>
      <c r="AC141" s="541"/>
      <c r="AD141" s="542"/>
      <c r="AE141" s="404">
        <v>3.9</v>
      </c>
      <c r="AF141" s="387"/>
      <c r="AG141" s="387"/>
      <c r="AH141" s="387"/>
      <c r="AI141" s="404">
        <v>4.2</v>
      </c>
      <c r="AJ141" s="387"/>
      <c r="AK141" s="387"/>
      <c r="AL141" s="387"/>
      <c r="AM141" s="404">
        <v>3.9</v>
      </c>
      <c r="AN141" s="387"/>
      <c r="AO141" s="387"/>
      <c r="AP141" s="387"/>
      <c r="AQ141" s="406" t="s">
        <v>696</v>
      </c>
      <c r="AR141" s="407"/>
      <c r="AS141" s="407"/>
      <c r="AT141" s="408"/>
      <c r="AU141" s="387" t="s">
        <v>696</v>
      </c>
      <c r="AV141" s="387"/>
      <c r="AW141" s="387"/>
      <c r="AX141" s="388"/>
      <c r="AY141">
        <f t="shared" si="5"/>
        <v>1</v>
      </c>
    </row>
    <row r="142" spans="1:60" ht="23.25"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37" t="s">
        <v>704</v>
      </c>
      <c r="AC142" s="438"/>
      <c r="AD142" s="439"/>
      <c r="AE142" s="404">
        <v>3.5</v>
      </c>
      <c r="AF142" s="387"/>
      <c r="AG142" s="387"/>
      <c r="AH142" s="387"/>
      <c r="AI142" s="404">
        <v>3.5</v>
      </c>
      <c r="AJ142" s="387"/>
      <c r="AK142" s="387"/>
      <c r="AL142" s="387"/>
      <c r="AM142" s="404">
        <v>3.5</v>
      </c>
      <c r="AN142" s="387"/>
      <c r="AO142" s="387"/>
      <c r="AP142" s="387"/>
      <c r="AQ142" s="406" t="s">
        <v>696</v>
      </c>
      <c r="AR142" s="407"/>
      <c r="AS142" s="407"/>
      <c r="AT142" s="408"/>
      <c r="AU142" s="387">
        <v>3.5</v>
      </c>
      <c r="AV142" s="387"/>
      <c r="AW142" s="387"/>
      <c r="AX142" s="388"/>
      <c r="AY142">
        <f t="shared" si="5"/>
        <v>1</v>
      </c>
    </row>
    <row r="143" spans="1:60" ht="23.25"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111</v>
      </c>
      <c r="AF143" s="387"/>
      <c r="AG143" s="387"/>
      <c r="AH143" s="387"/>
      <c r="AI143" s="404">
        <v>120</v>
      </c>
      <c r="AJ143" s="387"/>
      <c r="AK143" s="387"/>
      <c r="AL143" s="387"/>
      <c r="AM143" s="404">
        <v>111</v>
      </c>
      <c r="AN143" s="387"/>
      <c r="AO143" s="387"/>
      <c r="AP143" s="387"/>
      <c r="AQ143" s="406" t="s">
        <v>696</v>
      </c>
      <c r="AR143" s="407"/>
      <c r="AS143" s="407"/>
      <c r="AT143" s="408"/>
      <c r="AU143" s="387" t="s">
        <v>696</v>
      </c>
      <c r="AV143" s="387"/>
      <c r="AW143" s="387"/>
      <c r="AX143" s="388"/>
      <c r="AY143">
        <f t="shared" si="5"/>
        <v>1</v>
      </c>
    </row>
    <row r="144" spans="1:60" ht="23.25" customHeight="1" x14ac:dyDescent="0.15">
      <c r="A144" s="476" t="s">
        <v>343</v>
      </c>
      <c r="B144" s="471"/>
      <c r="C144" s="471"/>
      <c r="D144" s="471"/>
      <c r="E144" s="471"/>
      <c r="F144" s="472"/>
      <c r="G144" s="512" t="s">
        <v>782</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thickBot="1" x14ac:dyDescent="0.2">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0"/>
      <c r="H154" s="398"/>
      <c r="I154" s="398"/>
      <c r="J154" s="398"/>
      <c r="K154" s="398"/>
      <c r="L154" s="398"/>
      <c r="M154" s="398"/>
      <c r="N154" s="398"/>
      <c r="O154" s="399"/>
      <c r="P154" s="466"/>
      <c r="Q154" s="466"/>
      <c r="R154" s="466"/>
      <c r="S154" s="466"/>
      <c r="T154" s="466"/>
      <c r="U154" s="466"/>
      <c r="V154" s="466"/>
      <c r="W154" s="466"/>
      <c r="X154" s="467"/>
      <c r="Y154" s="911" t="s">
        <v>51</v>
      </c>
      <c r="Z154" s="803"/>
      <c r="AA154" s="804"/>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11" t="s">
        <v>13</v>
      </c>
      <c r="Z155" s="803"/>
      <c r="AA155" s="804"/>
      <c r="AB155" s="912" t="s">
        <v>14</v>
      </c>
      <c r="AC155" s="912"/>
      <c r="AD155" s="912"/>
      <c r="AE155" s="582"/>
      <c r="AF155" s="583"/>
      <c r="AG155" s="583"/>
      <c r="AH155" s="583"/>
      <c r="AI155" s="582"/>
      <c r="AJ155" s="583"/>
      <c r="AK155" s="583"/>
      <c r="AL155" s="583"/>
      <c r="AM155" s="582"/>
      <c r="AN155" s="583"/>
      <c r="AO155" s="583"/>
      <c r="AP155" s="583"/>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0"/>
      <c r="H159" s="398"/>
      <c r="I159" s="398"/>
      <c r="J159" s="398"/>
      <c r="K159" s="398"/>
      <c r="L159" s="398"/>
      <c r="M159" s="398"/>
      <c r="N159" s="398"/>
      <c r="O159" s="399"/>
      <c r="P159" s="466"/>
      <c r="Q159" s="466"/>
      <c r="R159" s="466"/>
      <c r="S159" s="466"/>
      <c r="T159" s="466"/>
      <c r="U159" s="466"/>
      <c r="V159" s="466"/>
      <c r="W159" s="466"/>
      <c r="X159" s="467"/>
      <c r="Y159" s="911" t="s">
        <v>51</v>
      </c>
      <c r="Z159" s="803"/>
      <c r="AA159" s="804"/>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11" t="s">
        <v>13</v>
      </c>
      <c r="Z160" s="803"/>
      <c r="AA160" s="804"/>
      <c r="AB160" s="912" t="s">
        <v>14</v>
      </c>
      <c r="AC160" s="912"/>
      <c r="AD160" s="912"/>
      <c r="AE160" s="582"/>
      <c r="AF160" s="583"/>
      <c r="AG160" s="583"/>
      <c r="AH160" s="583"/>
      <c r="AI160" s="582"/>
      <c r="AJ160" s="583"/>
      <c r="AK160" s="583"/>
      <c r="AL160" s="583"/>
      <c r="AM160" s="582"/>
      <c r="AN160" s="583"/>
      <c r="AO160" s="583"/>
      <c r="AP160" s="583"/>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0"/>
      <c r="H164" s="398"/>
      <c r="I164" s="398"/>
      <c r="J164" s="398"/>
      <c r="K164" s="398"/>
      <c r="L164" s="398"/>
      <c r="M164" s="398"/>
      <c r="N164" s="398"/>
      <c r="O164" s="399"/>
      <c r="P164" s="466"/>
      <c r="Q164" s="466"/>
      <c r="R164" s="466"/>
      <c r="S164" s="466"/>
      <c r="T164" s="466"/>
      <c r="U164" s="466"/>
      <c r="V164" s="466"/>
      <c r="W164" s="466"/>
      <c r="X164" s="467"/>
      <c r="Y164" s="911" t="s">
        <v>51</v>
      </c>
      <c r="Z164" s="803"/>
      <c r="AA164" s="804"/>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3"/>
      <c r="C168" s="333"/>
      <c r="D168" s="333"/>
      <c r="E168" s="333"/>
      <c r="F168" s="334"/>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0"/>
      <c r="H188" s="398"/>
      <c r="I188" s="398"/>
      <c r="J188" s="398"/>
      <c r="K188" s="398"/>
      <c r="L188" s="398"/>
      <c r="M188" s="398"/>
      <c r="N188" s="398"/>
      <c r="O188" s="399"/>
      <c r="P188" s="466"/>
      <c r="Q188" s="466"/>
      <c r="R188" s="466"/>
      <c r="S188" s="466"/>
      <c r="T188" s="466"/>
      <c r="U188" s="466"/>
      <c r="V188" s="466"/>
      <c r="W188" s="466"/>
      <c r="X188" s="467"/>
      <c r="Y188" s="911" t="s">
        <v>51</v>
      </c>
      <c r="Z188" s="803"/>
      <c r="AA188" s="804"/>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11" t="s">
        <v>13</v>
      </c>
      <c r="Z189" s="803"/>
      <c r="AA189" s="804"/>
      <c r="AB189" s="912" t="s">
        <v>14</v>
      </c>
      <c r="AC189" s="912"/>
      <c r="AD189" s="912"/>
      <c r="AE189" s="582"/>
      <c r="AF189" s="583"/>
      <c r="AG189" s="583"/>
      <c r="AH189" s="583"/>
      <c r="AI189" s="582"/>
      <c r="AJ189" s="583"/>
      <c r="AK189" s="583"/>
      <c r="AL189" s="583"/>
      <c r="AM189" s="582"/>
      <c r="AN189" s="583"/>
      <c r="AO189" s="583"/>
      <c r="AP189" s="583"/>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0"/>
      <c r="H193" s="398"/>
      <c r="I193" s="398"/>
      <c r="J193" s="398"/>
      <c r="K193" s="398"/>
      <c r="L193" s="398"/>
      <c r="M193" s="398"/>
      <c r="N193" s="398"/>
      <c r="O193" s="399"/>
      <c r="P193" s="466"/>
      <c r="Q193" s="466"/>
      <c r="R193" s="466"/>
      <c r="S193" s="466"/>
      <c r="T193" s="466"/>
      <c r="U193" s="466"/>
      <c r="V193" s="466"/>
      <c r="W193" s="466"/>
      <c r="X193" s="467"/>
      <c r="Y193" s="911" t="s">
        <v>51</v>
      </c>
      <c r="Z193" s="803"/>
      <c r="AA193" s="804"/>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11" t="s">
        <v>13</v>
      </c>
      <c r="Z194" s="803"/>
      <c r="AA194" s="804"/>
      <c r="AB194" s="912" t="s">
        <v>14</v>
      </c>
      <c r="AC194" s="912"/>
      <c r="AD194" s="912"/>
      <c r="AE194" s="582"/>
      <c r="AF194" s="583"/>
      <c r="AG194" s="583"/>
      <c r="AH194" s="583"/>
      <c r="AI194" s="582"/>
      <c r="AJ194" s="583"/>
      <c r="AK194" s="583"/>
      <c r="AL194" s="583"/>
      <c r="AM194" s="582"/>
      <c r="AN194" s="583"/>
      <c r="AO194" s="583"/>
      <c r="AP194" s="583"/>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0"/>
      <c r="H198" s="398"/>
      <c r="I198" s="398"/>
      <c r="J198" s="398"/>
      <c r="K198" s="398"/>
      <c r="L198" s="398"/>
      <c r="M198" s="398"/>
      <c r="N198" s="398"/>
      <c r="O198" s="399"/>
      <c r="P198" s="466"/>
      <c r="Q198" s="466"/>
      <c r="R198" s="466"/>
      <c r="S198" s="466"/>
      <c r="T198" s="466"/>
      <c r="U198" s="466"/>
      <c r="V198" s="466"/>
      <c r="W198" s="466"/>
      <c r="X198" s="467"/>
      <c r="Y198" s="911" t="s">
        <v>51</v>
      </c>
      <c r="Z198" s="803"/>
      <c r="AA198" s="804"/>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9" t="s">
        <v>317</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61" t="s">
        <v>129</v>
      </c>
      <c r="AV200" s="561"/>
      <c r="AW200" s="561"/>
      <c r="AX200" s="562"/>
      <c r="AY200">
        <f>COUNTA($H$202)</f>
        <v>0</v>
      </c>
    </row>
    <row r="201" spans="1:60" ht="18.75" hidden="1" customHeight="1" x14ac:dyDescent="0.15">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0"/>
      <c r="AF201" s="430"/>
      <c r="AG201" s="430"/>
      <c r="AH201" s="430"/>
      <c r="AI201" s="430"/>
      <c r="AJ201" s="430"/>
      <c r="AK201" s="430"/>
      <c r="AL201" s="430"/>
      <c r="AM201" s="430"/>
      <c r="AN201" s="430"/>
      <c r="AO201" s="430"/>
      <c r="AP201" s="430"/>
      <c r="AQ201" s="445"/>
      <c r="AR201" s="446"/>
      <c r="AS201" s="447" t="s">
        <v>224</v>
      </c>
      <c r="AT201" s="448"/>
      <c r="AU201" s="449"/>
      <c r="AV201" s="449"/>
      <c r="AW201" s="563" t="s">
        <v>170</v>
      </c>
      <c r="AX201" s="564"/>
      <c r="AY201">
        <f t="shared" ref="AY201:AY207" si="10">$AY$200</f>
        <v>0</v>
      </c>
    </row>
    <row r="202" spans="1:60" ht="23.25" hidden="1" customHeight="1" x14ac:dyDescent="0.15">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333</v>
      </c>
      <c r="AC202" s="560"/>
      <c r="AD202" s="560"/>
      <c r="AE202" s="404"/>
      <c r="AF202" s="387"/>
      <c r="AG202" s="387"/>
      <c r="AH202" s="387"/>
      <c r="AI202" s="404"/>
      <c r="AJ202" s="387"/>
      <c r="AK202" s="387"/>
      <c r="AL202" s="387"/>
      <c r="AM202" s="404"/>
      <c r="AN202" s="387"/>
      <c r="AO202" s="387"/>
      <c r="AP202" s="387"/>
      <c r="AQ202" s="404"/>
      <c r="AR202" s="387"/>
      <c r="AS202" s="387"/>
      <c r="AT202" s="580"/>
      <c r="AU202" s="387"/>
      <c r="AV202" s="387"/>
      <c r="AW202" s="387"/>
      <c r="AX202" s="388"/>
      <c r="AY202">
        <f t="shared" si="10"/>
        <v>0</v>
      </c>
    </row>
    <row r="203" spans="1:60" ht="23.25" hidden="1" customHeight="1" x14ac:dyDescent="0.15">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3" t="s">
        <v>333</v>
      </c>
      <c r="AC203" s="603"/>
      <c r="AD203" s="603"/>
      <c r="AE203" s="404"/>
      <c r="AF203" s="387"/>
      <c r="AG203" s="387"/>
      <c r="AH203" s="387"/>
      <c r="AI203" s="404"/>
      <c r="AJ203" s="387"/>
      <c r="AK203" s="387"/>
      <c r="AL203" s="387"/>
      <c r="AM203" s="404"/>
      <c r="AN203" s="387"/>
      <c r="AO203" s="387"/>
      <c r="AP203" s="387"/>
      <c r="AQ203" s="404"/>
      <c r="AR203" s="387"/>
      <c r="AS203" s="387"/>
      <c r="AT203" s="580"/>
      <c r="AU203" s="387"/>
      <c r="AV203" s="387"/>
      <c r="AW203" s="387"/>
      <c r="AX203" s="388"/>
      <c r="AY203">
        <f t="shared" si="10"/>
        <v>0</v>
      </c>
    </row>
    <row r="204" spans="1:60" ht="23.25" hidden="1" customHeight="1" x14ac:dyDescent="0.15">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1" t="s">
        <v>334</v>
      </c>
      <c r="AC204" s="581"/>
      <c r="AD204" s="581"/>
      <c r="AE204" s="582"/>
      <c r="AF204" s="583"/>
      <c r="AG204" s="583"/>
      <c r="AH204" s="583"/>
      <c r="AI204" s="582"/>
      <c r="AJ204" s="583"/>
      <c r="AK204" s="583"/>
      <c r="AL204" s="583"/>
      <c r="AM204" s="582"/>
      <c r="AN204" s="583"/>
      <c r="AO204" s="583"/>
      <c r="AP204" s="583"/>
      <c r="AQ204" s="404"/>
      <c r="AR204" s="387"/>
      <c r="AS204" s="387"/>
      <c r="AT204" s="580"/>
      <c r="AU204" s="387"/>
      <c r="AV204" s="387"/>
      <c r="AW204" s="387"/>
      <c r="AX204" s="388"/>
      <c r="AY204">
        <f t="shared" si="10"/>
        <v>0</v>
      </c>
    </row>
    <row r="205" spans="1:60" ht="23.25" hidden="1" customHeight="1" x14ac:dyDescent="0.15">
      <c r="A205" s="584" t="s">
        <v>321</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332</v>
      </c>
      <c r="X205" s="594"/>
      <c r="Y205" s="558" t="s">
        <v>12</v>
      </c>
      <c r="Z205" s="558"/>
      <c r="AA205" s="559"/>
      <c r="AB205" s="560" t="s">
        <v>333</v>
      </c>
      <c r="AC205" s="560"/>
      <c r="AD205" s="560"/>
      <c r="AE205" s="404"/>
      <c r="AF205" s="387"/>
      <c r="AG205" s="387"/>
      <c r="AH205" s="387"/>
      <c r="AI205" s="404"/>
      <c r="AJ205" s="387"/>
      <c r="AK205" s="387"/>
      <c r="AL205" s="387"/>
      <c r="AM205" s="404"/>
      <c r="AN205" s="387"/>
      <c r="AO205" s="387"/>
      <c r="AP205" s="387"/>
      <c r="AQ205" s="404"/>
      <c r="AR205" s="387"/>
      <c r="AS205" s="387"/>
      <c r="AT205" s="580"/>
      <c r="AU205" s="387"/>
      <c r="AV205" s="387"/>
      <c r="AW205" s="387"/>
      <c r="AX205" s="388"/>
      <c r="AY205">
        <f t="shared" si="10"/>
        <v>0</v>
      </c>
    </row>
    <row r="206" spans="1:60" ht="23.25" hidden="1" customHeight="1" x14ac:dyDescent="0.15">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0" t="s">
        <v>51</v>
      </c>
      <c r="Z206" s="290"/>
      <c r="AA206" s="322"/>
      <c r="AB206" s="603" t="s">
        <v>333</v>
      </c>
      <c r="AC206" s="603"/>
      <c r="AD206" s="603"/>
      <c r="AE206" s="404"/>
      <c r="AF206" s="387"/>
      <c r="AG206" s="387"/>
      <c r="AH206" s="387"/>
      <c r="AI206" s="404"/>
      <c r="AJ206" s="387"/>
      <c r="AK206" s="387"/>
      <c r="AL206" s="387"/>
      <c r="AM206" s="404"/>
      <c r="AN206" s="387"/>
      <c r="AO206" s="387"/>
      <c r="AP206" s="387"/>
      <c r="AQ206" s="404"/>
      <c r="AR206" s="387"/>
      <c r="AS206" s="387"/>
      <c r="AT206" s="580"/>
      <c r="AU206" s="387"/>
      <c r="AV206" s="387"/>
      <c r="AW206" s="387"/>
      <c r="AX206" s="388"/>
      <c r="AY206">
        <f t="shared" si="10"/>
        <v>0</v>
      </c>
    </row>
    <row r="207" spans="1:60" ht="23.25" hidden="1" customHeight="1" x14ac:dyDescent="0.15">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0" t="s">
        <v>13</v>
      </c>
      <c r="Z207" s="290"/>
      <c r="AA207" s="322"/>
      <c r="AB207" s="581" t="s">
        <v>334</v>
      </c>
      <c r="AC207" s="581"/>
      <c r="AD207" s="581"/>
      <c r="AE207" s="582"/>
      <c r="AF207" s="583"/>
      <c r="AG207" s="583"/>
      <c r="AH207" s="583"/>
      <c r="AI207" s="582"/>
      <c r="AJ207" s="583"/>
      <c r="AK207" s="583"/>
      <c r="AL207" s="583"/>
      <c r="AM207" s="582"/>
      <c r="AN207" s="583"/>
      <c r="AO207" s="583"/>
      <c r="AP207" s="602"/>
      <c r="AQ207" s="404"/>
      <c r="AR207" s="387"/>
      <c r="AS207" s="387"/>
      <c r="AT207" s="580"/>
      <c r="AU207" s="387"/>
      <c r="AV207" s="387"/>
      <c r="AW207" s="387"/>
      <c r="AX207" s="388"/>
      <c r="AY207">
        <f t="shared" si="10"/>
        <v>0</v>
      </c>
    </row>
    <row r="208" spans="1:60" ht="18.75" hidden="1" customHeight="1" x14ac:dyDescent="0.15">
      <c r="A208" s="608" t="s">
        <v>317</v>
      </c>
      <c r="B208" s="609"/>
      <c r="C208" s="609"/>
      <c r="D208" s="609"/>
      <c r="E208" s="609"/>
      <c r="F208" s="610"/>
      <c r="G208" s="611"/>
      <c r="H208" s="507" t="s">
        <v>140</v>
      </c>
      <c r="I208" s="507"/>
      <c r="J208" s="507"/>
      <c r="K208" s="507"/>
      <c r="L208" s="507"/>
      <c r="M208" s="507"/>
      <c r="N208" s="507"/>
      <c r="O208" s="508"/>
      <c r="P208" s="506" t="s">
        <v>56</v>
      </c>
      <c r="Q208" s="507"/>
      <c r="R208" s="507"/>
      <c r="S208" s="507"/>
      <c r="T208" s="507"/>
      <c r="U208" s="507"/>
      <c r="V208" s="507"/>
      <c r="W208" s="507"/>
      <c r="X208" s="508"/>
      <c r="Y208" s="614"/>
      <c r="Z208" s="615"/>
      <c r="AA208" s="616"/>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4" t="s">
        <v>129</v>
      </c>
      <c r="AV208" s="605"/>
      <c r="AW208" s="605"/>
      <c r="AX208" s="606"/>
      <c r="AY208">
        <f>COUNTA($H$210)</f>
        <v>0</v>
      </c>
    </row>
    <row r="209" spans="1:51" ht="18.75" hidden="1" customHeight="1" x14ac:dyDescent="0.15">
      <c r="A209" s="584"/>
      <c r="B209" s="585"/>
      <c r="C209" s="585"/>
      <c r="D209" s="585"/>
      <c r="E209" s="585"/>
      <c r="F209" s="586"/>
      <c r="G209" s="612"/>
      <c r="H209" s="447"/>
      <c r="I209" s="447"/>
      <c r="J209" s="447"/>
      <c r="K209" s="447"/>
      <c r="L209" s="447"/>
      <c r="M209" s="447"/>
      <c r="N209" s="447"/>
      <c r="O209" s="448"/>
      <c r="P209" s="613"/>
      <c r="Q209" s="447"/>
      <c r="R209" s="447"/>
      <c r="S209" s="447"/>
      <c r="T209" s="447"/>
      <c r="U209" s="447"/>
      <c r="V209" s="447"/>
      <c r="W209" s="447"/>
      <c r="X209" s="448"/>
      <c r="Y209" s="617"/>
      <c r="Z209" s="618"/>
      <c r="AA209" s="619"/>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7"/>
      <c r="AY209">
        <f>$AY$208</f>
        <v>0</v>
      </c>
    </row>
    <row r="210" spans="1:51" ht="23.25" hidden="1" customHeight="1" x14ac:dyDescent="0.15">
      <c r="A210" s="584"/>
      <c r="B210" s="585"/>
      <c r="C210" s="585"/>
      <c r="D210" s="585"/>
      <c r="E210" s="585"/>
      <c r="F210" s="586"/>
      <c r="G210" s="620" t="s">
        <v>225</v>
      </c>
      <c r="H210" s="154"/>
      <c r="I210" s="154"/>
      <c r="J210" s="154"/>
      <c r="K210" s="154"/>
      <c r="L210" s="154"/>
      <c r="M210" s="154"/>
      <c r="N210" s="154"/>
      <c r="O210" s="155"/>
      <c r="P210" s="154"/>
      <c r="Q210" s="154"/>
      <c r="R210" s="154"/>
      <c r="S210" s="154"/>
      <c r="T210" s="154"/>
      <c r="U210" s="154"/>
      <c r="V210" s="154"/>
      <c r="W210" s="154"/>
      <c r="X210" s="155"/>
      <c r="Y210" s="623" t="s">
        <v>12</v>
      </c>
      <c r="Z210" s="624"/>
      <c r="AA210" s="625"/>
      <c r="AB210" s="633"/>
      <c r="AC210" s="633"/>
      <c r="AD210" s="633"/>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4"/>
      <c r="B211" s="585"/>
      <c r="C211" s="585"/>
      <c r="D211" s="585"/>
      <c r="E211" s="585"/>
      <c r="F211" s="586"/>
      <c r="G211" s="621"/>
      <c r="H211" s="398"/>
      <c r="I211" s="398"/>
      <c r="J211" s="398"/>
      <c r="K211" s="398"/>
      <c r="L211" s="398"/>
      <c r="M211" s="398"/>
      <c r="N211" s="398"/>
      <c r="O211" s="399"/>
      <c r="P211" s="398"/>
      <c r="Q211" s="398"/>
      <c r="R211" s="398"/>
      <c r="S211" s="398"/>
      <c r="T211" s="398"/>
      <c r="U211" s="398"/>
      <c r="V211" s="398"/>
      <c r="W211" s="398"/>
      <c r="X211" s="399"/>
      <c r="Y211" s="629" t="s">
        <v>51</v>
      </c>
      <c r="Z211" s="630"/>
      <c r="AA211" s="631"/>
      <c r="AB211" s="632"/>
      <c r="AC211" s="632"/>
      <c r="AD211" s="632"/>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4"/>
      <c r="B212" s="585"/>
      <c r="C212" s="585"/>
      <c r="D212" s="585"/>
      <c r="E212" s="585"/>
      <c r="F212" s="586"/>
      <c r="G212" s="622"/>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6" t="s">
        <v>14</v>
      </c>
      <c r="AC212" s="626"/>
      <c r="AD212" s="626"/>
      <c r="AE212" s="627"/>
      <c r="AF212" s="628"/>
      <c r="AG212" s="628"/>
      <c r="AH212" s="628"/>
      <c r="AI212" s="627"/>
      <c r="AJ212" s="628"/>
      <c r="AK212" s="628"/>
      <c r="AL212" s="628"/>
      <c r="AM212" s="627"/>
      <c r="AN212" s="628"/>
      <c r="AO212" s="628"/>
      <c r="AP212" s="628"/>
      <c r="AQ212" s="406"/>
      <c r="AR212" s="407"/>
      <c r="AS212" s="407"/>
      <c r="AT212" s="408"/>
      <c r="AU212" s="387"/>
      <c r="AV212" s="387"/>
      <c r="AW212" s="387"/>
      <c r="AX212" s="388"/>
      <c r="AY212">
        <f>$AY$208</f>
        <v>0</v>
      </c>
    </row>
    <row r="213" spans="1:51" ht="69.75" hidden="1" customHeight="1" x14ac:dyDescent="0.15">
      <c r="A213" s="663" t="s">
        <v>346</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18" t="s">
        <v>660</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t="s">
        <v>311</v>
      </c>
      <c r="AS214" s="679"/>
      <c r="AT214" s="680"/>
      <c r="AU214" s="680"/>
      <c r="AV214" s="680"/>
      <c r="AW214" s="680"/>
      <c r="AX214" s="681"/>
      <c r="AY214">
        <f>COUNTIF($AR$214,"☑")</f>
        <v>0</v>
      </c>
    </row>
    <row r="215" spans="1:51" ht="45" customHeight="1" x14ac:dyDescent="0.15">
      <c r="A215" s="669" t="s">
        <v>366</v>
      </c>
      <c r="B215" s="670"/>
      <c r="C215" s="672" t="s">
        <v>227</v>
      </c>
      <c r="D215" s="670"/>
      <c r="E215" s="673" t="s">
        <v>243</v>
      </c>
      <c r="F215" s="674"/>
      <c r="G215" s="675" t="s">
        <v>721</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0" t="s">
        <v>242</v>
      </c>
      <c r="F216" s="472"/>
      <c r="G216" s="153" t="s">
        <v>722</v>
      </c>
      <c r="H216" s="154"/>
      <c r="I216" s="154"/>
      <c r="J216" s="154"/>
      <c r="K216" s="154"/>
      <c r="L216" s="154"/>
      <c r="M216" s="154"/>
      <c r="N216" s="154"/>
      <c r="O216" s="154"/>
      <c r="P216" s="154"/>
      <c r="Q216" s="154"/>
      <c r="R216" s="154"/>
      <c r="S216" s="154"/>
      <c r="T216" s="154"/>
      <c r="U216" s="154"/>
      <c r="V216" s="155"/>
      <c r="W216" s="647" t="s">
        <v>670</v>
      </c>
      <c r="X216" s="648"/>
      <c r="Y216" s="648"/>
      <c r="Z216" s="648"/>
      <c r="AA216" s="649"/>
      <c r="AB216" s="650" t="s">
        <v>760</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15">
      <c r="A217" s="671"/>
      <c r="B217" s="659"/>
      <c r="C217" s="658"/>
      <c r="D217" s="659"/>
      <c r="E217" s="335"/>
      <c r="F217" s="337"/>
      <c r="G217" s="156"/>
      <c r="H217" s="157"/>
      <c r="I217" s="157"/>
      <c r="J217" s="157"/>
      <c r="K217" s="157"/>
      <c r="L217" s="157"/>
      <c r="M217" s="157"/>
      <c r="N217" s="157"/>
      <c r="O217" s="157"/>
      <c r="P217" s="157"/>
      <c r="Q217" s="157"/>
      <c r="R217" s="157"/>
      <c r="S217" s="157"/>
      <c r="T217" s="157"/>
      <c r="U217" s="157"/>
      <c r="V217" s="158"/>
      <c r="W217" s="653" t="s">
        <v>671</v>
      </c>
      <c r="X217" s="654"/>
      <c r="Y217" s="654"/>
      <c r="Z217" s="654"/>
      <c r="AA217" s="655"/>
      <c r="AB217" s="650" t="s">
        <v>761</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683</v>
      </c>
      <c r="D218" s="657"/>
      <c r="E218" s="470" t="s">
        <v>362</v>
      </c>
      <c r="F218" s="472"/>
      <c r="G218" s="637" t="s">
        <v>230</v>
      </c>
      <c r="H218" s="638"/>
      <c r="I218" s="638"/>
      <c r="J218" s="660" t="s">
        <v>696</v>
      </c>
      <c r="K218" s="661"/>
      <c r="L218" s="661"/>
      <c r="M218" s="661"/>
      <c r="N218" s="661"/>
      <c r="O218" s="661"/>
      <c r="P218" s="661"/>
      <c r="Q218" s="661"/>
      <c r="R218" s="661"/>
      <c r="S218" s="661"/>
      <c r="T218" s="662"/>
      <c r="U218" s="635" t="s">
        <v>762</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2"/>
      <c r="F219" s="334"/>
      <c r="G219" s="637" t="s">
        <v>684</v>
      </c>
      <c r="H219" s="638"/>
      <c r="I219" s="638"/>
      <c r="J219" s="638"/>
      <c r="K219" s="638"/>
      <c r="L219" s="638"/>
      <c r="M219" s="638"/>
      <c r="N219" s="638"/>
      <c r="O219" s="638"/>
      <c r="P219" s="638"/>
      <c r="Q219" s="638"/>
      <c r="R219" s="638"/>
      <c r="S219" s="638"/>
      <c r="T219" s="638"/>
      <c r="U219" s="634" t="s">
        <v>762</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5"/>
      <c r="F220" s="337"/>
      <c r="G220" s="637" t="s">
        <v>671</v>
      </c>
      <c r="H220" s="638"/>
      <c r="I220" s="638"/>
      <c r="J220" s="638"/>
      <c r="K220" s="638"/>
      <c r="L220" s="638"/>
      <c r="M220" s="638"/>
      <c r="N220" s="638"/>
      <c r="O220" s="638"/>
      <c r="P220" s="638"/>
      <c r="Q220" s="638"/>
      <c r="R220" s="638"/>
      <c r="S220" s="638"/>
      <c r="T220" s="638"/>
      <c r="U220" s="159" t="s">
        <v>762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39"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719</v>
      </c>
      <c r="AE223" s="724"/>
      <c r="AF223" s="724"/>
      <c r="AG223" s="725" t="s">
        <v>752</v>
      </c>
      <c r="AH223" s="726"/>
      <c r="AI223" s="726"/>
      <c r="AJ223" s="726"/>
      <c r="AK223" s="726"/>
      <c r="AL223" s="726"/>
      <c r="AM223" s="726"/>
      <c r="AN223" s="726"/>
      <c r="AO223" s="726"/>
      <c r="AP223" s="726"/>
      <c r="AQ223" s="726"/>
      <c r="AR223" s="726"/>
      <c r="AS223" s="726"/>
      <c r="AT223" s="726"/>
      <c r="AU223" s="726"/>
      <c r="AV223" s="726"/>
      <c r="AW223" s="726"/>
      <c r="AX223" s="727"/>
    </row>
    <row r="224" spans="1:51" ht="39"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719</v>
      </c>
      <c r="AE224" s="705"/>
      <c r="AF224" s="705"/>
      <c r="AG224" s="731" t="s">
        <v>753</v>
      </c>
      <c r="AH224" s="732"/>
      <c r="AI224" s="732"/>
      <c r="AJ224" s="732"/>
      <c r="AK224" s="732"/>
      <c r="AL224" s="732"/>
      <c r="AM224" s="732"/>
      <c r="AN224" s="732"/>
      <c r="AO224" s="732"/>
      <c r="AP224" s="732"/>
      <c r="AQ224" s="732"/>
      <c r="AR224" s="732"/>
      <c r="AS224" s="732"/>
      <c r="AT224" s="732"/>
      <c r="AU224" s="732"/>
      <c r="AV224" s="732"/>
      <c r="AW224" s="732"/>
      <c r="AX224" s="733"/>
    </row>
    <row r="225" spans="1:50" ht="27"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719</v>
      </c>
      <c r="AE225" s="738"/>
      <c r="AF225" s="738"/>
      <c r="AG225" s="695" t="s">
        <v>754</v>
      </c>
      <c r="AH225" s="398"/>
      <c r="AI225" s="398"/>
      <c r="AJ225" s="398"/>
      <c r="AK225" s="398"/>
      <c r="AL225" s="398"/>
      <c r="AM225" s="398"/>
      <c r="AN225" s="398"/>
      <c r="AO225" s="398"/>
      <c r="AP225" s="398"/>
      <c r="AQ225" s="398"/>
      <c r="AR225" s="398"/>
      <c r="AS225" s="398"/>
      <c r="AT225" s="398"/>
      <c r="AU225" s="398"/>
      <c r="AV225" s="398"/>
      <c r="AW225" s="398"/>
      <c r="AX225" s="696"/>
    </row>
    <row r="226" spans="1:50" ht="27" customHeight="1" x14ac:dyDescent="0.15">
      <c r="A226" s="137"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719</v>
      </c>
      <c r="AE226" s="693"/>
      <c r="AF226" s="693"/>
      <c r="AG226" s="451" t="s">
        <v>755</v>
      </c>
      <c r="AH226" s="154"/>
      <c r="AI226" s="154"/>
      <c r="AJ226" s="154"/>
      <c r="AK226" s="154"/>
      <c r="AL226" s="154"/>
      <c r="AM226" s="154"/>
      <c r="AN226" s="154"/>
      <c r="AO226" s="154"/>
      <c r="AP226" s="154"/>
      <c r="AQ226" s="154"/>
      <c r="AR226" s="154"/>
      <c r="AS226" s="154"/>
      <c r="AT226" s="154"/>
      <c r="AU226" s="154"/>
      <c r="AV226" s="154"/>
      <c r="AW226" s="154"/>
      <c r="AX226" s="694"/>
    </row>
    <row r="227" spans="1:50" ht="35.25" customHeight="1" x14ac:dyDescent="0.15">
      <c r="A227" s="683"/>
      <c r="B227" s="684"/>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723</v>
      </c>
      <c r="AE227" s="705"/>
      <c r="AF227" s="706"/>
      <c r="AG227" s="695"/>
      <c r="AH227" s="398"/>
      <c r="AI227" s="398"/>
      <c r="AJ227" s="398"/>
      <c r="AK227" s="398"/>
      <c r="AL227" s="398"/>
      <c r="AM227" s="398"/>
      <c r="AN227" s="398"/>
      <c r="AO227" s="398"/>
      <c r="AP227" s="398"/>
      <c r="AQ227" s="398"/>
      <c r="AR227" s="398"/>
      <c r="AS227" s="398"/>
      <c r="AT227" s="398"/>
      <c r="AU227" s="398"/>
      <c r="AV227" s="398"/>
      <c r="AW227" s="398"/>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724</v>
      </c>
      <c r="AE228" s="711"/>
      <c r="AF228" s="711"/>
      <c r="AG228" s="695"/>
      <c r="AH228" s="398"/>
      <c r="AI228" s="398"/>
      <c r="AJ228" s="398"/>
      <c r="AK228" s="398"/>
      <c r="AL228" s="398"/>
      <c r="AM228" s="398"/>
      <c r="AN228" s="398"/>
      <c r="AO228" s="398"/>
      <c r="AP228" s="398"/>
      <c r="AQ228" s="398"/>
      <c r="AR228" s="398"/>
      <c r="AS228" s="398"/>
      <c r="AT228" s="398"/>
      <c r="AU228" s="398"/>
      <c r="AV228" s="398"/>
      <c r="AW228" s="398"/>
      <c r="AX228" s="696"/>
    </row>
    <row r="229" spans="1:50" ht="26.25"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725</v>
      </c>
      <c r="AE229" s="757"/>
      <c r="AF229" s="757"/>
      <c r="AG229" s="758" t="s">
        <v>731</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719</v>
      </c>
      <c r="AE230" s="705"/>
      <c r="AF230" s="705"/>
      <c r="AG230" s="731" t="s">
        <v>809</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725</v>
      </c>
      <c r="AE231" s="705"/>
      <c r="AF231" s="705"/>
      <c r="AG231" s="731" t="s">
        <v>731</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719</v>
      </c>
      <c r="AE232" s="705"/>
      <c r="AF232" s="705"/>
      <c r="AG232" s="731" t="s">
        <v>756</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725</v>
      </c>
      <c r="AE233" s="738"/>
      <c r="AF233" s="738"/>
      <c r="AG233" s="753" t="s">
        <v>762</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725</v>
      </c>
      <c r="AE234" s="705"/>
      <c r="AF234" s="706"/>
      <c r="AG234" s="731" t="s">
        <v>731</v>
      </c>
      <c r="AH234" s="732"/>
      <c r="AI234" s="732"/>
      <c r="AJ234" s="732"/>
      <c r="AK234" s="732"/>
      <c r="AL234" s="732"/>
      <c r="AM234" s="732"/>
      <c r="AN234" s="732"/>
      <c r="AO234" s="732"/>
      <c r="AP234" s="732"/>
      <c r="AQ234" s="732"/>
      <c r="AR234" s="732"/>
      <c r="AS234" s="732"/>
      <c r="AT234" s="732"/>
      <c r="AU234" s="732"/>
      <c r="AV234" s="732"/>
      <c r="AW234" s="732"/>
      <c r="AX234" s="733"/>
    </row>
    <row r="235" spans="1:50" ht="33" customHeight="1" x14ac:dyDescent="0.15">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719</v>
      </c>
      <c r="AE235" s="746"/>
      <c r="AF235" s="747"/>
      <c r="AG235" s="748" t="s">
        <v>777</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7"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719</v>
      </c>
      <c r="AE236" s="757"/>
      <c r="AF236" s="767"/>
      <c r="AG236" s="758" t="s">
        <v>811</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725</v>
      </c>
      <c r="AE237" s="772"/>
      <c r="AF237" s="772"/>
      <c r="AG237" s="731" t="s">
        <v>731</v>
      </c>
      <c r="AH237" s="732"/>
      <c r="AI237" s="732"/>
      <c r="AJ237" s="732"/>
      <c r="AK237" s="732"/>
      <c r="AL237" s="732"/>
      <c r="AM237" s="732"/>
      <c r="AN237" s="732"/>
      <c r="AO237" s="732"/>
      <c r="AP237" s="732"/>
      <c r="AQ237" s="732"/>
      <c r="AR237" s="732"/>
      <c r="AS237" s="732"/>
      <c r="AT237" s="732"/>
      <c r="AU237" s="732"/>
      <c r="AV237" s="732"/>
      <c r="AW237" s="732"/>
      <c r="AX237" s="733"/>
    </row>
    <row r="238" spans="1:50" ht="37.5"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719</v>
      </c>
      <c r="AE238" s="705"/>
      <c r="AF238" s="705"/>
      <c r="AG238" s="731" t="s">
        <v>810</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725</v>
      </c>
      <c r="AE239" s="705"/>
      <c r="AF239" s="705"/>
      <c r="AG239" s="761" t="s">
        <v>731</v>
      </c>
      <c r="AH239" s="157"/>
      <c r="AI239" s="157"/>
      <c r="AJ239" s="157"/>
      <c r="AK239" s="157"/>
      <c r="AL239" s="157"/>
      <c r="AM239" s="157"/>
      <c r="AN239" s="157"/>
      <c r="AO239" s="157"/>
      <c r="AP239" s="157"/>
      <c r="AQ239" s="157"/>
      <c r="AR239" s="157"/>
      <c r="AS239" s="157"/>
      <c r="AT239" s="157"/>
      <c r="AU239" s="157"/>
      <c r="AV239" s="157"/>
      <c r="AW239" s="157"/>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719</v>
      </c>
      <c r="AE240" s="693"/>
      <c r="AF240" s="784"/>
      <c r="AG240" s="451" t="s">
        <v>765</v>
      </c>
      <c r="AH240" s="154"/>
      <c r="AI240" s="154"/>
      <c r="AJ240" s="154"/>
      <c r="AK240" s="154"/>
      <c r="AL240" s="154"/>
      <c r="AM240" s="154"/>
      <c r="AN240" s="154"/>
      <c r="AO240" s="154"/>
      <c r="AP240" s="154"/>
      <c r="AQ240" s="154"/>
      <c r="AR240" s="154"/>
      <c r="AS240" s="154"/>
      <c r="AT240" s="154"/>
      <c r="AU240" s="154"/>
      <c r="AV240" s="154"/>
      <c r="AW240" s="154"/>
      <c r="AX240" s="694"/>
    </row>
    <row r="241" spans="1:50" ht="33" customHeight="1" x14ac:dyDescent="0.15">
      <c r="A241" s="778"/>
      <c r="B241" s="779"/>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5"/>
      <c r="AH241" s="398"/>
      <c r="AI241" s="398"/>
      <c r="AJ241" s="398"/>
      <c r="AK241" s="398"/>
      <c r="AL241" s="398"/>
      <c r="AM241" s="398"/>
      <c r="AN241" s="398"/>
      <c r="AO241" s="398"/>
      <c r="AP241" s="398"/>
      <c r="AQ241" s="398"/>
      <c r="AR241" s="398"/>
      <c r="AS241" s="398"/>
      <c r="AT241" s="398"/>
      <c r="AU241" s="398"/>
      <c r="AV241" s="398"/>
      <c r="AW241" s="398"/>
      <c r="AX241" s="696"/>
    </row>
    <row r="242" spans="1:50" ht="33" customHeight="1" x14ac:dyDescent="0.15">
      <c r="A242" s="778"/>
      <c r="B242" s="779"/>
      <c r="C242" s="101">
        <v>2022</v>
      </c>
      <c r="D242" s="102"/>
      <c r="E242" s="103" t="s">
        <v>727</v>
      </c>
      <c r="F242" s="103"/>
      <c r="G242" s="103"/>
      <c r="H242" s="104">
        <v>21</v>
      </c>
      <c r="I242" s="104"/>
      <c r="J242" s="105">
        <v>968</v>
      </c>
      <c r="K242" s="105"/>
      <c r="L242" s="105"/>
      <c r="M242" s="104"/>
      <c r="N242" s="106"/>
      <c r="O242" s="107" t="s">
        <v>764</v>
      </c>
      <c r="P242" s="108"/>
      <c r="Q242" s="108"/>
      <c r="R242" s="108"/>
      <c r="S242" s="108"/>
      <c r="T242" s="108"/>
      <c r="U242" s="108"/>
      <c r="V242" s="108"/>
      <c r="W242" s="108"/>
      <c r="X242" s="108"/>
      <c r="Y242" s="108"/>
      <c r="Z242" s="108"/>
      <c r="AA242" s="108"/>
      <c r="AB242" s="108"/>
      <c r="AC242" s="108"/>
      <c r="AD242" s="108"/>
      <c r="AE242" s="108"/>
      <c r="AF242" s="109"/>
      <c r="AG242" s="695"/>
      <c r="AH242" s="398"/>
      <c r="AI242" s="398"/>
      <c r="AJ242" s="398"/>
      <c r="AK242" s="398"/>
      <c r="AL242" s="398"/>
      <c r="AM242" s="398"/>
      <c r="AN242" s="398"/>
      <c r="AO242" s="398"/>
      <c r="AP242" s="398"/>
      <c r="AQ242" s="398"/>
      <c r="AR242" s="398"/>
      <c r="AS242" s="398"/>
      <c r="AT242" s="398"/>
      <c r="AU242" s="398"/>
      <c r="AV242" s="398"/>
      <c r="AW242" s="398"/>
      <c r="AX242" s="696"/>
    </row>
    <row r="243" spans="1:50" ht="33" customHeight="1" x14ac:dyDescent="0.15">
      <c r="A243" s="778"/>
      <c r="B243" s="779"/>
      <c r="C243" s="122">
        <v>2022</v>
      </c>
      <c r="D243" s="123"/>
      <c r="E243" s="103" t="s">
        <v>727</v>
      </c>
      <c r="F243" s="103"/>
      <c r="G243" s="103"/>
      <c r="H243" s="104">
        <v>21</v>
      </c>
      <c r="I243" s="104"/>
      <c r="J243" s="773">
        <v>970</v>
      </c>
      <c r="K243" s="773"/>
      <c r="L243" s="773"/>
      <c r="M243" s="774"/>
      <c r="N243" s="775"/>
      <c r="O243" s="110" t="s">
        <v>711</v>
      </c>
      <c r="P243" s="111"/>
      <c r="Q243" s="111"/>
      <c r="R243" s="111"/>
      <c r="S243" s="111"/>
      <c r="T243" s="111"/>
      <c r="U243" s="111"/>
      <c r="V243" s="111"/>
      <c r="W243" s="111"/>
      <c r="X243" s="111"/>
      <c r="Y243" s="111"/>
      <c r="Z243" s="111"/>
      <c r="AA243" s="111"/>
      <c r="AB243" s="111"/>
      <c r="AC243" s="111"/>
      <c r="AD243" s="111"/>
      <c r="AE243" s="111"/>
      <c r="AF243" s="112"/>
      <c r="AG243" s="695"/>
      <c r="AH243" s="398"/>
      <c r="AI243" s="398"/>
      <c r="AJ243" s="398"/>
      <c r="AK243" s="398"/>
      <c r="AL243" s="398"/>
      <c r="AM243" s="398"/>
      <c r="AN243" s="398"/>
      <c r="AO243" s="398"/>
      <c r="AP243" s="398"/>
      <c r="AQ243" s="398"/>
      <c r="AR243" s="398"/>
      <c r="AS243" s="398"/>
      <c r="AT243" s="398"/>
      <c r="AU243" s="398"/>
      <c r="AV243" s="398"/>
      <c r="AW243" s="398"/>
      <c r="AX243" s="696"/>
    </row>
    <row r="244" spans="1:50" ht="33" customHeight="1" x14ac:dyDescent="0.15">
      <c r="A244" s="778"/>
      <c r="B244" s="779"/>
      <c r="C244" s="122">
        <v>2022</v>
      </c>
      <c r="D244" s="123"/>
      <c r="E244" s="103" t="s">
        <v>727</v>
      </c>
      <c r="F244" s="103"/>
      <c r="G244" s="103"/>
      <c r="H244" s="104">
        <v>21</v>
      </c>
      <c r="I244" s="104"/>
      <c r="J244" s="773">
        <v>978</v>
      </c>
      <c r="K244" s="773"/>
      <c r="L244" s="773"/>
      <c r="M244" s="774"/>
      <c r="N244" s="775"/>
      <c r="O244" s="110" t="s">
        <v>712</v>
      </c>
      <c r="P244" s="111"/>
      <c r="Q244" s="111"/>
      <c r="R244" s="111"/>
      <c r="S244" s="111"/>
      <c r="T244" s="111"/>
      <c r="U244" s="111"/>
      <c r="V244" s="111"/>
      <c r="W244" s="111"/>
      <c r="X244" s="111"/>
      <c r="Y244" s="111"/>
      <c r="Z244" s="111"/>
      <c r="AA244" s="111"/>
      <c r="AB244" s="111"/>
      <c r="AC244" s="111"/>
      <c r="AD244" s="111"/>
      <c r="AE244" s="111"/>
      <c r="AF244" s="112"/>
      <c r="AG244" s="695"/>
      <c r="AH244" s="398"/>
      <c r="AI244" s="398"/>
      <c r="AJ244" s="398"/>
      <c r="AK244" s="398"/>
      <c r="AL244" s="398"/>
      <c r="AM244" s="398"/>
      <c r="AN244" s="398"/>
      <c r="AO244" s="398"/>
      <c r="AP244" s="398"/>
      <c r="AQ244" s="398"/>
      <c r="AR244" s="398"/>
      <c r="AS244" s="398"/>
      <c r="AT244" s="398"/>
      <c r="AU244" s="398"/>
      <c r="AV244" s="398"/>
      <c r="AW244" s="398"/>
      <c r="AX244" s="696"/>
    </row>
    <row r="245" spans="1:50" ht="24.75" hidden="1" customHeight="1" x14ac:dyDescent="0.15">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695"/>
      <c r="AH245" s="398"/>
      <c r="AI245" s="398"/>
      <c r="AJ245" s="398"/>
      <c r="AK245" s="398"/>
      <c r="AL245" s="398"/>
      <c r="AM245" s="398"/>
      <c r="AN245" s="398"/>
      <c r="AO245" s="398"/>
      <c r="AP245" s="398"/>
      <c r="AQ245" s="398"/>
      <c r="AR245" s="398"/>
      <c r="AS245" s="398"/>
      <c r="AT245" s="398"/>
      <c r="AU245" s="398"/>
      <c r="AV245" s="398"/>
      <c r="AW245" s="398"/>
      <c r="AX245" s="696"/>
    </row>
    <row r="246" spans="1:50" ht="24.75" hidden="1" customHeight="1" x14ac:dyDescent="0.15">
      <c r="A246" s="780"/>
      <c r="B246" s="781"/>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7"/>
      <c r="AI246" s="157"/>
      <c r="AJ246" s="157"/>
      <c r="AK246" s="157"/>
      <c r="AL246" s="157"/>
      <c r="AM246" s="157"/>
      <c r="AN246" s="157"/>
      <c r="AO246" s="157"/>
      <c r="AP246" s="157"/>
      <c r="AQ246" s="157"/>
      <c r="AR246" s="157"/>
      <c r="AS246" s="157"/>
      <c r="AT246" s="157"/>
      <c r="AU246" s="157"/>
      <c r="AV246" s="157"/>
      <c r="AW246" s="157"/>
      <c r="AX246" s="762"/>
    </row>
    <row r="247" spans="1:50" ht="67.5" customHeight="1" x14ac:dyDescent="0.15">
      <c r="A247" s="137" t="s">
        <v>46</v>
      </c>
      <c r="B247" s="138"/>
      <c r="C247" s="141" t="s">
        <v>50</v>
      </c>
      <c r="D247" s="142"/>
      <c r="E247" s="142"/>
      <c r="F247" s="143"/>
      <c r="G247" s="144" t="s">
        <v>770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812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813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2" t="s">
        <v>367</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t="s">
        <v>367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360</v>
      </c>
      <c r="B258" s="803"/>
      <c r="C258" s="803"/>
      <c r="D258" s="804"/>
      <c r="E258" s="788" t="s">
        <v>713</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1" t="s">
        <v>359</v>
      </c>
      <c r="B259" s="151"/>
      <c r="C259" s="151"/>
      <c r="D259" s="151"/>
      <c r="E259" s="788" t="s">
        <v>714</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1" t="s">
        <v>358</v>
      </c>
      <c r="B260" s="151"/>
      <c r="C260" s="151"/>
      <c r="D260" s="151"/>
      <c r="E260" s="788" t="s">
        <v>715</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1" t="s">
        <v>357</v>
      </c>
      <c r="B261" s="151"/>
      <c r="C261" s="151"/>
      <c r="D261" s="151"/>
      <c r="E261" s="788" t="s">
        <v>715</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1" t="s">
        <v>356</v>
      </c>
      <c r="B262" s="151"/>
      <c r="C262" s="151"/>
      <c r="D262" s="151"/>
      <c r="E262" s="788" t="s">
        <v>716</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1" t="s">
        <v>355</v>
      </c>
      <c r="B263" s="151"/>
      <c r="C263" s="151"/>
      <c r="D263" s="151"/>
      <c r="E263" s="788" t="s">
        <v>717</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1" t="s">
        <v>354</v>
      </c>
      <c r="B264" s="151"/>
      <c r="C264" s="151"/>
      <c r="D264" s="151"/>
      <c r="E264" s="788" t="s">
        <v>718</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1" t="s">
        <v>353</v>
      </c>
      <c r="B265" s="151"/>
      <c r="C265" s="151"/>
      <c r="D265" s="151"/>
      <c r="E265" s="788" t="s">
        <v>717</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1" t="s">
        <v>500</v>
      </c>
      <c r="B266" s="151"/>
      <c r="C266" s="151"/>
      <c r="D266" s="151"/>
      <c r="E266" s="807" t="s">
        <v>691</v>
      </c>
      <c r="F266" s="808"/>
      <c r="G266" s="808"/>
      <c r="H266" s="92" t="str">
        <f>IF(E266="","","-")</f>
        <v>-</v>
      </c>
      <c r="I266" s="808"/>
      <c r="J266" s="808"/>
      <c r="K266" s="92" t="str">
        <f>IF(I266="","","-")</f>
        <v/>
      </c>
      <c r="L266" s="121">
        <v>858</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680</v>
      </c>
      <c r="B267" s="151"/>
      <c r="C267" s="151"/>
      <c r="D267" s="151"/>
      <c r="E267" s="807" t="s">
        <v>691</v>
      </c>
      <c r="F267" s="808"/>
      <c r="G267" s="808"/>
      <c r="H267" s="92"/>
      <c r="I267" s="808"/>
      <c r="J267" s="808"/>
      <c r="K267" s="92"/>
      <c r="L267" s="121">
        <v>879</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468</v>
      </c>
      <c r="B268" s="151"/>
      <c r="C268" s="151"/>
      <c r="D268" s="151"/>
      <c r="E268" s="810">
        <v>2021</v>
      </c>
      <c r="F268" s="152"/>
      <c r="G268" s="808" t="s">
        <v>727</v>
      </c>
      <c r="H268" s="808"/>
      <c r="I268" s="808"/>
      <c r="J268" s="152">
        <v>20</v>
      </c>
      <c r="K268" s="152"/>
      <c r="L268" s="121">
        <v>964</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0" customHeight="1" x14ac:dyDescent="0.15">
      <c r="A308" s="814" t="s">
        <v>349</v>
      </c>
      <c r="B308" s="815"/>
      <c r="C308" s="815"/>
      <c r="D308" s="815"/>
      <c r="E308" s="815"/>
      <c r="F308" s="816"/>
      <c r="G308" s="820" t="s">
        <v>732</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749</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30"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7.75" customHeight="1" x14ac:dyDescent="0.15">
      <c r="A310" s="817"/>
      <c r="B310" s="818"/>
      <c r="C310" s="818"/>
      <c r="D310" s="818"/>
      <c r="E310" s="818"/>
      <c r="F310" s="819"/>
      <c r="G310" s="841" t="s">
        <v>733</v>
      </c>
      <c r="H310" s="842"/>
      <c r="I310" s="842"/>
      <c r="J310" s="842"/>
      <c r="K310" s="843"/>
      <c r="L310" s="844" t="s">
        <v>729</v>
      </c>
      <c r="M310" s="845"/>
      <c r="N310" s="845"/>
      <c r="O310" s="845"/>
      <c r="P310" s="845"/>
      <c r="Q310" s="845"/>
      <c r="R310" s="845"/>
      <c r="S310" s="845"/>
      <c r="T310" s="845"/>
      <c r="U310" s="845"/>
      <c r="V310" s="845"/>
      <c r="W310" s="845"/>
      <c r="X310" s="846"/>
      <c r="Y310" s="847">
        <v>2</v>
      </c>
      <c r="Z310" s="848"/>
      <c r="AA310" s="848"/>
      <c r="AB310" s="849"/>
      <c r="AC310" s="841" t="s">
        <v>750</v>
      </c>
      <c r="AD310" s="842"/>
      <c r="AE310" s="842"/>
      <c r="AF310" s="842"/>
      <c r="AG310" s="843"/>
      <c r="AH310" s="844" t="s">
        <v>751</v>
      </c>
      <c r="AI310" s="845"/>
      <c r="AJ310" s="845"/>
      <c r="AK310" s="845"/>
      <c r="AL310" s="845"/>
      <c r="AM310" s="845"/>
      <c r="AN310" s="845"/>
      <c r="AO310" s="845"/>
      <c r="AP310" s="845"/>
      <c r="AQ310" s="845"/>
      <c r="AR310" s="845"/>
      <c r="AS310" s="845"/>
      <c r="AT310" s="846"/>
      <c r="AU310" s="847">
        <v>1</v>
      </c>
      <c r="AV310" s="848"/>
      <c r="AW310" s="848"/>
      <c r="AX310" s="850"/>
    </row>
    <row r="311" spans="1:50" ht="27.75"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t="s">
        <v>791</v>
      </c>
      <c r="AD311" s="828"/>
      <c r="AE311" s="828"/>
      <c r="AF311" s="828"/>
      <c r="AG311" s="829"/>
      <c r="AH311" s="830" t="s">
        <v>792</v>
      </c>
      <c r="AI311" s="831"/>
      <c r="AJ311" s="831"/>
      <c r="AK311" s="831"/>
      <c r="AL311" s="831"/>
      <c r="AM311" s="831"/>
      <c r="AN311" s="831"/>
      <c r="AO311" s="831"/>
      <c r="AP311" s="831"/>
      <c r="AQ311" s="831"/>
      <c r="AR311" s="831"/>
      <c r="AS311" s="831"/>
      <c r="AT311" s="832"/>
      <c r="AU311" s="833">
        <v>0.4</v>
      </c>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2</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1.4</v>
      </c>
      <c r="AV320" s="857"/>
      <c r="AW320" s="857"/>
      <c r="AX320" s="859"/>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661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1"/>
      <c r="L365" s="151"/>
      <c r="M365" s="151"/>
      <c r="N365" s="151"/>
      <c r="O365" s="151"/>
      <c r="P365" s="430" t="s">
        <v>25</v>
      </c>
      <c r="Q365" s="430"/>
      <c r="R365" s="430"/>
      <c r="S365" s="430"/>
      <c r="T365" s="430"/>
      <c r="U365" s="430"/>
      <c r="V365" s="430"/>
      <c r="W365" s="430"/>
      <c r="X365" s="430"/>
      <c r="Y365" s="867" t="s">
        <v>273</v>
      </c>
      <c r="Z365" s="868"/>
      <c r="AA365" s="868"/>
      <c r="AB365" s="868"/>
      <c r="AC365" s="866" t="s">
        <v>310</v>
      </c>
      <c r="AD365" s="866"/>
      <c r="AE365" s="866"/>
      <c r="AF365" s="866"/>
      <c r="AG365" s="866"/>
      <c r="AH365" s="867" t="s">
        <v>330</v>
      </c>
      <c r="AI365" s="865"/>
      <c r="AJ365" s="865"/>
      <c r="AK365" s="865"/>
      <c r="AL365" s="865" t="s">
        <v>19</v>
      </c>
      <c r="AM365" s="865"/>
      <c r="AN365" s="865"/>
      <c r="AO365" s="869"/>
      <c r="AP365" s="890" t="s">
        <v>275</v>
      </c>
      <c r="AQ365" s="890"/>
      <c r="AR365" s="890"/>
      <c r="AS365" s="890"/>
      <c r="AT365" s="890"/>
      <c r="AU365" s="890"/>
      <c r="AV365" s="890"/>
      <c r="AW365" s="890"/>
      <c r="AX365" s="890"/>
    </row>
    <row r="366" spans="1:51" ht="30" customHeight="1" x14ac:dyDescent="0.15">
      <c r="A366" s="876">
        <v>1</v>
      </c>
      <c r="B366" s="876">
        <v>1</v>
      </c>
      <c r="C366" s="877" t="s">
        <v>730</v>
      </c>
      <c r="D366" s="878"/>
      <c r="E366" s="878"/>
      <c r="F366" s="878"/>
      <c r="G366" s="878"/>
      <c r="H366" s="878"/>
      <c r="I366" s="878"/>
      <c r="J366" s="879">
        <v>6030001046802</v>
      </c>
      <c r="K366" s="880"/>
      <c r="L366" s="880"/>
      <c r="M366" s="880"/>
      <c r="N366" s="880"/>
      <c r="O366" s="880"/>
      <c r="P366" s="881" t="s">
        <v>729</v>
      </c>
      <c r="Q366" s="882"/>
      <c r="R366" s="882"/>
      <c r="S366" s="882"/>
      <c r="T366" s="882"/>
      <c r="U366" s="882"/>
      <c r="V366" s="882"/>
      <c r="W366" s="882"/>
      <c r="X366" s="882"/>
      <c r="Y366" s="883">
        <v>2</v>
      </c>
      <c r="Z366" s="884"/>
      <c r="AA366" s="884"/>
      <c r="AB366" s="885"/>
      <c r="AC366" s="886" t="s">
        <v>335</v>
      </c>
      <c r="AD366" s="887"/>
      <c r="AE366" s="887"/>
      <c r="AF366" s="887"/>
      <c r="AG366" s="887"/>
      <c r="AH366" s="870">
        <v>1</v>
      </c>
      <c r="AI366" s="871"/>
      <c r="AJ366" s="871"/>
      <c r="AK366" s="871"/>
      <c r="AL366" s="872">
        <v>88.6</v>
      </c>
      <c r="AM366" s="873"/>
      <c r="AN366" s="873"/>
      <c r="AO366" s="874"/>
      <c r="AP366" s="875" t="s">
        <v>731</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274</v>
      </c>
      <c r="K398" s="151"/>
      <c r="L398" s="151"/>
      <c r="M398" s="151"/>
      <c r="N398" s="151"/>
      <c r="O398" s="151"/>
      <c r="P398" s="430" t="s">
        <v>25</v>
      </c>
      <c r="Q398" s="430"/>
      <c r="R398" s="430"/>
      <c r="S398" s="430"/>
      <c r="T398" s="430"/>
      <c r="U398" s="430"/>
      <c r="V398" s="430"/>
      <c r="W398" s="430"/>
      <c r="X398" s="430"/>
      <c r="Y398" s="867" t="s">
        <v>273</v>
      </c>
      <c r="Z398" s="868"/>
      <c r="AA398" s="868"/>
      <c r="AB398" s="868"/>
      <c r="AC398" s="866" t="s">
        <v>310</v>
      </c>
      <c r="AD398" s="866"/>
      <c r="AE398" s="866"/>
      <c r="AF398" s="866"/>
      <c r="AG398" s="866"/>
      <c r="AH398" s="867" t="s">
        <v>330</v>
      </c>
      <c r="AI398" s="865"/>
      <c r="AJ398" s="865"/>
      <c r="AK398" s="865"/>
      <c r="AL398" s="865" t="s">
        <v>19</v>
      </c>
      <c r="AM398" s="865"/>
      <c r="AN398" s="865"/>
      <c r="AO398" s="869"/>
      <c r="AP398" s="890" t="s">
        <v>275</v>
      </c>
      <c r="AQ398" s="890"/>
      <c r="AR398" s="890"/>
      <c r="AS398" s="890"/>
      <c r="AT398" s="890"/>
      <c r="AU398" s="890"/>
      <c r="AV398" s="890"/>
      <c r="AW398" s="890"/>
      <c r="AX398" s="890"/>
      <c r="AY398">
        <f>$AY$396</f>
        <v>1</v>
      </c>
    </row>
    <row r="399" spans="1:51" ht="30" customHeight="1" x14ac:dyDescent="0.15">
      <c r="A399" s="876">
        <v>1</v>
      </c>
      <c r="B399" s="876">
        <v>1</v>
      </c>
      <c r="C399" s="877" t="s">
        <v>735</v>
      </c>
      <c r="D399" s="878"/>
      <c r="E399" s="878"/>
      <c r="F399" s="878"/>
      <c r="G399" s="878"/>
      <c r="H399" s="878"/>
      <c r="I399" s="878"/>
      <c r="J399" s="879">
        <v>6011101008586</v>
      </c>
      <c r="K399" s="880"/>
      <c r="L399" s="880"/>
      <c r="M399" s="880"/>
      <c r="N399" s="880"/>
      <c r="O399" s="880"/>
      <c r="P399" s="881" t="s">
        <v>736</v>
      </c>
      <c r="Q399" s="882"/>
      <c r="R399" s="882"/>
      <c r="S399" s="882"/>
      <c r="T399" s="882"/>
      <c r="U399" s="882"/>
      <c r="V399" s="882"/>
      <c r="W399" s="882"/>
      <c r="X399" s="882"/>
      <c r="Y399" s="883">
        <v>1</v>
      </c>
      <c r="Z399" s="884"/>
      <c r="AA399" s="884"/>
      <c r="AB399" s="885"/>
      <c r="AC399" s="886" t="s">
        <v>341</v>
      </c>
      <c r="AD399" s="887"/>
      <c r="AE399" s="887"/>
      <c r="AF399" s="887"/>
      <c r="AG399" s="887"/>
      <c r="AH399" s="870" t="s">
        <v>731</v>
      </c>
      <c r="AI399" s="871"/>
      <c r="AJ399" s="871"/>
      <c r="AK399" s="871"/>
      <c r="AL399" s="872">
        <v>100</v>
      </c>
      <c r="AM399" s="873"/>
      <c r="AN399" s="873"/>
      <c r="AO399" s="874"/>
      <c r="AP399" s="875" t="s">
        <v>731</v>
      </c>
      <c r="AQ399" s="875"/>
      <c r="AR399" s="875"/>
      <c r="AS399" s="875"/>
      <c r="AT399" s="875"/>
      <c r="AU399" s="875"/>
      <c r="AV399" s="875"/>
      <c r="AW399" s="875"/>
      <c r="AX399" s="875"/>
      <c r="AY399">
        <f>$AY$396</f>
        <v>1</v>
      </c>
    </row>
    <row r="400" spans="1:51" ht="30" customHeight="1" x14ac:dyDescent="0.15">
      <c r="A400" s="876">
        <v>2</v>
      </c>
      <c r="B400" s="876">
        <v>1</v>
      </c>
      <c r="C400" s="877" t="s">
        <v>734</v>
      </c>
      <c r="D400" s="878"/>
      <c r="E400" s="878"/>
      <c r="F400" s="878"/>
      <c r="G400" s="878"/>
      <c r="H400" s="878"/>
      <c r="I400" s="878"/>
      <c r="J400" s="879">
        <v>6011101008586</v>
      </c>
      <c r="K400" s="880"/>
      <c r="L400" s="880"/>
      <c r="M400" s="880"/>
      <c r="N400" s="880"/>
      <c r="O400" s="880"/>
      <c r="P400" s="881" t="s">
        <v>737</v>
      </c>
      <c r="Q400" s="882"/>
      <c r="R400" s="882"/>
      <c r="S400" s="882"/>
      <c r="T400" s="882"/>
      <c r="U400" s="882"/>
      <c r="V400" s="882"/>
      <c r="W400" s="882"/>
      <c r="X400" s="882"/>
      <c r="Y400" s="883">
        <v>0.4</v>
      </c>
      <c r="Z400" s="884"/>
      <c r="AA400" s="884"/>
      <c r="AB400" s="885"/>
      <c r="AC400" s="886" t="s">
        <v>341</v>
      </c>
      <c r="AD400" s="887"/>
      <c r="AE400" s="887"/>
      <c r="AF400" s="887"/>
      <c r="AG400" s="887"/>
      <c r="AH400" s="870" t="s">
        <v>731</v>
      </c>
      <c r="AI400" s="871"/>
      <c r="AJ400" s="871"/>
      <c r="AK400" s="871"/>
      <c r="AL400" s="872">
        <v>100</v>
      </c>
      <c r="AM400" s="873"/>
      <c r="AN400" s="873"/>
      <c r="AO400" s="874"/>
      <c r="AP400" s="875" t="s">
        <v>731</v>
      </c>
      <c r="AQ400" s="875"/>
      <c r="AR400" s="875"/>
      <c r="AS400" s="875"/>
      <c r="AT400" s="875"/>
      <c r="AU400" s="875"/>
      <c r="AV400" s="875"/>
      <c r="AW400" s="875"/>
      <c r="AX400" s="875"/>
      <c r="AY400">
        <f>COUNTA($C$400)</f>
        <v>1</v>
      </c>
    </row>
    <row r="401" spans="1:51" ht="30" customHeight="1" x14ac:dyDescent="0.15">
      <c r="A401" s="876">
        <v>3</v>
      </c>
      <c r="B401" s="876">
        <v>1</v>
      </c>
      <c r="C401" s="877" t="s">
        <v>738</v>
      </c>
      <c r="D401" s="878"/>
      <c r="E401" s="878"/>
      <c r="F401" s="878"/>
      <c r="G401" s="878"/>
      <c r="H401" s="878"/>
      <c r="I401" s="878"/>
      <c r="J401" s="879">
        <v>4011101012854</v>
      </c>
      <c r="K401" s="880"/>
      <c r="L401" s="880"/>
      <c r="M401" s="880"/>
      <c r="N401" s="880"/>
      <c r="O401" s="880"/>
      <c r="P401" s="881" t="s">
        <v>739</v>
      </c>
      <c r="Q401" s="882"/>
      <c r="R401" s="882"/>
      <c r="S401" s="882"/>
      <c r="T401" s="882"/>
      <c r="U401" s="882"/>
      <c r="V401" s="882"/>
      <c r="W401" s="882"/>
      <c r="X401" s="882"/>
      <c r="Y401" s="883">
        <v>1</v>
      </c>
      <c r="Z401" s="884"/>
      <c r="AA401" s="884"/>
      <c r="AB401" s="885"/>
      <c r="AC401" s="886" t="s">
        <v>341</v>
      </c>
      <c r="AD401" s="887"/>
      <c r="AE401" s="887"/>
      <c r="AF401" s="887"/>
      <c r="AG401" s="887"/>
      <c r="AH401" s="888" t="s">
        <v>731</v>
      </c>
      <c r="AI401" s="889"/>
      <c r="AJ401" s="889"/>
      <c r="AK401" s="889"/>
      <c r="AL401" s="872">
        <v>100</v>
      </c>
      <c r="AM401" s="873"/>
      <c r="AN401" s="873"/>
      <c r="AO401" s="874"/>
      <c r="AP401" s="875" t="s">
        <v>731</v>
      </c>
      <c r="AQ401" s="875"/>
      <c r="AR401" s="875"/>
      <c r="AS401" s="875"/>
      <c r="AT401" s="875"/>
      <c r="AU401" s="875"/>
      <c r="AV401" s="875"/>
      <c r="AW401" s="875"/>
      <c r="AX401" s="875"/>
      <c r="AY401">
        <f>COUNTA($C$401)</f>
        <v>1</v>
      </c>
    </row>
    <row r="402" spans="1:51" ht="30" customHeight="1" x14ac:dyDescent="0.15">
      <c r="A402" s="876">
        <v>4</v>
      </c>
      <c r="B402" s="876">
        <v>1</v>
      </c>
      <c r="C402" s="877" t="s">
        <v>740</v>
      </c>
      <c r="D402" s="878"/>
      <c r="E402" s="878"/>
      <c r="F402" s="878"/>
      <c r="G402" s="878"/>
      <c r="H402" s="878"/>
      <c r="I402" s="878"/>
      <c r="J402" s="879">
        <v>8010001118361</v>
      </c>
      <c r="K402" s="880"/>
      <c r="L402" s="880"/>
      <c r="M402" s="880"/>
      <c r="N402" s="880"/>
      <c r="O402" s="880"/>
      <c r="P402" s="881" t="s">
        <v>741</v>
      </c>
      <c r="Q402" s="882"/>
      <c r="R402" s="882"/>
      <c r="S402" s="882"/>
      <c r="T402" s="882"/>
      <c r="U402" s="882"/>
      <c r="V402" s="882"/>
      <c r="W402" s="882"/>
      <c r="X402" s="882"/>
      <c r="Y402" s="883">
        <v>1</v>
      </c>
      <c r="Z402" s="884"/>
      <c r="AA402" s="884"/>
      <c r="AB402" s="885"/>
      <c r="AC402" s="886" t="s">
        <v>341</v>
      </c>
      <c r="AD402" s="887"/>
      <c r="AE402" s="887"/>
      <c r="AF402" s="887"/>
      <c r="AG402" s="887"/>
      <c r="AH402" s="888" t="s">
        <v>731</v>
      </c>
      <c r="AI402" s="889"/>
      <c r="AJ402" s="889"/>
      <c r="AK402" s="889"/>
      <c r="AL402" s="872">
        <v>100</v>
      </c>
      <c r="AM402" s="873"/>
      <c r="AN402" s="873"/>
      <c r="AO402" s="874"/>
      <c r="AP402" s="875" t="s">
        <v>731</v>
      </c>
      <c r="AQ402" s="875"/>
      <c r="AR402" s="875"/>
      <c r="AS402" s="875"/>
      <c r="AT402" s="875"/>
      <c r="AU402" s="875"/>
      <c r="AV402" s="875"/>
      <c r="AW402" s="875"/>
      <c r="AX402" s="875"/>
      <c r="AY402">
        <f>COUNTA($C$402)</f>
        <v>1</v>
      </c>
    </row>
    <row r="403" spans="1:51" ht="30" customHeight="1" x14ac:dyDescent="0.15">
      <c r="A403" s="876">
        <v>5</v>
      </c>
      <c r="B403" s="876">
        <v>1</v>
      </c>
      <c r="C403" s="877" t="s">
        <v>742</v>
      </c>
      <c r="D403" s="878"/>
      <c r="E403" s="878"/>
      <c r="F403" s="878"/>
      <c r="G403" s="878"/>
      <c r="H403" s="878"/>
      <c r="I403" s="878"/>
      <c r="J403" s="879">
        <v>4010601030250</v>
      </c>
      <c r="K403" s="880"/>
      <c r="L403" s="880"/>
      <c r="M403" s="880"/>
      <c r="N403" s="880"/>
      <c r="O403" s="880"/>
      <c r="P403" s="881" t="s">
        <v>743</v>
      </c>
      <c r="Q403" s="882"/>
      <c r="R403" s="882"/>
      <c r="S403" s="882"/>
      <c r="T403" s="882"/>
      <c r="U403" s="882"/>
      <c r="V403" s="882"/>
      <c r="W403" s="882"/>
      <c r="X403" s="882"/>
      <c r="Y403" s="883">
        <v>1</v>
      </c>
      <c r="Z403" s="884"/>
      <c r="AA403" s="884"/>
      <c r="AB403" s="885"/>
      <c r="AC403" s="886" t="s">
        <v>341</v>
      </c>
      <c r="AD403" s="887"/>
      <c r="AE403" s="887"/>
      <c r="AF403" s="887"/>
      <c r="AG403" s="887"/>
      <c r="AH403" s="888" t="s">
        <v>731</v>
      </c>
      <c r="AI403" s="889"/>
      <c r="AJ403" s="889"/>
      <c r="AK403" s="889"/>
      <c r="AL403" s="872">
        <v>100</v>
      </c>
      <c r="AM403" s="873"/>
      <c r="AN403" s="873"/>
      <c r="AO403" s="874"/>
      <c r="AP403" s="875" t="s">
        <v>731</v>
      </c>
      <c r="AQ403" s="875"/>
      <c r="AR403" s="875"/>
      <c r="AS403" s="875"/>
      <c r="AT403" s="875"/>
      <c r="AU403" s="875"/>
      <c r="AV403" s="875"/>
      <c r="AW403" s="875"/>
      <c r="AX403" s="875"/>
      <c r="AY403">
        <f>COUNTA($C$403)</f>
        <v>1</v>
      </c>
    </row>
    <row r="404" spans="1:51" ht="30" customHeight="1" x14ac:dyDescent="0.15">
      <c r="A404" s="876">
        <v>6</v>
      </c>
      <c r="B404" s="876">
        <v>1</v>
      </c>
      <c r="C404" s="877" t="s">
        <v>745</v>
      </c>
      <c r="D404" s="878"/>
      <c r="E404" s="878"/>
      <c r="F404" s="878"/>
      <c r="G404" s="878"/>
      <c r="H404" s="878"/>
      <c r="I404" s="878"/>
      <c r="J404" s="879">
        <v>7011301006050</v>
      </c>
      <c r="K404" s="880"/>
      <c r="L404" s="880"/>
      <c r="M404" s="880"/>
      <c r="N404" s="880"/>
      <c r="O404" s="880"/>
      <c r="P404" s="881" t="s">
        <v>744</v>
      </c>
      <c r="Q404" s="882"/>
      <c r="R404" s="882"/>
      <c r="S404" s="882"/>
      <c r="T404" s="882"/>
      <c r="U404" s="882"/>
      <c r="V404" s="882"/>
      <c r="W404" s="882"/>
      <c r="X404" s="882"/>
      <c r="Y404" s="883">
        <v>1</v>
      </c>
      <c r="Z404" s="884"/>
      <c r="AA404" s="884"/>
      <c r="AB404" s="885"/>
      <c r="AC404" s="886" t="s">
        <v>341</v>
      </c>
      <c r="AD404" s="887"/>
      <c r="AE404" s="887"/>
      <c r="AF404" s="887"/>
      <c r="AG404" s="887"/>
      <c r="AH404" s="888" t="s">
        <v>731</v>
      </c>
      <c r="AI404" s="889"/>
      <c r="AJ404" s="889"/>
      <c r="AK404" s="889"/>
      <c r="AL404" s="872">
        <v>100</v>
      </c>
      <c r="AM404" s="873"/>
      <c r="AN404" s="873"/>
      <c r="AO404" s="874"/>
      <c r="AP404" s="875" t="s">
        <v>731</v>
      </c>
      <c r="AQ404" s="875"/>
      <c r="AR404" s="875"/>
      <c r="AS404" s="875"/>
      <c r="AT404" s="875"/>
      <c r="AU404" s="875"/>
      <c r="AV404" s="875"/>
      <c r="AW404" s="875"/>
      <c r="AX404" s="875"/>
      <c r="AY404">
        <f>COUNTA($C$404)</f>
        <v>1</v>
      </c>
    </row>
    <row r="405" spans="1:51" ht="30" customHeight="1" x14ac:dyDescent="0.15">
      <c r="A405" s="876">
        <v>7</v>
      </c>
      <c r="B405" s="876">
        <v>1</v>
      </c>
      <c r="C405" s="877" t="s">
        <v>775</v>
      </c>
      <c r="D405" s="878"/>
      <c r="E405" s="878"/>
      <c r="F405" s="878"/>
      <c r="G405" s="878"/>
      <c r="H405" s="878"/>
      <c r="I405" s="878"/>
      <c r="J405" s="879">
        <v>7011301006050</v>
      </c>
      <c r="K405" s="880"/>
      <c r="L405" s="880"/>
      <c r="M405" s="880"/>
      <c r="N405" s="880"/>
      <c r="O405" s="880"/>
      <c r="P405" s="881" t="s">
        <v>776</v>
      </c>
      <c r="Q405" s="882"/>
      <c r="R405" s="882"/>
      <c r="S405" s="882"/>
      <c r="T405" s="882"/>
      <c r="U405" s="882"/>
      <c r="V405" s="882"/>
      <c r="W405" s="882"/>
      <c r="X405" s="882"/>
      <c r="Y405" s="883">
        <v>0</v>
      </c>
      <c r="Z405" s="884"/>
      <c r="AA405" s="884"/>
      <c r="AB405" s="885"/>
      <c r="AC405" s="886" t="s">
        <v>341</v>
      </c>
      <c r="AD405" s="887"/>
      <c r="AE405" s="887"/>
      <c r="AF405" s="887"/>
      <c r="AG405" s="887"/>
      <c r="AH405" s="888" t="s">
        <v>769</v>
      </c>
      <c r="AI405" s="889"/>
      <c r="AJ405" s="889"/>
      <c r="AK405" s="889"/>
      <c r="AL405" s="872">
        <v>100</v>
      </c>
      <c r="AM405" s="873"/>
      <c r="AN405" s="873"/>
      <c r="AO405" s="874"/>
      <c r="AP405" s="875" t="s">
        <v>769</v>
      </c>
      <c r="AQ405" s="875"/>
      <c r="AR405" s="875"/>
      <c r="AS405" s="875"/>
      <c r="AT405" s="875"/>
      <c r="AU405" s="875"/>
      <c r="AV405" s="875"/>
      <c r="AW405" s="875"/>
      <c r="AX405" s="875"/>
      <c r="AY405">
        <f>COUNTA($C$405)</f>
        <v>1</v>
      </c>
    </row>
    <row r="406" spans="1:51" ht="30" customHeight="1" x14ac:dyDescent="0.15">
      <c r="A406" s="876">
        <v>8</v>
      </c>
      <c r="B406" s="876">
        <v>1</v>
      </c>
      <c r="C406" s="877" t="s">
        <v>773</v>
      </c>
      <c r="D406" s="878"/>
      <c r="E406" s="878"/>
      <c r="F406" s="878"/>
      <c r="G406" s="878"/>
      <c r="H406" s="878"/>
      <c r="I406" s="878"/>
      <c r="J406" s="879">
        <v>3010001010696</v>
      </c>
      <c r="K406" s="880"/>
      <c r="L406" s="880"/>
      <c r="M406" s="880"/>
      <c r="N406" s="880"/>
      <c r="O406" s="880"/>
      <c r="P406" s="881" t="s">
        <v>737</v>
      </c>
      <c r="Q406" s="882"/>
      <c r="R406" s="882"/>
      <c r="S406" s="882"/>
      <c r="T406" s="882"/>
      <c r="U406" s="882"/>
      <c r="V406" s="882"/>
      <c r="W406" s="882"/>
      <c r="X406" s="882"/>
      <c r="Y406" s="883">
        <v>0.6</v>
      </c>
      <c r="Z406" s="884"/>
      <c r="AA406" s="884"/>
      <c r="AB406" s="885"/>
      <c r="AC406" s="886" t="s">
        <v>341</v>
      </c>
      <c r="AD406" s="887"/>
      <c r="AE406" s="887"/>
      <c r="AF406" s="887"/>
      <c r="AG406" s="887"/>
      <c r="AH406" s="888" t="s">
        <v>696</v>
      </c>
      <c r="AI406" s="889"/>
      <c r="AJ406" s="889"/>
      <c r="AK406" s="889"/>
      <c r="AL406" s="872">
        <v>100</v>
      </c>
      <c r="AM406" s="873"/>
      <c r="AN406" s="873"/>
      <c r="AO406" s="874"/>
      <c r="AP406" s="875" t="s">
        <v>731</v>
      </c>
      <c r="AQ406" s="875"/>
      <c r="AR406" s="875"/>
      <c r="AS406" s="875"/>
      <c r="AT406" s="875"/>
      <c r="AU406" s="875"/>
      <c r="AV406" s="875"/>
      <c r="AW406" s="875"/>
      <c r="AX406" s="875"/>
      <c r="AY406">
        <f>COUNTA($C$406)</f>
        <v>1</v>
      </c>
    </row>
    <row r="407" spans="1:51" ht="30" customHeight="1" x14ac:dyDescent="0.15">
      <c r="A407" s="876">
        <v>9</v>
      </c>
      <c r="B407" s="876">
        <v>1</v>
      </c>
      <c r="C407" s="877" t="s">
        <v>772</v>
      </c>
      <c r="D407" s="878"/>
      <c r="E407" s="878"/>
      <c r="F407" s="878"/>
      <c r="G407" s="878"/>
      <c r="H407" s="878"/>
      <c r="I407" s="878"/>
      <c r="J407" s="879">
        <v>5010601023501</v>
      </c>
      <c r="K407" s="880"/>
      <c r="L407" s="880"/>
      <c r="M407" s="880"/>
      <c r="N407" s="880"/>
      <c r="O407" s="880"/>
      <c r="P407" s="881" t="s">
        <v>774</v>
      </c>
      <c r="Q407" s="882"/>
      <c r="R407" s="882"/>
      <c r="S407" s="882"/>
      <c r="T407" s="882"/>
      <c r="U407" s="882"/>
      <c r="V407" s="882"/>
      <c r="W407" s="882"/>
      <c r="X407" s="882"/>
      <c r="Y407" s="883">
        <v>0.6</v>
      </c>
      <c r="Z407" s="884"/>
      <c r="AA407" s="884"/>
      <c r="AB407" s="885"/>
      <c r="AC407" s="886" t="s">
        <v>335</v>
      </c>
      <c r="AD407" s="887"/>
      <c r="AE407" s="887"/>
      <c r="AF407" s="887"/>
      <c r="AG407" s="887"/>
      <c r="AH407" s="888">
        <v>1</v>
      </c>
      <c r="AI407" s="889"/>
      <c r="AJ407" s="889"/>
      <c r="AK407" s="889"/>
      <c r="AL407" s="872">
        <v>88.3</v>
      </c>
      <c r="AM407" s="873"/>
      <c r="AN407" s="873"/>
      <c r="AO407" s="874"/>
      <c r="AP407" s="875" t="s">
        <v>731</v>
      </c>
      <c r="AQ407" s="875"/>
      <c r="AR407" s="875"/>
      <c r="AS407" s="875"/>
      <c r="AT407" s="875"/>
      <c r="AU407" s="875"/>
      <c r="AV407" s="875"/>
      <c r="AW407" s="875"/>
      <c r="AX407" s="875"/>
      <c r="AY407">
        <f>COUNTA($C$407)</f>
        <v>1</v>
      </c>
    </row>
    <row r="408" spans="1:51" ht="30" customHeight="1" x14ac:dyDescent="0.15">
      <c r="A408" s="876">
        <v>10</v>
      </c>
      <c r="B408" s="876">
        <v>1</v>
      </c>
      <c r="C408" s="877" t="s">
        <v>771</v>
      </c>
      <c r="D408" s="878"/>
      <c r="E408" s="878"/>
      <c r="F408" s="878"/>
      <c r="G408" s="878"/>
      <c r="H408" s="878"/>
      <c r="I408" s="878"/>
      <c r="J408" s="879">
        <v>7010001059391</v>
      </c>
      <c r="K408" s="880"/>
      <c r="L408" s="880"/>
      <c r="M408" s="880"/>
      <c r="N408" s="880"/>
      <c r="O408" s="880"/>
      <c r="P408" s="881" t="s">
        <v>739</v>
      </c>
      <c r="Q408" s="882"/>
      <c r="R408" s="882"/>
      <c r="S408" s="882"/>
      <c r="T408" s="882"/>
      <c r="U408" s="882"/>
      <c r="V408" s="882"/>
      <c r="W408" s="882"/>
      <c r="X408" s="882"/>
      <c r="Y408" s="883">
        <v>0.4</v>
      </c>
      <c r="Z408" s="884"/>
      <c r="AA408" s="884"/>
      <c r="AB408" s="885"/>
      <c r="AC408" s="886" t="s">
        <v>341</v>
      </c>
      <c r="AD408" s="887"/>
      <c r="AE408" s="887"/>
      <c r="AF408" s="887"/>
      <c r="AG408" s="887"/>
      <c r="AH408" s="888" t="s">
        <v>696</v>
      </c>
      <c r="AI408" s="889"/>
      <c r="AJ408" s="889"/>
      <c r="AK408" s="889"/>
      <c r="AL408" s="872">
        <v>100</v>
      </c>
      <c r="AM408" s="873"/>
      <c r="AN408" s="873"/>
      <c r="AO408" s="874"/>
      <c r="AP408" s="875" t="s">
        <v>731</v>
      </c>
      <c r="AQ408" s="875"/>
      <c r="AR408" s="875"/>
      <c r="AS408" s="875"/>
      <c r="AT408" s="875"/>
      <c r="AU408" s="875"/>
      <c r="AV408" s="875"/>
      <c r="AW408" s="875"/>
      <c r="AX408" s="875"/>
      <c r="AY408">
        <f>COUNTA($C$408)</f>
        <v>1</v>
      </c>
    </row>
    <row r="409" spans="1:51" ht="30" customHeight="1" x14ac:dyDescent="0.15">
      <c r="A409" s="876">
        <v>11</v>
      </c>
      <c r="B409" s="876">
        <v>1</v>
      </c>
      <c r="C409" s="877" t="s">
        <v>746</v>
      </c>
      <c r="D409" s="878"/>
      <c r="E409" s="878"/>
      <c r="F409" s="878"/>
      <c r="G409" s="878"/>
      <c r="H409" s="878"/>
      <c r="I409" s="878"/>
      <c r="J409" s="879" t="s">
        <v>696</v>
      </c>
      <c r="K409" s="880"/>
      <c r="L409" s="880"/>
      <c r="M409" s="880"/>
      <c r="N409" s="880"/>
      <c r="O409" s="880"/>
      <c r="P409" s="882" t="s">
        <v>747</v>
      </c>
      <c r="Q409" s="882"/>
      <c r="R409" s="882"/>
      <c r="S409" s="882"/>
      <c r="T409" s="882"/>
      <c r="U409" s="882"/>
      <c r="V409" s="882"/>
      <c r="W409" s="882"/>
      <c r="X409" s="882"/>
      <c r="Y409" s="883">
        <v>0.3</v>
      </c>
      <c r="Z409" s="884"/>
      <c r="AA409" s="884"/>
      <c r="AB409" s="885"/>
      <c r="AC409" s="886" t="s">
        <v>76</v>
      </c>
      <c r="AD409" s="887"/>
      <c r="AE409" s="887"/>
      <c r="AF409" s="887"/>
      <c r="AG409" s="887"/>
      <c r="AH409" s="888" t="s">
        <v>696</v>
      </c>
      <c r="AI409" s="889"/>
      <c r="AJ409" s="889"/>
      <c r="AK409" s="889"/>
      <c r="AL409" s="872" t="s">
        <v>696</v>
      </c>
      <c r="AM409" s="873"/>
      <c r="AN409" s="873"/>
      <c r="AO409" s="874"/>
      <c r="AP409" s="875" t="s">
        <v>731</v>
      </c>
      <c r="AQ409" s="875"/>
      <c r="AR409" s="875"/>
      <c r="AS409" s="875"/>
      <c r="AT409" s="875"/>
      <c r="AU409" s="875"/>
      <c r="AV409" s="875"/>
      <c r="AW409" s="875"/>
      <c r="AX409" s="875"/>
      <c r="AY409">
        <f>COUNTA($C$409)</f>
        <v>1</v>
      </c>
    </row>
    <row r="410" spans="1:51" ht="30.75" customHeight="1" x14ac:dyDescent="0.15">
      <c r="A410" s="876">
        <v>12</v>
      </c>
      <c r="B410" s="876">
        <v>1</v>
      </c>
      <c r="C410" s="878" t="s">
        <v>748</v>
      </c>
      <c r="D410" s="878"/>
      <c r="E410" s="878"/>
      <c r="F410" s="878"/>
      <c r="G410" s="878"/>
      <c r="H410" s="878"/>
      <c r="I410" s="878"/>
      <c r="J410" s="879" t="s">
        <v>696</v>
      </c>
      <c r="K410" s="880"/>
      <c r="L410" s="880"/>
      <c r="M410" s="880"/>
      <c r="N410" s="880"/>
      <c r="O410" s="880"/>
      <c r="P410" s="882" t="s">
        <v>747</v>
      </c>
      <c r="Q410" s="882"/>
      <c r="R410" s="882"/>
      <c r="S410" s="882"/>
      <c r="T410" s="882"/>
      <c r="U410" s="882"/>
      <c r="V410" s="882"/>
      <c r="W410" s="882"/>
      <c r="X410" s="882"/>
      <c r="Y410" s="883">
        <v>0.3</v>
      </c>
      <c r="Z410" s="884"/>
      <c r="AA410" s="884"/>
      <c r="AB410" s="885"/>
      <c r="AC410" s="886" t="s">
        <v>76</v>
      </c>
      <c r="AD410" s="887"/>
      <c r="AE410" s="887"/>
      <c r="AF410" s="887"/>
      <c r="AG410" s="887"/>
      <c r="AH410" s="888" t="s">
        <v>696</v>
      </c>
      <c r="AI410" s="889"/>
      <c r="AJ410" s="889"/>
      <c r="AK410" s="889"/>
      <c r="AL410" s="872" t="s">
        <v>696</v>
      </c>
      <c r="AM410" s="873"/>
      <c r="AN410" s="873"/>
      <c r="AO410" s="874"/>
      <c r="AP410" s="875" t="s">
        <v>769</v>
      </c>
      <c r="AQ410" s="875"/>
      <c r="AR410" s="875"/>
      <c r="AS410" s="875"/>
      <c r="AT410" s="875"/>
      <c r="AU410" s="875"/>
      <c r="AV410" s="875"/>
      <c r="AW410" s="875"/>
      <c r="AX410" s="875"/>
      <c r="AY410">
        <f>COUNTA($C$410)</f>
        <v>1</v>
      </c>
    </row>
    <row r="411" spans="1:51" ht="30.75"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75"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75"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75"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75"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75"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75"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75"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75"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75"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75"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75"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75"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75"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75"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75"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75"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75"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1"/>
      <c r="L431" s="151"/>
      <c r="M431" s="151"/>
      <c r="N431" s="151"/>
      <c r="O431" s="151"/>
      <c r="P431" s="430" t="s">
        <v>25</v>
      </c>
      <c r="Q431" s="430"/>
      <c r="R431" s="430"/>
      <c r="S431" s="430"/>
      <c r="T431" s="430"/>
      <c r="U431" s="430"/>
      <c r="V431" s="430"/>
      <c r="W431" s="430"/>
      <c r="X431" s="430"/>
      <c r="Y431" s="867" t="s">
        <v>273</v>
      </c>
      <c r="Z431" s="868"/>
      <c r="AA431" s="868"/>
      <c r="AB431" s="868"/>
      <c r="AC431" s="866" t="s">
        <v>310</v>
      </c>
      <c r="AD431" s="866"/>
      <c r="AE431" s="866"/>
      <c r="AF431" s="866"/>
      <c r="AG431" s="866"/>
      <c r="AH431" s="867" t="s">
        <v>330</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1"/>
      <c r="L464" s="151"/>
      <c r="M464" s="151"/>
      <c r="N464" s="151"/>
      <c r="O464" s="151"/>
      <c r="P464" s="430" t="s">
        <v>25</v>
      </c>
      <c r="Q464" s="430"/>
      <c r="R464" s="430"/>
      <c r="S464" s="430"/>
      <c r="T464" s="430"/>
      <c r="U464" s="430"/>
      <c r="V464" s="430"/>
      <c r="W464" s="430"/>
      <c r="X464" s="430"/>
      <c r="Y464" s="867" t="s">
        <v>273</v>
      </c>
      <c r="Z464" s="868"/>
      <c r="AA464" s="868"/>
      <c r="AB464" s="868"/>
      <c r="AC464" s="866" t="s">
        <v>310</v>
      </c>
      <c r="AD464" s="866"/>
      <c r="AE464" s="866"/>
      <c r="AF464" s="866"/>
      <c r="AG464" s="866"/>
      <c r="AH464" s="867" t="s">
        <v>330</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1"/>
      <c r="L497" s="151"/>
      <c r="M497" s="151"/>
      <c r="N497" s="151"/>
      <c r="O497" s="151"/>
      <c r="P497" s="430" t="s">
        <v>25</v>
      </c>
      <c r="Q497" s="430"/>
      <c r="R497" s="430"/>
      <c r="S497" s="430"/>
      <c r="T497" s="430"/>
      <c r="U497" s="430"/>
      <c r="V497" s="430"/>
      <c r="W497" s="430"/>
      <c r="X497" s="430"/>
      <c r="Y497" s="867" t="s">
        <v>273</v>
      </c>
      <c r="Z497" s="868"/>
      <c r="AA497" s="868"/>
      <c r="AB497" s="868"/>
      <c r="AC497" s="866" t="s">
        <v>310</v>
      </c>
      <c r="AD497" s="866"/>
      <c r="AE497" s="866"/>
      <c r="AF497" s="866"/>
      <c r="AG497" s="866"/>
      <c r="AH497" s="867" t="s">
        <v>330</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1"/>
      <c r="L530" s="151"/>
      <c r="M530" s="151"/>
      <c r="N530" s="151"/>
      <c r="O530" s="151"/>
      <c r="P530" s="430" t="s">
        <v>25</v>
      </c>
      <c r="Q530" s="430"/>
      <c r="R530" s="430"/>
      <c r="S530" s="430"/>
      <c r="T530" s="430"/>
      <c r="U530" s="430"/>
      <c r="V530" s="430"/>
      <c r="W530" s="430"/>
      <c r="X530" s="430"/>
      <c r="Y530" s="867" t="s">
        <v>273</v>
      </c>
      <c r="Z530" s="868"/>
      <c r="AA530" s="868"/>
      <c r="AB530" s="868"/>
      <c r="AC530" s="866" t="s">
        <v>310</v>
      </c>
      <c r="AD530" s="866"/>
      <c r="AE530" s="866"/>
      <c r="AF530" s="866"/>
      <c r="AG530" s="866"/>
      <c r="AH530" s="867" t="s">
        <v>330</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1"/>
      <c r="L563" s="151"/>
      <c r="M563" s="151"/>
      <c r="N563" s="151"/>
      <c r="O563" s="151"/>
      <c r="P563" s="430" t="s">
        <v>25</v>
      </c>
      <c r="Q563" s="430"/>
      <c r="R563" s="430"/>
      <c r="S563" s="430"/>
      <c r="T563" s="430"/>
      <c r="U563" s="430"/>
      <c r="V563" s="430"/>
      <c r="W563" s="430"/>
      <c r="X563" s="430"/>
      <c r="Y563" s="867" t="s">
        <v>273</v>
      </c>
      <c r="Z563" s="868"/>
      <c r="AA563" s="868"/>
      <c r="AB563" s="868"/>
      <c r="AC563" s="866" t="s">
        <v>310</v>
      </c>
      <c r="AD563" s="866"/>
      <c r="AE563" s="866"/>
      <c r="AF563" s="866"/>
      <c r="AG563" s="866"/>
      <c r="AH563" s="867" t="s">
        <v>330</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1"/>
      <c r="L596" s="151"/>
      <c r="M596" s="151"/>
      <c r="N596" s="151"/>
      <c r="O596" s="151"/>
      <c r="P596" s="430" t="s">
        <v>25</v>
      </c>
      <c r="Q596" s="430"/>
      <c r="R596" s="430"/>
      <c r="S596" s="430"/>
      <c r="T596" s="430"/>
      <c r="U596" s="430"/>
      <c r="V596" s="430"/>
      <c r="W596" s="430"/>
      <c r="X596" s="430"/>
      <c r="Y596" s="867" t="s">
        <v>273</v>
      </c>
      <c r="Z596" s="868"/>
      <c r="AA596" s="868"/>
      <c r="AB596" s="868"/>
      <c r="AC596" s="866" t="s">
        <v>310</v>
      </c>
      <c r="AD596" s="866"/>
      <c r="AE596" s="866"/>
      <c r="AF596" s="866"/>
      <c r="AG596" s="866"/>
      <c r="AH596" s="867" t="s">
        <v>330</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1" t="s">
        <v>662</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90" t="s">
        <v>306</v>
      </c>
      <c r="AQ630" s="890"/>
      <c r="AR630" s="890"/>
      <c r="AS630" s="890"/>
      <c r="AT630" s="890"/>
      <c r="AU630" s="890"/>
      <c r="AV630" s="890"/>
      <c r="AW630" s="890"/>
      <c r="AX630" s="890"/>
    </row>
    <row r="631" spans="1:51" ht="30" customHeight="1" x14ac:dyDescent="0.15">
      <c r="A631" s="876">
        <v>1</v>
      </c>
      <c r="B631" s="876">
        <v>1</v>
      </c>
      <c r="C631" s="898"/>
      <c r="D631" s="898"/>
      <c r="E631" s="666" t="s">
        <v>731</v>
      </c>
      <c r="F631" s="899"/>
      <c r="G631" s="899"/>
      <c r="H631" s="899"/>
      <c r="I631" s="899"/>
      <c r="J631" s="879" t="s">
        <v>731</v>
      </c>
      <c r="K631" s="880"/>
      <c r="L631" s="880"/>
      <c r="M631" s="880"/>
      <c r="N631" s="880"/>
      <c r="O631" s="880"/>
      <c r="P631" s="881" t="s">
        <v>731</v>
      </c>
      <c r="Q631" s="882"/>
      <c r="R631" s="882"/>
      <c r="S631" s="882"/>
      <c r="T631" s="882"/>
      <c r="U631" s="882"/>
      <c r="V631" s="882"/>
      <c r="W631" s="882"/>
      <c r="X631" s="882"/>
      <c r="Y631" s="883" t="s">
        <v>731</v>
      </c>
      <c r="Z631" s="884"/>
      <c r="AA631" s="884"/>
      <c r="AB631" s="885"/>
      <c r="AC631" s="886"/>
      <c r="AD631" s="887"/>
      <c r="AE631" s="887"/>
      <c r="AF631" s="887"/>
      <c r="AG631" s="887"/>
      <c r="AH631" s="888" t="s">
        <v>731</v>
      </c>
      <c r="AI631" s="889"/>
      <c r="AJ631" s="889"/>
      <c r="AK631" s="889"/>
      <c r="AL631" s="872" t="s">
        <v>731</v>
      </c>
      <c r="AM631" s="873"/>
      <c r="AN631" s="873"/>
      <c r="AO631" s="874"/>
      <c r="AP631" s="875" t="s">
        <v>731</v>
      </c>
      <c r="AQ631" s="875"/>
      <c r="AR631" s="875"/>
      <c r="AS631" s="875"/>
      <c r="AT631" s="875"/>
      <c r="AU631" s="875"/>
      <c r="AV631" s="875"/>
      <c r="AW631" s="875"/>
      <c r="AX631" s="875"/>
    </row>
    <row r="632" spans="1:51" ht="30" hidden="1" customHeight="1" x14ac:dyDescent="0.15">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898"/>
      <c r="D648" s="898"/>
      <c r="E648" s="666"/>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14" max="16383" man="1"/>
    <brk id="250"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t="s">
        <v>719</v>
      </c>
      <c r="C2" s="13" t="str">
        <f>IF(B2="","",A2)</f>
        <v>医療分野の研究開発関連</v>
      </c>
      <c r="D2" s="13" t="str">
        <f>IF(C2="","",IF(D1&lt;&gt;"",CONCATENATE(D1,"、",C2),C2))</f>
        <v>医療分野の研究開発関連</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719</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719</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8"/>
      <c r="Z2" s="854"/>
      <c r="AA2" s="855"/>
      <c r="AB2" s="962" t="s">
        <v>11</v>
      </c>
      <c r="AC2" s="963"/>
      <c r="AD2" s="964"/>
      <c r="AE2" s="966" t="s">
        <v>371</v>
      </c>
      <c r="AF2" s="966"/>
      <c r="AG2" s="966"/>
      <c r="AH2" s="903"/>
      <c r="AI2" s="966" t="s">
        <v>467</v>
      </c>
      <c r="AJ2" s="966"/>
      <c r="AK2" s="966"/>
      <c r="AL2" s="903"/>
      <c r="AM2" s="966" t="s">
        <v>468</v>
      </c>
      <c r="AN2" s="966"/>
      <c r="AO2" s="966"/>
      <c r="AP2" s="903"/>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9"/>
      <c r="Z3" s="960"/>
      <c r="AA3" s="961"/>
      <c r="AB3" s="965"/>
      <c r="AC3" s="418"/>
      <c r="AD3" s="419"/>
      <c r="AE3" s="505"/>
      <c r="AF3" s="505"/>
      <c r="AG3" s="505"/>
      <c r="AH3" s="417"/>
      <c r="AI3" s="505"/>
      <c r="AJ3" s="505"/>
      <c r="AK3" s="505"/>
      <c r="AL3" s="417"/>
      <c r="AM3" s="505"/>
      <c r="AN3" s="505"/>
      <c r="AO3" s="505"/>
      <c r="AP3" s="417"/>
      <c r="AQ3" s="511"/>
      <c r="AR3" s="449"/>
      <c r="AS3" s="447" t="s">
        <v>224</v>
      </c>
      <c r="AT3" s="448"/>
      <c r="AU3" s="449"/>
      <c r="AV3" s="449"/>
      <c r="AW3" s="340" t="s">
        <v>170</v>
      </c>
      <c r="AX3" s="345"/>
      <c r="AY3" s="34">
        <f t="shared" ref="AY3:AY8" si="0">$AY$2</f>
        <v>0</v>
      </c>
    </row>
    <row r="4" spans="1:51" ht="22.5" customHeight="1" x14ac:dyDescent="0.15">
      <c r="A4" s="488"/>
      <c r="B4" s="486"/>
      <c r="C4" s="486"/>
      <c r="D4" s="486"/>
      <c r="E4" s="486"/>
      <c r="F4" s="487"/>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2"/>
      <c r="H5" s="943"/>
      <c r="I5" s="943"/>
      <c r="J5" s="943"/>
      <c r="K5" s="943"/>
      <c r="L5" s="943"/>
      <c r="M5" s="943"/>
      <c r="N5" s="943"/>
      <c r="O5" s="944"/>
      <c r="P5" s="948"/>
      <c r="Q5" s="948"/>
      <c r="R5" s="948"/>
      <c r="S5" s="948"/>
      <c r="T5" s="948"/>
      <c r="U5" s="948"/>
      <c r="V5" s="948"/>
      <c r="W5" s="948"/>
      <c r="X5" s="949"/>
      <c r="Y5" s="237" t="s">
        <v>51</v>
      </c>
      <c r="Z5" s="951"/>
      <c r="AA5" s="952"/>
      <c r="AB5" s="463"/>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343</v>
      </c>
      <c r="B7" s="929"/>
      <c r="C7" s="929"/>
      <c r="D7" s="929"/>
      <c r="E7" s="929"/>
      <c r="F7" s="93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1"/>
      <c r="B8" s="932"/>
      <c r="C8" s="932"/>
      <c r="D8" s="932"/>
      <c r="E8" s="932"/>
      <c r="F8" s="93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8"/>
      <c r="Z9" s="854"/>
      <c r="AA9" s="855"/>
      <c r="AB9" s="962" t="s">
        <v>11</v>
      </c>
      <c r="AC9" s="963"/>
      <c r="AD9" s="964"/>
      <c r="AE9" s="966" t="s">
        <v>371</v>
      </c>
      <c r="AF9" s="966"/>
      <c r="AG9" s="966"/>
      <c r="AH9" s="903"/>
      <c r="AI9" s="966" t="s">
        <v>467</v>
      </c>
      <c r="AJ9" s="966"/>
      <c r="AK9" s="966"/>
      <c r="AL9" s="903"/>
      <c r="AM9" s="966" t="s">
        <v>468</v>
      </c>
      <c r="AN9" s="966"/>
      <c r="AO9" s="966"/>
      <c r="AP9" s="903"/>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9"/>
      <c r="Z10" s="960"/>
      <c r="AA10" s="961"/>
      <c r="AB10" s="965"/>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40" t="s">
        <v>170</v>
      </c>
      <c r="AX10" s="345"/>
      <c r="AY10" s="34">
        <f t="shared" ref="AY10:AY15" si="1">$AY$9</f>
        <v>0</v>
      </c>
    </row>
    <row r="11" spans="1:51" ht="22.5" customHeight="1" x14ac:dyDescent="0.15">
      <c r="A11" s="488"/>
      <c r="B11" s="486"/>
      <c r="C11" s="486"/>
      <c r="D11" s="486"/>
      <c r="E11" s="486"/>
      <c r="F11" s="487"/>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2"/>
      <c r="H12" s="943"/>
      <c r="I12" s="943"/>
      <c r="J12" s="943"/>
      <c r="K12" s="943"/>
      <c r="L12" s="943"/>
      <c r="M12" s="943"/>
      <c r="N12" s="943"/>
      <c r="O12" s="944"/>
      <c r="P12" s="948"/>
      <c r="Q12" s="948"/>
      <c r="R12" s="948"/>
      <c r="S12" s="948"/>
      <c r="T12" s="948"/>
      <c r="U12" s="948"/>
      <c r="V12" s="948"/>
      <c r="W12" s="948"/>
      <c r="X12" s="949"/>
      <c r="Y12" s="237" t="s">
        <v>51</v>
      </c>
      <c r="Z12" s="951"/>
      <c r="AA12" s="952"/>
      <c r="AB12" s="463"/>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343</v>
      </c>
      <c r="B14" s="929"/>
      <c r="C14" s="929"/>
      <c r="D14" s="929"/>
      <c r="E14" s="929"/>
      <c r="F14" s="93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1"/>
      <c r="B15" s="932"/>
      <c r="C15" s="932"/>
      <c r="D15" s="932"/>
      <c r="E15" s="932"/>
      <c r="F15" s="93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8"/>
      <c r="Z16" s="854"/>
      <c r="AA16" s="855"/>
      <c r="AB16" s="962" t="s">
        <v>11</v>
      </c>
      <c r="AC16" s="963"/>
      <c r="AD16" s="964"/>
      <c r="AE16" s="966" t="s">
        <v>371</v>
      </c>
      <c r="AF16" s="966"/>
      <c r="AG16" s="966"/>
      <c r="AH16" s="903"/>
      <c r="AI16" s="966" t="s">
        <v>467</v>
      </c>
      <c r="AJ16" s="966"/>
      <c r="AK16" s="966"/>
      <c r="AL16" s="903"/>
      <c r="AM16" s="966" t="s">
        <v>468</v>
      </c>
      <c r="AN16" s="966"/>
      <c r="AO16" s="966"/>
      <c r="AP16" s="903"/>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9"/>
      <c r="Z17" s="960"/>
      <c r="AA17" s="961"/>
      <c r="AB17" s="965"/>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40" t="s">
        <v>170</v>
      </c>
      <c r="AX17" s="345"/>
      <c r="AY17" s="34">
        <f t="shared" ref="AY17:AY22" si="2">$AY$16</f>
        <v>0</v>
      </c>
    </row>
    <row r="18" spans="1:51" ht="22.5" customHeight="1" x14ac:dyDescent="0.15">
      <c r="A18" s="488"/>
      <c r="B18" s="486"/>
      <c r="C18" s="486"/>
      <c r="D18" s="486"/>
      <c r="E18" s="486"/>
      <c r="F18" s="487"/>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2"/>
      <c r="H19" s="943"/>
      <c r="I19" s="943"/>
      <c r="J19" s="943"/>
      <c r="K19" s="943"/>
      <c r="L19" s="943"/>
      <c r="M19" s="943"/>
      <c r="N19" s="943"/>
      <c r="O19" s="944"/>
      <c r="P19" s="948"/>
      <c r="Q19" s="948"/>
      <c r="R19" s="948"/>
      <c r="S19" s="948"/>
      <c r="T19" s="948"/>
      <c r="U19" s="948"/>
      <c r="V19" s="948"/>
      <c r="W19" s="948"/>
      <c r="X19" s="949"/>
      <c r="Y19" s="237" t="s">
        <v>51</v>
      </c>
      <c r="Z19" s="951"/>
      <c r="AA19" s="952"/>
      <c r="AB19" s="463"/>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343</v>
      </c>
      <c r="B21" s="929"/>
      <c r="C21" s="929"/>
      <c r="D21" s="929"/>
      <c r="E21" s="929"/>
      <c r="F21" s="93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1"/>
      <c r="B22" s="932"/>
      <c r="C22" s="932"/>
      <c r="D22" s="932"/>
      <c r="E22" s="932"/>
      <c r="F22" s="93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8"/>
      <c r="Z23" s="854"/>
      <c r="AA23" s="855"/>
      <c r="AB23" s="962" t="s">
        <v>11</v>
      </c>
      <c r="AC23" s="963"/>
      <c r="AD23" s="964"/>
      <c r="AE23" s="966" t="s">
        <v>371</v>
      </c>
      <c r="AF23" s="966"/>
      <c r="AG23" s="966"/>
      <c r="AH23" s="903"/>
      <c r="AI23" s="966" t="s">
        <v>467</v>
      </c>
      <c r="AJ23" s="966"/>
      <c r="AK23" s="966"/>
      <c r="AL23" s="903"/>
      <c r="AM23" s="966" t="s">
        <v>468</v>
      </c>
      <c r="AN23" s="966"/>
      <c r="AO23" s="966"/>
      <c r="AP23" s="903"/>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9"/>
      <c r="Z24" s="960"/>
      <c r="AA24" s="961"/>
      <c r="AB24" s="965"/>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40" t="s">
        <v>170</v>
      </c>
      <c r="AX24" s="345"/>
      <c r="AY24" s="34">
        <f t="shared" ref="AY24:AY29" si="3">$AY$23</f>
        <v>0</v>
      </c>
    </row>
    <row r="25" spans="1:51" ht="22.5" customHeight="1" x14ac:dyDescent="0.15">
      <c r="A25" s="488"/>
      <c r="B25" s="486"/>
      <c r="C25" s="486"/>
      <c r="D25" s="486"/>
      <c r="E25" s="486"/>
      <c r="F25" s="487"/>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2"/>
      <c r="H26" s="943"/>
      <c r="I26" s="943"/>
      <c r="J26" s="943"/>
      <c r="K26" s="943"/>
      <c r="L26" s="943"/>
      <c r="M26" s="943"/>
      <c r="N26" s="943"/>
      <c r="O26" s="944"/>
      <c r="P26" s="948"/>
      <c r="Q26" s="948"/>
      <c r="R26" s="948"/>
      <c r="S26" s="948"/>
      <c r="T26" s="948"/>
      <c r="U26" s="948"/>
      <c r="V26" s="948"/>
      <c r="W26" s="948"/>
      <c r="X26" s="949"/>
      <c r="Y26" s="237" t="s">
        <v>51</v>
      </c>
      <c r="Z26" s="951"/>
      <c r="AA26" s="952"/>
      <c r="AB26" s="463"/>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343</v>
      </c>
      <c r="B28" s="929"/>
      <c r="C28" s="929"/>
      <c r="D28" s="929"/>
      <c r="E28" s="929"/>
      <c r="F28" s="93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1"/>
      <c r="B29" s="932"/>
      <c r="C29" s="932"/>
      <c r="D29" s="932"/>
      <c r="E29" s="932"/>
      <c r="F29" s="93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8"/>
      <c r="Z30" s="854"/>
      <c r="AA30" s="855"/>
      <c r="AB30" s="962" t="s">
        <v>11</v>
      </c>
      <c r="AC30" s="963"/>
      <c r="AD30" s="964"/>
      <c r="AE30" s="966" t="s">
        <v>371</v>
      </c>
      <c r="AF30" s="966"/>
      <c r="AG30" s="966"/>
      <c r="AH30" s="903"/>
      <c r="AI30" s="966" t="s">
        <v>467</v>
      </c>
      <c r="AJ30" s="966"/>
      <c r="AK30" s="966"/>
      <c r="AL30" s="903"/>
      <c r="AM30" s="966" t="s">
        <v>468</v>
      </c>
      <c r="AN30" s="966"/>
      <c r="AO30" s="966"/>
      <c r="AP30" s="903"/>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9"/>
      <c r="Z31" s="960"/>
      <c r="AA31" s="961"/>
      <c r="AB31" s="965"/>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40" t="s">
        <v>170</v>
      </c>
      <c r="AX31" s="345"/>
      <c r="AY31" s="34">
        <f t="shared" ref="AY31:AY36" si="4">$AY$30</f>
        <v>0</v>
      </c>
    </row>
    <row r="32" spans="1:51" ht="22.5" customHeight="1" x14ac:dyDescent="0.15">
      <c r="A32" s="488"/>
      <c r="B32" s="486"/>
      <c r="C32" s="486"/>
      <c r="D32" s="486"/>
      <c r="E32" s="486"/>
      <c r="F32" s="487"/>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2"/>
      <c r="H33" s="943"/>
      <c r="I33" s="943"/>
      <c r="J33" s="943"/>
      <c r="K33" s="943"/>
      <c r="L33" s="943"/>
      <c r="M33" s="943"/>
      <c r="N33" s="943"/>
      <c r="O33" s="944"/>
      <c r="P33" s="948"/>
      <c r="Q33" s="948"/>
      <c r="R33" s="948"/>
      <c r="S33" s="948"/>
      <c r="T33" s="948"/>
      <c r="U33" s="948"/>
      <c r="V33" s="948"/>
      <c r="W33" s="948"/>
      <c r="X33" s="949"/>
      <c r="Y33" s="237" t="s">
        <v>51</v>
      </c>
      <c r="Z33" s="951"/>
      <c r="AA33" s="952"/>
      <c r="AB33" s="463"/>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343</v>
      </c>
      <c r="B35" s="929"/>
      <c r="C35" s="929"/>
      <c r="D35" s="929"/>
      <c r="E35" s="929"/>
      <c r="F35" s="93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1"/>
      <c r="B36" s="932"/>
      <c r="C36" s="932"/>
      <c r="D36" s="932"/>
      <c r="E36" s="932"/>
      <c r="F36" s="93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8"/>
      <c r="Z37" s="854"/>
      <c r="AA37" s="855"/>
      <c r="AB37" s="962" t="s">
        <v>11</v>
      </c>
      <c r="AC37" s="963"/>
      <c r="AD37" s="964"/>
      <c r="AE37" s="966" t="s">
        <v>371</v>
      </c>
      <c r="AF37" s="966"/>
      <c r="AG37" s="966"/>
      <c r="AH37" s="903"/>
      <c r="AI37" s="966" t="s">
        <v>467</v>
      </c>
      <c r="AJ37" s="966"/>
      <c r="AK37" s="966"/>
      <c r="AL37" s="903"/>
      <c r="AM37" s="966" t="s">
        <v>468</v>
      </c>
      <c r="AN37" s="966"/>
      <c r="AO37" s="966"/>
      <c r="AP37" s="903"/>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9"/>
      <c r="Z38" s="960"/>
      <c r="AA38" s="961"/>
      <c r="AB38" s="965"/>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40" t="s">
        <v>170</v>
      </c>
      <c r="AX38" s="345"/>
      <c r="AY38" s="34">
        <f t="shared" ref="AY38:AY43" si="5">$AY$37</f>
        <v>0</v>
      </c>
    </row>
    <row r="39" spans="1:51" ht="22.5" customHeight="1" x14ac:dyDescent="0.15">
      <c r="A39" s="488"/>
      <c r="B39" s="486"/>
      <c r="C39" s="486"/>
      <c r="D39" s="486"/>
      <c r="E39" s="486"/>
      <c r="F39" s="487"/>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2"/>
      <c r="H40" s="943"/>
      <c r="I40" s="943"/>
      <c r="J40" s="943"/>
      <c r="K40" s="943"/>
      <c r="L40" s="943"/>
      <c r="M40" s="943"/>
      <c r="N40" s="943"/>
      <c r="O40" s="944"/>
      <c r="P40" s="948"/>
      <c r="Q40" s="948"/>
      <c r="R40" s="948"/>
      <c r="S40" s="948"/>
      <c r="T40" s="948"/>
      <c r="U40" s="948"/>
      <c r="V40" s="948"/>
      <c r="W40" s="948"/>
      <c r="X40" s="949"/>
      <c r="Y40" s="237" t="s">
        <v>51</v>
      </c>
      <c r="Z40" s="951"/>
      <c r="AA40" s="952"/>
      <c r="AB40" s="463"/>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343</v>
      </c>
      <c r="B42" s="929"/>
      <c r="C42" s="929"/>
      <c r="D42" s="929"/>
      <c r="E42" s="929"/>
      <c r="F42" s="93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1"/>
      <c r="B43" s="932"/>
      <c r="C43" s="932"/>
      <c r="D43" s="932"/>
      <c r="E43" s="932"/>
      <c r="F43" s="93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8"/>
      <c r="Z44" s="854"/>
      <c r="AA44" s="855"/>
      <c r="AB44" s="962" t="s">
        <v>11</v>
      </c>
      <c r="AC44" s="963"/>
      <c r="AD44" s="964"/>
      <c r="AE44" s="966" t="s">
        <v>371</v>
      </c>
      <c r="AF44" s="966"/>
      <c r="AG44" s="966"/>
      <c r="AH44" s="903"/>
      <c r="AI44" s="966" t="s">
        <v>467</v>
      </c>
      <c r="AJ44" s="966"/>
      <c r="AK44" s="966"/>
      <c r="AL44" s="903"/>
      <c r="AM44" s="966" t="s">
        <v>468</v>
      </c>
      <c r="AN44" s="966"/>
      <c r="AO44" s="966"/>
      <c r="AP44" s="903"/>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9"/>
      <c r="Z45" s="960"/>
      <c r="AA45" s="961"/>
      <c r="AB45" s="965"/>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40" t="s">
        <v>170</v>
      </c>
      <c r="AX45" s="345"/>
      <c r="AY45" s="34">
        <f t="shared" ref="AY45:AY50" si="6">$AY$44</f>
        <v>0</v>
      </c>
    </row>
    <row r="46" spans="1:51" ht="22.5" customHeight="1" x14ac:dyDescent="0.15">
      <c r="A46" s="488"/>
      <c r="B46" s="486"/>
      <c r="C46" s="486"/>
      <c r="D46" s="486"/>
      <c r="E46" s="486"/>
      <c r="F46" s="487"/>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2"/>
      <c r="H47" s="943"/>
      <c r="I47" s="943"/>
      <c r="J47" s="943"/>
      <c r="K47" s="943"/>
      <c r="L47" s="943"/>
      <c r="M47" s="943"/>
      <c r="N47" s="943"/>
      <c r="O47" s="944"/>
      <c r="P47" s="948"/>
      <c r="Q47" s="948"/>
      <c r="R47" s="948"/>
      <c r="S47" s="948"/>
      <c r="T47" s="948"/>
      <c r="U47" s="948"/>
      <c r="V47" s="948"/>
      <c r="W47" s="948"/>
      <c r="X47" s="949"/>
      <c r="Y47" s="237" t="s">
        <v>51</v>
      </c>
      <c r="Z47" s="951"/>
      <c r="AA47" s="952"/>
      <c r="AB47" s="463"/>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343</v>
      </c>
      <c r="B49" s="929"/>
      <c r="C49" s="929"/>
      <c r="D49" s="929"/>
      <c r="E49" s="929"/>
      <c r="F49" s="93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1"/>
      <c r="B50" s="932"/>
      <c r="C50" s="932"/>
      <c r="D50" s="932"/>
      <c r="E50" s="932"/>
      <c r="F50" s="93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8"/>
      <c r="Z51" s="854"/>
      <c r="AA51" s="855"/>
      <c r="AB51" s="903" t="s">
        <v>11</v>
      </c>
      <c r="AC51" s="963"/>
      <c r="AD51" s="964"/>
      <c r="AE51" s="966" t="s">
        <v>371</v>
      </c>
      <c r="AF51" s="966"/>
      <c r="AG51" s="966"/>
      <c r="AH51" s="903"/>
      <c r="AI51" s="966" t="s">
        <v>467</v>
      </c>
      <c r="AJ51" s="966"/>
      <c r="AK51" s="966"/>
      <c r="AL51" s="903"/>
      <c r="AM51" s="966" t="s">
        <v>468</v>
      </c>
      <c r="AN51" s="966"/>
      <c r="AO51" s="966"/>
      <c r="AP51" s="903"/>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9"/>
      <c r="Z52" s="960"/>
      <c r="AA52" s="961"/>
      <c r="AB52" s="965"/>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40" t="s">
        <v>170</v>
      </c>
      <c r="AX52" s="345"/>
      <c r="AY52" s="34">
        <f t="shared" ref="AY52:AY57" si="7">$AY$51</f>
        <v>0</v>
      </c>
    </row>
    <row r="53" spans="1:51" ht="22.5" customHeight="1" x14ac:dyDescent="0.15">
      <c r="A53" s="488"/>
      <c r="B53" s="486"/>
      <c r="C53" s="486"/>
      <c r="D53" s="486"/>
      <c r="E53" s="486"/>
      <c r="F53" s="487"/>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2"/>
      <c r="H54" s="943"/>
      <c r="I54" s="943"/>
      <c r="J54" s="943"/>
      <c r="K54" s="943"/>
      <c r="L54" s="943"/>
      <c r="M54" s="943"/>
      <c r="N54" s="943"/>
      <c r="O54" s="944"/>
      <c r="P54" s="948"/>
      <c r="Q54" s="948"/>
      <c r="R54" s="948"/>
      <c r="S54" s="948"/>
      <c r="T54" s="948"/>
      <c r="U54" s="948"/>
      <c r="V54" s="948"/>
      <c r="W54" s="948"/>
      <c r="X54" s="949"/>
      <c r="Y54" s="237" t="s">
        <v>51</v>
      </c>
      <c r="Z54" s="951"/>
      <c r="AA54" s="952"/>
      <c r="AB54" s="463"/>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343</v>
      </c>
      <c r="B56" s="929"/>
      <c r="C56" s="929"/>
      <c r="D56" s="929"/>
      <c r="E56" s="929"/>
      <c r="F56" s="93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1"/>
      <c r="B57" s="932"/>
      <c r="C57" s="932"/>
      <c r="D57" s="932"/>
      <c r="E57" s="932"/>
      <c r="F57" s="93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8"/>
      <c r="Z58" s="854"/>
      <c r="AA58" s="855"/>
      <c r="AB58" s="962" t="s">
        <v>11</v>
      </c>
      <c r="AC58" s="963"/>
      <c r="AD58" s="964"/>
      <c r="AE58" s="966" t="s">
        <v>371</v>
      </c>
      <c r="AF58" s="966"/>
      <c r="AG58" s="966"/>
      <c r="AH58" s="903"/>
      <c r="AI58" s="966" t="s">
        <v>467</v>
      </c>
      <c r="AJ58" s="966"/>
      <c r="AK58" s="966"/>
      <c r="AL58" s="903"/>
      <c r="AM58" s="966" t="s">
        <v>468</v>
      </c>
      <c r="AN58" s="966"/>
      <c r="AO58" s="966"/>
      <c r="AP58" s="903"/>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9"/>
      <c r="Z59" s="960"/>
      <c r="AA59" s="961"/>
      <c r="AB59" s="965"/>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40" t="s">
        <v>170</v>
      </c>
      <c r="AX59" s="345"/>
      <c r="AY59" s="34">
        <f t="shared" ref="AY59:AY64" si="8">$AY$58</f>
        <v>0</v>
      </c>
    </row>
    <row r="60" spans="1:51" ht="22.5" customHeight="1" x14ac:dyDescent="0.15">
      <c r="A60" s="488"/>
      <c r="B60" s="486"/>
      <c r="C60" s="486"/>
      <c r="D60" s="486"/>
      <c r="E60" s="486"/>
      <c r="F60" s="487"/>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2"/>
      <c r="H61" s="943"/>
      <c r="I61" s="943"/>
      <c r="J61" s="943"/>
      <c r="K61" s="943"/>
      <c r="L61" s="943"/>
      <c r="M61" s="943"/>
      <c r="N61" s="943"/>
      <c r="O61" s="944"/>
      <c r="P61" s="948"/>
      <c r="Q61" s="948"/>
      <c r="R61" s="948"/>
      <c r="S61" s="948"/>
      <c r="T61" s="948"/>
      <c r="U61" s="948"/>
      <c r="V61" s="948"/>
      <c r="W61" s="948"/>
      <c r="X61" s="949"/>
      <c r="Y61" s="237" t="s">
        <v>51</v>
      </c>
      <c r="Z61" s="951"/>
      <c r="AA61" s="952"/>
      <c r="AB61" s="463"/>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343</v>
      </c>
      <c r="B63" s="929"/>
      <c r="C63" s="929"/>
      <c r="D63" s="929"/>
      <c r="E63" s="929"/>
      <c r="F63" s="93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1"/>
      <c r="B64" s="932"/>
      <c r="C64" s="932"/>
      <c r="D64" s="932"/>
      <c r="E64" s="932"/>
      <c r="F64" s="93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8"/>
      <c r="Z65" s="854"/>
      <c r="AA65" s="855"/>
      <c r="AB65" s="962" t="s">
        <v>11</v>
      </c>
      <c r="AC65" s="963"/>
      <c r="AD65" s="964"/>
      <c r="AE65" s="966" t="s">
        <v>371</v>
      </c>
      <c r="AF65" s="966"/>
      <c r="AG65" s="966"/>
      <c r="AH65" s="903"/>
      <c r="AI65" s="966" t="s">
        <v>467</v>
      </c>
      <c r="AJ65" s="966"/>
      <c r="AK65" s="966"/>
      <c r="AL65" s="903"/>
      <c r="AM65" s="966" t="s">
        <v>468</v>
      </c>
      <c r="AN65" s="966"/>
      <c r="AO65" s="966"/>
      <c r="AP65" s="903"/>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9"/>
      <c r="Z66" s="960"/>
      <c r="AA66" s="961"/>
      <c r="AB66" s="965"/>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40" t="s">
        <v>170</v>
      </c>
      <c r="AX66" s="345"/>
      <c r="AY66" s="34">
        <f t="shared" ref="AY66:AY71" si="9">$AY$65</f>
        <v>0</v>
      </c>
    </row>
    <row r="67" spans="1:51" ht="22.5" customHeight="1" x14ac:dyDescent="0.15">
      <c r="A67" s="488"/>
      <c r="B67" s="486"/>
      <c r="C67" s="486"/>
      <c r="D67" s="486"/>
      <c r="E67" s="486"/>
      <c r="F67" s="487"/>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2"/>
      <c r="H68" s="943"/>
      <c r="I68" s="943"/>
      <c r="J68" s="943"/>
      <c r="K68" s="943"/>
      <c r="L68" s="943"/>
      <c r="M68" s="943"/>
      <c r="N68" s="943"/>
      <c r="O68" s="944"/>
      <c r="P68" s="948"/>
      <c r="Q68" s="948"/>
      <c r="R68" s="948"/>
      <c r="S68" s="948"/>
      <c r="T68" s="948"/>
      <c r="U68" s="948"/>
      <c r="V68" s="948"/>
      <c r="W68" s="948"/>
      <c r="X68" s="949"/>
      <c r="Y68" s="237" t="s">
        <v>51</v>
      </c>
      <c r="Z68" s="951"/>
      <c r="AA68" s="952"/>
      <c r="AB68" s="463"/>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9"/>
      <c r="AD69" s="869"/>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343</v>
      </c>
      <c r="B70" s="929"/>
      <c r="C70" s="929"/>
      <c r="D70" s="929"/>
      <c r="E70" s="929"/>
      <c r="F70" s="93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20" t="s">
        <v>329</v>
      </c>
      <c r="H2" s="821"/>
      <c r="I2" s="821"/>
      <c r="J2" s="821"/>
      <c r="K2" s="821"/>
      <c r="L2" s="821"/>
      <c r="M2" s="821"/>
      <c r="N2" s="821"/>
      <c r="O2" s="821"/>
      <c r="P2" s="821"/>
      <c r="Q2" s="821"/>
      <c r="R2" s="821"/>
      <c r="S2" s="821"/>
      <c r="T2" s="821"/>
      <c r="U2" s="821"/>
      <c r="V2" s="821"/>
      <c r="W2" s="821"/>
      <c r="X2" s="821"/>
      <c r="Y2" s="821"/>
      <c r="Z2" s="821"/>
      <c r="AA2" s="821"/>
      <c r="AB2" s="822"/>
      <c r="AC2" s="820"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79"/>
      <c r="B4" s="980"/>
      <c r="C4" s="980"/>
      <c r="D4" s="980"/>
      <c r="E4" s="980"/>
      <c r="F4" s="981"/>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79"/>
      <c r="B5" s="980"/>
      <c r="C5" s="980"/>
      <c r="D5" s="980"/>
      <c r="E5" s="980"/>
      <c r="F5" s="981"/>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79"/>
      <c r="B6" s="980"/>
      <c r="C6" s="980"/>
      <c r="D6" s="980"/>
      <c r="E6" s="980"/>
      <c r="F6" s="981"/>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79"/>
      <c r="B7" s="980"/>
      <c r="C7" s="980"/>
      <c r="D7" s="980"/>
      <c r="E7" s="980"/>
      <c r="F7" s="98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79"/>
      <c r="B8" s="980"/>
      <c r="C8" s="980"/>
      <c r="D8" s="980"/>
      <c r="E8" s="980"/>
      <c r="F8" s="98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79"/>
      <c r="B9" s="980"/>
      <c r="C9" s="980"/>
      <c r="D9" s="980"/>
      <c r="E9" s="980"/>
      <c r="F9" s="98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79"/>
      <c r="B10" s="980"/>
      <c r="C10" s="980"/>
      <c r="D10" s="980"/>
      <c r="E10" s="980"/>
      <c r="F10" s="98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79"/>
      <c r="B11" s="980"/>
      <c r="C11" s="980"/>
      <c r="D11" s="980"/>
      <c r="E11" s="980"/>
      <c r="F11" s="98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79"/>
      <c r="B12" s="980"/>
      <c r="C12" s="980"/>
      <c r="D12" s="980"/>
      <c r="E12" s="980"/>
      <c r="F12" s="98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79"/>
      <c r="B13" s="980"/>
      <c r="C13" s="980"/>
      <c r="D13" s="980"/>
      <c r="E13" s="980"/>
      <c r="F13" s="98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79"/>
      <c r="B15" s="980"/>
      <c r="C15" s="980"/>
      <c r="D15" s="980"/>
      <c r="E15" s="980"/>
      <c r="F15" s="981"/>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79"/>
      <c r="B16" s="980"/>
      <c r="C16" s="980"/>
      <c r="D16" s="980"/>
      <c r="E16" s="980"/>
      <c r="F16" s="981"/>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79"/>
      <c r="B17" s="980"/>
      <c r="C17" s="980"/>
      <c r="D17" s="980"/>
      <c r="E17" s="980"/>
      <c r="F17" s="98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79"/>
      <c r="B18" s="980"/>
      <c r="C18" s="980"/>
      <c r="D18" s="980"/>
      <c r="E18" s="980"/>
      <c r="F18" s="98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79"/>
      <c r="B19" s="980"/>
      <c r="C19" s="980"/>
      <c r="D19" s="980"/>
      <c r="E19" s="980"/>
      <c r="F19" s="98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79"/>
      <c r="B20" s="980"/>
      <c r="C20" s="980"/>
      <c r="D20" s="980"/>
      <c r="E20" s="980"/>
      <c r="F20" s="98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79"/>
      <c r="B21" s="980"/>
      <c r="C21" s="980"/>
      <c r="D21" s="980"/>
      <c r="E21" s="980"/>
      <c r="F21" s="98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79"/>
      <c r="B22" s="980"/>
      <c r="C22" s="980"/>
      <c r="D22" s="980"/>
      <c r="E22" s="980"/>
      <c r="F22" s="98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79"/>
      <c r="B23" s="980"/>
      <c r="C23" s="980"/>
      <c r="D23" s="980"/>
      <c r="E23" s="980"/>
      <c r="F23" s="98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79"/>
      <c r="B24" s="980"/>
      <c r="C24" s="980"/>
      <c r="D24" s="980"/>
      <c r="E24" s="980"/>
      <c r="F24" s="98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79"/>
      <c r="B25" s="980"/>
      <c r="C25" s="980"/>
      <c r="D25" s="980"/>
      <c r="E25" s="980"/>
      <c r="F25" s="98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79"/>
      <c r="B26" s="980"/>
      <c r="C26" s="980"/>
      <c r="D26" s="980"/>
      <c r="E26" s="980"/>
      <c r="F26" s="98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79"/>
      <c r="B28" s="980"/>
      <c r="C28" s="980"/>
      <c r="D28" s="980"/>
      <c r="E28" s="980"/>
      <c r="F28" s="981"/>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79"/>
      <c r="B29" s="980"/>
      <c r="C29" s="980"/>
      <c r="D29" s="980"/>
      <c r="E29" s="980"/>
      <c r="F29" s="981"/>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79"/>
      <c r="B30" s="980"/>
      <c r="C30" s="980"/>
      <c r="D30" s="980"/>
      <c r="E30" s="980"/>
      <c r="F30" s="98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79"/>
      <c r="B31" s="980"/>
      <c r="C31" s="980"/>
      <c r="D31" s="980"/>
      <c r="E31" s="980"/>
      <c r="F31" s="98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79"/>
      <c r="B32" s="980"/>
      <c r="C32" s="980"/>
      <c r="D32" s="980"/>
      <c r="E32" s="980"/>
      <c r="F32" s="98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79"/>
      <c r="B33" s="980"/>
      <c r="C33" s="980"/>
      <c r="D33" s="980"/>
      <c r="E33" s="980"/>
      <c r="F33" s="98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79"/>
      <c r="B34" s="980"/>
      <c r="C34" s="980"/>
      <c r="D34" s="980"/>
      <c r="E34" s="980"/>
      <c r="F34" s="98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79"/>
      <c r="B35" s="980"/>
      <c r="C35" s="980"/>
      <c r="D35" s="980"/>
      <c r="E35" s="980"/>
      <c r="F35" s="98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79"/>
      <c r="B36" s="980"/>
      <c r="C36" s="980"/>
      <c r="D36" s="980"/>
      <c r="E36" s="980"/>
      <c r="F36" s="98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79"/>
      <c r="B37" s="980"/>
      <c r="C37" s="980"/>
      <c r="D37" s="980"/>
      <c r="E37" s="980"/>
      <c r="F37" s="98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79"/>
      <c r="B38" s="980"/>
      <c r="C38" s="980"/>
      <c r="D38" s="980"/>
      <c r="E38" s="980"/>
      <c r="F38" s="98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79"/>
      <c r="B39" s="980"/>
      <c r="C39" s="980"/>
      <c r="D39" s="980"/>
      <c r="E39" s="980"/>
      <c r="F39" s="98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79"/>
      <c r="B41" s="980"/>
      <c r="C41" s="980"/>
      <c r="D41" s="980"/>
      <c r="E41" s="980"/>
      <c r="F41" s="981"/>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79"/>
      <c r="B42" s="980"/>
      <c r="C42" s="980"/>
      <c r="D42" s="980"/>
      <c r="E42" s="980"/>
      <c r="F42" s="981"/>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79"/>
      <c r="B43" s="980"/>
      <c r="C43" s="980"/>
      <c r="D43" s="980"/>
      <c r="E43" s="980"/>
      <c r="F43" s="98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79"/>
      <c r="B44" s="980"/>
      <c r="C44" s="980"/>
      <c r="D44" s="980"/>
      <c r="E44" s="980"/>
      <c r="F44" s="98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79"/>
      <c r="B45" s="980"/>
      <c r="C45" s="980"/>
      <c r="D45" s="980"/>
      <c r="E45" s="980"/>
      <c r="F45" s="98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79"/>
      <c r="B46" s="980"/>
      <c r="C46" s="980"/>
      <c r="D46" s="980"/>
      <c r="E46" s="980"/>
      <c r="F46" s="98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79"/>
      <c r="B47" s="980"/>
      <c r="C47" s="980"/>
      <c r="D47" s="980"/>
      <c r="E47" s="980"/>
      <c r="F47" s="98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79"/>
      <c r="B48" s="980"/>
      <c r="C48" s="980"/>
      <c r="D48" s="980"/>
      <c r="E48" s="980"/>
      <c r="F48" s="98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79"/>
      <c r="B49" s="980"/>
      <c r="C49" s="980"/>
      <c r="D49" s="980"/>
      <c r="E49" s="980"/>
      <c r="F49" s="98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79"/>
      <c r="B50" s="980"/>
      <c r="C50" s="980"/>
      <c r="D50" s="980"/>
      <c r="E50" s="980"/>
      <c r="F50" s="98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79"/>
      <c r="B51" s="980"/>
      <c r="C51" s="980"/>
      <c r="D51" s="980"/>
      <c r="E51" s="980"/>
      <c r="F51" s="98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79"/>
      <c r="B52" s="980"/>
      <c r="C52" s="980"/>
      <c r="D52" s="980"/>
      <c r="E52" s="980"/>
      <c r="F52" s="98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79"/>
      <c r="B56" s="980"/>
      <c r="C56" s="980"/>
      <c r="D56" s="980"/>
      <c r="E56" s="980"/>
      <c r="F56" s="981"/>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79"/>
      <c r="B57" s="980"/>
      <c r="C57" s="980"/>
      <c r="D57" s="980"/>
      <c r="E57" s="980"/>
      <c r="F57" s="98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79"/>
      <c r="B58" s="980"/>
      <c r="C58" s="980"/>
      <c r="D58" s="980"/>
      <c r="E58" s="980"/>
      <c r="F58" s="98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79"/>
      <c r="B59" s="980"/>
      <c r="C59" s="980"/>
      <c r="D59" s="980"/>
      <c r="E59" s="980"/>
      <c r="F59" s="98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79"/>
      <c r="B60" s="980"/>
      <c r="C60" s="980"/>
      <c r="D60" s="980"/>
      <c r="E60" s="980"/>
      <c r="F60" s="98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79"/>
      <c r="B61" s="980"/>
      <c r="C61" s="980"/>
      <c r="D61" s="980"/>
      <c r="E61" s="980"/>
      <c r="F61" s="98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79"/>
      <c r="B62" s="980"/>
      <c r="C62" s="980"/>
      <c r="D62" s="980"/>
      <c r="E62" s="980"/>
      <c r="F62" s="98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79"/>
      <c r="B63" s="980"/>
      <c r="C63" s="980"/>
      <c r="D63" s="980"/>
      <c r="E63" s="980"/>
      <c r="F63" s="98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79"/>
      <c r="B64" s="980"/>
      <c r="C64" s="980"/>
      <c r="D64" s="980"/>
      <c r="E64" s="980"/>
      <c r="F64" s="98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79"/>
      <c r="B65" s="980"/>
      <c r="C65" s="980"/>
      <c r="D65" s="980"/>
      <c r="E65" s="980"/>
      <c r="F65" s="98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79"/>
      <c r="B66" s="980"/>
      <c r="C66" s="980"/>
      <c r="D66" s="980"/>
      <c r="E66" s="980"/>
      <c r="F66" s="98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79"/>
      <c r="B68" s="980"/>
      <c r="C68" s="980"/>
      <c r="D68" s="980"/>
      <c r="E68" s="980"/>
      <c r="F68" s="981"/>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79"/>
      <c r="B69" s="980"/>
      <c r="C69" s="980"/>
      <c r="D69" s="980"/>
      <c r="E69" s="980"/>
      <c r="F69" s="981"/>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79"/>
      <c r="B70" s="980"/>
      <c r="C70" s="980"/>
      <c r="D70" s="980"/>
      <c r="E70" s="980"/>
      <c r="F70" s="98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79"/>
      <c r="B71" s="980"/>
      <c r="C71" s="980"/>
      <c r="D71" s="980"/>
      <c r="E71" s="980"/>
      <c r="F71" s="98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79"/>
      <c r="B72" s="980"/>
      <c r="C72" s="980"/>
      <c r="D72" s="980"/>
      <c r="E72" s="980"/>
      <c r="F72" s="98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79"/>
      <c r="B73" s="980"/>
      <c r="C73" s="980"/>
      <c r="D73" s="980"/>
      <c r="E73" s="980"/>
      <c r="F73" s="98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79"/>
      <c r="B74" s="980"/>
      <c r="C74" s="980"/>
      <c r="D74" s="980"/>
      <c r="E74" s="980"/>
      <c r="F74" s="98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79"/>
      <c r="B75" s="980"/>
      <c r="C75" s="980"/>
      <c r="D75" s="980"/>
      <c r="E75" s="980"/>
      <c r="F75" s="98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79"/>
      <c r="B76" s="980"/>
      <c r="C76" s="980"/>
      <c r="D76" s="980"/>
      <c r="E76" s="980"/>
      <c r="F76" s="98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79"/>
      <c r="B77" s="980"/>
      <c r="C77" s="980"/>
      <c r="D77" s="980"/>
      <c r="E77" s="980"/>
      <c r="F77" s="98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79"/>
      <c r="B78" s="980"/>
      <c r="C78" s="980"/>
      <c r="D78" s="980"/>
      <c r="E78" s="980"/>
      <c r="F78" s="98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79"/>
      <c r="B79" s="980"/>
      <c r="C79" s="980"/>
      <c r="D79" s="980"/>
      <c r="E79" s="980"/>
      <c r="F79" s="98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79"/>
      <c r="B81" s="980"/>
      <c r="C81" s="980"/>
      <c r="D81" s="980"/>
      <c r="E81" s="980"/>
      <c r="F81" s="981"/>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79"/>
      <c r="B82" s="980"/>
      <c r="C82" s="980"/>
      <c r="D82" s="980"/>
      <c r="E82" s="980"/>
      <c r="F82" s="981"/>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79"/>
      <c r="B83" s="980"/>
      <c r="C83" s="980"/>
      <c r="D83" s="980"/>
      <c r="E83" s="980"/>
      <c r="F83" s="98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79"/>
      <c r="B84" s="980"/>
      <c r="C84" s="980"/>
      <c r="D84" s="980"/>
      <c r="E84" s="980"/>
      <c r="F84" s="98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79"/>
      <c r="B85" s="980"/>
      <c r="C85" s="980"/>
      <c r="D85" s="980"/>
      <c r="E85" s="980"/>
      <c r="F85" s="98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79"/>
      <c r="B86" s="980"/>
      <c r="C86" s="980"/>
      <c r="D86" s="980"/>
      <c r="E86" s="980"/>
      <c r="F86" s="98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79"/>
      <c r="B87" s="980"/>
      <c r="C87" s="980"/>
      <c r="D87" s="980"/>
      <c r="E87" s="980"/>
      <c r="F87" s="98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79"/>
      <c r="B88" s="980"/>
      <c r="C88" s="980"/>
      <c r="D88" s="980"/>
      <c r="E88" s="980"/>
      <c r="F88" s="98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79"/>
      <c r="B89" s="980"/>
      <c r="C89" s="980"/>
      <c r="D89" s="980"/>
      <c r="E89" s="980"/>
      <c r="F89" s="98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79"/>
      <c r="B90" s="980"/>
      <c r="C90" s="980"/>
      <c r="D90" s="980"/>
      <c r="E90" s="980"/>
      <c r="F90" s="98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79"/>
      <c r="B91" s="980"/>
      <c r="C91" s="980"/>
      <c r="D91" s="980"/>
      <c r="E91" s="980"/>
      <c r="F91" s="98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79"/>
      <c r="B92" s="980"/>
      <c r="C92" s="980"/>
      <c r="D92" s="980"/>
      <c r="E92" s="980"/>
      <c r="F92" s="98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79"/>
      <c r="B94" s="980"/>
      <c r="C94" s="980"/>
      <c r="D94" s="980"/>
      <c r="E94" s="980"/>
      <c r="F94" s="981"/>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79"/>
      <c r="B95" s="980"/>
      <c r="C95" s="980"/>
      <c r="D95" s="980"/>
      <c r="E95" s="980"/>
      <c r="F95" s="981"/>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79"/>
      <c r="B96" s="980"/>
      <c r="C96" s="980"/>
      <c r="D96" s="980"/>
      <c r="E96" s="980"/>
      <c r="F96" s="98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79"/>
      <c r="B97" s="980"/>
      <c r="C97" s="980"/>
      <c r="D97" s="980"/>
      <c r="E97" s="980"/>
      <c r="F97" s="98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79"/>
      <c r="B98" s="980"/>
      <c r="C98" s="980"/>
      <c r="D98" s="980"/>
      <c r="E98" s="980"/>
      <c r="F98" s="98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79"/>
      <c r="B99" s="980"/>
      <c r="C99" s="980"/>
      <c r="D99" s="980"/>
      <c r="E99" s="980"/>
      <c r="F99" s="98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79"/>
      <c r="B100" s="980"/>
      <c r="C100" s="980"/>
      <c r="D100" s="980"/>
      <c r="E100" s="980"/>
      <c r="F100" s="98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79"/>
      <c r="B101" s="980"/>
      <c r="C101" s="980"/>
      <c r="D101" s="980"/>
      <c r="E101" s="980"/>
      <c r="F101" s="98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79"/>
      <c r="B102" s="980"/>
      <c r="C102" s="980"/>
      <c r="D102" s="980"/>
      <c r="E102" s="980"/>
      <c r="F102" s="98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79"/>
      <c r="B103" s="980"/>
      <c r="C103" s="980"/>
      <c r="D103" s="980"/>
      <c r="E103" s="980"/>
      <c r="F103" s="98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79"/>
      <c r="B104" s="980"/>
      <c r="C104" s="980"/>
      <c r="D104" s="980"/>
      <c r="E104" s="980"/>
      <c r="F104" s="98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79"/>
      <c r="B105" s="980"/>
      <c r="C105" s="980"/>
      <c r="D105" s="980"/>
      <c r="E105" s="980"/>
      <c r="F105" s="98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79"/>
      <c r="B109" s="980"/>
      <c r="C109" s="980"/>
      <c r="D109" s="980"/>
      <c r="E109" s="980"/>
      <c r="F109" s="981"/>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79"/>
      <c r="B110" s="980"/>
      <c r="C110" s="980"/>
      <c r="D110" s="980"/>
      <c r="E110" s="980"/>
      <c r="F110" s="98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79"/>
      <c r="B111" s="980"/>
      <c r="C111" s="980"/>
      <c r="D111" s="980"/>
      <c r="E111" s="980"/>
      <c r="F111" s="98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79"/>
      <c r="B112" s="980"/>
      <c r="C112" s="980"/>
      <c r="D112" s="980"/>
      <c r="E112" s="980"/>
      <c r="F112" s="98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79"/>
      <c r="B113" s="980"/>
      <c r="C113" s="980"/>
      <c r="D113" s="980"/>
      <c r="E113" s="980"/>
      <c r="F113" s="98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79"/>
      <c r="B114" s="980"/>
      <c r="C114" s="980"/>
      <c r="D114" s="980"/>
      <c r="E114" s="980"/>
      <c r="F114" s="98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79"/>
      <c r="B115" s="980"/>
      <c r="C115" s="980"/>
      <c r="D115" s="980"/>
      <c r="E115" s="980"/>
      <c r="F115" s="98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79"/>
      <c r="B116" s="980"/>
      <c r="C116" s="980"/>
      <c r="D116" s="980"/>
      <c r="E116" s="980"/>
      <c r="F116" s="98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79"/>
      <c r="B117" s="980"/>
      <c r="C117" s="980"/>
      <c r="D117" s="980"/>
      <c r="E117" s="980"/>
      <c r="F117" s="98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79"/>
      <c r="B118" s="980"/>
      <c r="C118" s="980"/>
      <c r="D118" s="980"/>
      <c r="E118" s="980"/>
      <c r="F118" s="98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79"/>
      <c r="B119" s="980"/>
      <c r="C119" s="980"/>
      <c r="D119" s="980"/>
      <c r="E119" s="980"/>
      <c r="F119" s="98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79"/>
      <c r="B121" s="980"/>
      <c r="C121" s="980"/>
      <c r="D121" s="980"/>
      <c r="E121" s="980"/>
      <c r="F121" s="981"/>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79"/>
      <c r="B122" s="980"/>
      <c r="C122" s="980"/>
      <c r="D122" s="980"/>
      <c r="E122" s="980"/>
      <c r="F122" s="981"/>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79"/>
      <c r="B123" s="980"/>
      <c r="C123" s="980"/>
      <c r="D123" s="980"/>
      <c r="E123" s="980"/>
      <c r="F123" s="98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79"/>
      <c r="B124" s="980"/>
      <c r="C124" s="980"/>
      <c r="D124" s="980"/>
      <c r="E124" s="980"/>
      <c r="F124" s="98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79"/>
      <c r="B125" s="980"/>
      <c r="C125" s="980"/>
      <c r="D125" s="980"/>
      <c r="E125" s="980"/>
      <c r="F125" s="98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79"/>
      <c r="B126" s="980"/>
      <c r="C126" s="980"/>
      <c r="D126" s="980"/>
      <c r="E126" s="980"/>
      <c r="F126" s="98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79"/>
      <c r="B127" s="980"/>
      <c r="C127" s="980"/>
      <c r="D127" s="980"/>
      <c r="E127" s="980"/>
      <c r="F127" s="98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79"/>
      <c r="B128" s="980"/>
      <c r="C128" s="980"/>
      <c r="D128" s="980"/>
      <c r="E128" s="980"/>
      <c r="F128" s="98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79"/>
      <c r="B129" s="980"/>
      <c r="C129" s="980"/>
      <c r="D129" s="980"/>
      <c r="E129" s="980"/>
      <c r="F129" s="98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79"/>
      <c r="B130" s="980"/>
      <c r="C130" s="980"/>
      <c r="D130" s="980"/>
      <c r="E130" s="980"/>
      <c r="F130" s="98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79"/>
      <c r="B131" s="980"/>
      <c r="C131" s="980"/>
      <c r="D131" s="980"/>
      <c r="E131" s="980"/>
      <c r="F131" s="98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79"/>
      <c r="B132" s="980"/>
      <c r="C132" s="980"/>
      <c r="D132" s="980"/>
      <c r="E132" s="980"/>
      <c r="F132" s="98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79"/>
      <c r="B134" s="980"/>
      <c r="C134" s="980"/>
      <c r="D134" s="980"/>
      <c r="E134" s="980"/>
      <c r="F134" s="981"/>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79"/>
      <c r="B135" s="980"/>
      <c r="C135" s="980"/>
      <c r="D135" s="980"/>
      <c r="E135" s="980"/>
      <c r="F135" s="981"/>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79"/>
      <c r="B136" s="980"/>
      <c r="C136" s="980"/>
      <c r="D136" s="980"/>
      <c r="E136" s="980"/>
      <c r="F136" s="98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79"/>
      <c r="B137" s="980"/>
      <c r="C137" s="980"/>
      <c r="D137" s="980"/>
      <c r="E137" s="980"/>
      <c r="F137" s="98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79"/>
      <c r="B138" s="980"/>
      <c r="C138" s="980"/>
      <c r="D138" s="980"/>
      <c r="E138" s="980"/>
      <c r="F138" s="98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79"/>
      <c r="B139" s="980"/>
      <c r="C139" s="980"/>
      <c r="D139" s="980"/>
      <c r="E139" s="980"/>
      <c r="F139" s="98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79"/>
      <c r="B140" s="980"/>
      <c r="C140" s="980"/>
      <c r="D140" s="980"/>
      <c r="E140" s="980"/>
      <c r="F140" s="98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79"/>
      <c r="B141" s="980"/>
      <c r="C141" s="980"/>
      <c r="D141" s="980"/>
      <c r="E141" s="980"/>
      <c r="F141" s="98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79"/>
      <c r="B142" s="980"/>
      <c r="C142" s="980"/>
      <c r="D142" s="980"/>
      <c r="E142" s="980"/>
      <c r="F142" s="98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79"/>
      <c r="B143" s="980"/>
      <c r="C143" s="980"/>
      <c r="D143" s="980"/>
      <c r="E143" s="980"/>
      <c r="F143" s="98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79"/>
      <c r="B144" s="980"/>
      <c r="C144" s="980"/>
      <c r="D144" s="980"/>
      <c r="E144" s="980"/>
      <c r="F144" s="98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79"/>
      <c r="B145" s="980"/>
      <c r="C145" s="980"/>
      <c r="D145" s="980"/>
      <c r="E145" s="980"/>
      <c r="F145" s="98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79"/>
      <c r="B147" s="980"/>
      <c r="C147" s="980"/>
      <c r="D147" s="980"/>
      <c r="E147" s="980"/>
      <c r="F147" s="981"/>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79"/>
      <c r="B148" s="980"/>
      <c r="C148" s="980"/>
      <c r="D148" s="980"/>
      <c r="E148" s="980"/>
      <c r="F148" s="981"/>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79"/>
      <c r="B149" s="980"/>
      <c r="C149" s="980"/>
      <c r="D149" s="980"/>
      <c r="E149" s="980"/>
      <c r="F149" s="98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79"/>
      <c r="B150" s="980"/>
      <c r="C150" s="980"/>
      <c r="D150" s="980"/>
      <c r="E150" s="980"/>
      <c r="F150" s="98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79"/>
      <c r="B151" s="980"/>
      <c r="C151" s="980"/>
      <c r="D151" s="980"/>
      <c r="E151" s="980"/>
      <c r="F151" s="98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79"/>
      <c r="B152" s="980"/>
      <c r="C152" s="980"/>
      <c r="D152" s="980"/>
      <c r="E152" s="980"/>
      <c r="F152" s="98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79"/>
      <c r="B153" s="980"/>
      <c r="C153" s="980"/>
      <c r="D153" s="980"/>
      <c r="E153" s="980"/>
      <c r="F153" s="98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79"/>
      <c r="B154" s="980"/>
      <c r="C154" s="980"/>
      <c r="D154" s="980"/>
      <c r="E154" s="980"/>
      <c r="F154" s="98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79"/>
      <c r="B155" s="980"/>
      <c r="C155" s="980"/>
      <c r="D155" s="980"/>
      <c r="E155" s="980"/>
      <c r="F155" s="98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79"/>
      <c r="B156" s="980"/>
      <c r="C156" s="980"/>
      <c r="D156" s="980"/>
      <c r="E156" s="980"/>
      <c r="F156" s="98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79"/>
      <c r="B157" s="980"/>
      <c r="C157" s="980"/>
      <c r="D157" s="980"/>
      <c r="E157" s="980"/>
      <c r="F157" s="98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79"/>
      <c r="B158" s="980"/>
      <c r="C158" s="980"/>
      <c r="D158" s="980"/>
      <c r="E158" s="980"/>
      <c r="F158" s="98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79"/>
      <c r="B162" s="980"/>
      <c r="C162" s="980"/>
      <c r="D162" s="980"/>
      <c r="E162" s="980"/>
      <c r="F162" s="981"/>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79"/>
      <c r="B163" s="980"/>
      <c r="C163" s="980"/>
      <c r="D163" s="980"/>
      <c r="E163" s="980"/>
      <c r="F163" s="98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79"/>
      <c r="B164" s="980"/>
      <c r="C164" s="980"/>
      <c r="D164" s="980"/>
      <c r="E164" s="980"/>
      <c r="F164" s="98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79"/>
      <c r="B165" s="980"/>
      <c r="C165" s="980"/>
      <c r="D165" s="980"/>
      <c r="E165" s="980"/>
      <c r="F165" s="98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79"/>
      <c r="B166" s="980"/>
      <c r="C166" s="980"/>
      <c r="D166" s="980"/>
      <c r="E166" s="980"/>
      <c r="F166" s="98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79"/>
      <c r="B167" s="980"/>
      <c r="C167" s="980"/>
      <c r="D167" s="980"/>
      <c r="E167" s="980"/>
      <c r="F167" s="98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79"/>
      <c r="B168" s="980"/>
      <c r="C168" s="980"/>
      <c r="D168" s="980"/>
      <c r="E168" s="980"/>
      <c r="F168" s="98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79"/>
      <c r="B169" s="980"/>
      <c r="C169" s="980"/>
      <c r="D169" s="980"/>
      <c r="E169" s="980"/>
      <c r="F169" s="98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79"/>
      <c r="B170" s="980"/>
      <c r="C170" s="980"/>
      <c r="D170" s="980"/>
      <c r="E170" s="980"/>
      <c r="F170" s="98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79"/>
      <c r="B171" s="980"/>
      <c r="C171" s="980"/>
      <c r="D171" s="980"/>
      <c r="E171" s="980"/>
      <c r="F171" s="98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79"/>
      <c r="B172" s="980"/>
      <c r="C172" s="980"/>
      <c r="D172" s="980"/>
      <c r="E172" s="980"/>
      <c r="F172" s="98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79"/>
      <c r="B174" s="980"/>
      <c r="C174" s="980"/>
      <c r="D174" s="980"/>
      <c r="E174" s="980"/>
      <c r="F174" s="981"/>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79"/>
      <c r="B175" s="980"/>
      <c r="C175" s="980"/>
      <c r="D175" s="980"/>
      <c r="E175" s="980"/>
      <c r="F175" s="981"/>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79"/>
      <c r="B176" s="980"/>
      <c r="C176" s="980"/>
      <c r="D176" s="980"/>
      <c r="E176" s="980"/>
      <c r="F176" s="98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79"/>
      <c r="B177" s="980"/>
      <c r="C177" s="980"/>
      <c r="D177" s="980"/>
      <c r="E177" s="980"/>
      <c r="F177" s="98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79"/>
      <c r="B178" s="980"/>
      <c r="C178" s="980"/>
      <c r="D178" s="980"/>
      <c r="E178" s="980"/>
      <c r="F178" s="98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79"/>
      <c r="B179" s="980"/>
      <c r="C179" s="980"/>
      <c r="D179" s="980"/>
      <c r="E179" s="980"/>
      <c r="F179" s="98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79"/>
      <c r="B180" s="980"/>
      <c r="C180" s="980"/>
      <c r="D180" s="980"/>
      <c r="E180" s="980"/>
      <c r="F180" s="98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79"/>
      <c r="B181" s="980"/>
      <c r="C181" s="980"/>
      <c r="D181" s="980"/>
      <c r="E181" s="980"/>
      <c r="F181" s="98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79"/>
      <c r="B182" s="980"/>
      <c r="C182" s="980"/>
      <c r="D182" s="980"/>
      <c r="E182" s="980"/>
      <c r="F182" s="98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79"/>
      <c r="B183" s="980"/>
      <c r="C183" s="980"/>
      <c r="D183" s="980"/>
      <c r="E183" s="980"/>
      <c r="F183" s="98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79"/>
      <c r="B184" s="980"/>
      <c r="C184" s="980"/>
      <c r="D184" s="980"/>
      <c r="E184" s="980"/>
      <c r="F184" s="98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79"/>
      <c r="B185" s="980"/>
      <c r="C185" s="980"/>
      <c r="D185" s="980"/>
      <c r="E185" s="980"/>
      <c r="F185" s="98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79"/>
      <c r="B187" s="980"/>
      <c r="C187" s="980"/>
      <c r="D187" s="980"/>
      <c r="E187" s="980"/>
      <c r="F187" s="981"/>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79"/>
      <c r="B188" s="980"/>
      <c r="C188" s="980"/>
      <c r="D188" s="980"/>
      <c r="E188" s="980"/>
      <c r="F188" s="981"/>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79"/>
      <c r="B189" s="980"/>
      <c r="C189" s="980"/>
      <c r="D189" s="980"/>
      <c r="E189" s="980"/>
      <c r="F189" s="98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79"/>
      <c r="B190" s="980"/>
      <c r="C190" s="980"/>
      <c r="D190" s="980"/>
      <c r="E190" s="980"/>
      <c r="F190" s="98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79"/>
      <c r="B191" s="980"/>
      <c r="C191" s="980"/>
      <c r="D191" s="980"/>
      <c r="E191" s="980"/>
      <c r="F191" s="98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79"/>
      <c r="B192" s="980"/>
      <c r="C192" s="980"/>
      <c r="D192" s="980"/>
      <c r="E192" s="980"/>
      <c r="F192" s="98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79"/>
      <c r="B193" s="980"/>
      <c r="C193" s="980"/>
      <c r="D193" s="980"/>
      <c r="E193" s="980"/>
      <c r="F193" s="98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79"/>
      <c r="B194" s="980"/>
      <c r="C194" s="980"/>
      <c r="D194" s="980"/>
      <c r="E194" s="980"/>
      <c r="F194" s="98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79"/>
      <c r="B195" s="980"/>
      <c r="C195" s="980"/>
      <c r="D195" s="980"/>
      <c r="E195" s="980"/>
      <c r="F195" s="98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79"/>
      <c r="B196" s="980"/>
      <c r="C196" s="980"/>
      <c r="D196" s="980"/>
      <c r="E196" s="980"/>
      <c r="F196" s="98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79"/>
      <c r="B197" s="980"/>
      <c r="C197" s="980"/>
      <c r="D197" s="980"/>
      <c r="E197" s="980"/>
      <c r="F197" s="98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79"/>
      <c r="B198" s="980"/>
      <c r="C198" s="980"/>
      <c r="D198" s="980"/>
      <c r="E198" s="980"/>
      <c r="F198" s="98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79"/>
      <c r="B200" s="980"/>
      <c r="C200" s="980"/>
      <c r="D200" s="980"/>
      <c r="E200" s="980"/>
      <c r="F200" s="981"/>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79"/>
      <c r="B201" s="980"/>
      <c r="C201" s="980"/>
      <c r="D201" s="980"/>
      <c r="E201" s="980"/>
      <c r="F201" s="981"/>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79"/>
      <c r="B202" s="980"/>
      <c r="C202" s="980"/>
      <c r="D202" s="980"/>
      <c r="E202" s="980"/>
      <c r="F202" s="98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79"/>
      <c r="B203" s="980"/>
      <c r="C203" s="980"/>
      <c r="D203" s="980"/>
      <c r="E203" s="980"/>
      <c r="F203" s="98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79"/>
      <c r="B204" s="980"/>
      <c r="C204" s="980"/>
      <c r="D204" s="980"/>
      <c r="E204" s="980"/>
      <c r="F204" s="98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79"/>
      <c r="B205" s="980"/>
      <c r="C205" s="980"/>
      <c r="D205" s="980"/>
      <c r="E205" s="980"/>
      <c r="F205" s="98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79"/>
      <c r="B206" s="980"/>
      <c r="C206" s="980"/>
      <c r="D206" s="980"/>
      <c r="E206" s="980"/>
      <c r="F206" s="98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79"/>
      <c r="B207" s="980"/>
      <c r="C207" s="980"/>
      <c r="D207" s="980"/>
      <c r="E207" s="980"/>
      <c r="F207" s="98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79"/>
      <c r="B208" s="980"/>
      <c r="C208" s="980"/>
      <c r="D208" s="980"/>
      <c r="E208" s="980"/>
      <c r="F208" s="98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79"/>
      <c r="B209" s="980"/>
      <c r="C209" s="980"/>
      <c r="D209" s="980"/>
      <c r="E209" s="980"/>
      <c r="F209" s="98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79"/>
      <c r="B210" s="980"/>
      <c r="C210" s="980"/>
      <c r="D210" s="980"/>
      <c r="E210" s="980"/>
      <c r="F210" s="98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79"/>
      <c r="B211" s="980"/>
      <c r="C211" s="980"/>
      <c r="D211" s="980"/>
      <c r="E211" s="980"/>
      <c r="F211" s="98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79"/>
      <c r="B215" s="980"/>
      <c r="C215" s="980"/>
      <c r="D215" s="980"/>
      <c r="E215" s="980"/>
      <c r="F215" s="981"/>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79"/>
      <c r="B216" s="980"/>
      <c r="C216" s="980"/>
      <c r="D216" s="980"/>
      <c r="E216" s="980"/>
      <c r="F216" s="98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79"/>
      <c r="B217" s="980"/>
      <c r="C217" s="980"/>
      <c r="D217" s="980"/>
      <c r="E217" s="980"/>
      <c r="F217" s="98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79"/>
      <c r="B218" s="980"/>
      <c r="C218" s="980"/>
      <c r="D218" s="980"/>
      <c r="E218" s="980"/>
      <c r="F218" s="98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79"/>
      <c r="B219" s="980"/>
      <c r="C219" s="980"/>
      <c r="D219" s="980"/>
      <c r="E219" s="980"/>
      <c r="F219" s="98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79"/>
      <c r="B220" s="980"/>
      <c r="C220" s="980"/>
      <c r="D220" s="980"/>
      <c r="E220" s="980"/>
      <c r="F220" s="98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79"/>
      <c r="B221" s="980"/>
      <c r="C221" s="980"/>
      <c r="D221" s="980"/>
      <c r="E221" s="980"/>
      <c r="F221" s="98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79"/>
      <c r="B222" s="980"/>
      <c r="C222" s="980"/>
      <c r="D222" s="980"/>
      <c r="E222" s="980"/>
      <c r="F222" s="98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79"/>
      <c r="B223" s="980"/>
      <c r="C223" s="980"/>
      <c r="D223" s="980"/>
      <c r="E223" s="980"/>
      <c r="F223" s="98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79"/>
      <c r="B224" s="980"/>
      <c r="C224" s="980"/>
      <c r="D224" s="980"/>
      <c r="E224" s="980"/>
      <c r="F224" s="98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79"/>
      <c r="B225" s="980"/>
      <c r="C225" s="980"/>
      <c r="D225" s="980"/>
      <c r="E225" s="980"/>
      <c r="F225" s="98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79"/>
      <c r="B227" s="980"/>
      <c r="C227" s="980"/>
      <c r="D227" s="980"/>
      <c r="E227" s="980"/>
      <c r="F227" s="981"/>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79"/>
      <c r="B228" s="980"/>
      <c r="C228" s="980"/>
      <c r="D228" s="980"/>
      <c r="E228" s="980"/>
      <c r="F228" s="981"/>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79"/>
      <c r="B229" s="980"/>
      <c r="C229" s="980"/>
      <c r="D229" s="980"/>
      <c r="E229" s="980"/>
      <c r="F229" s="98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79"/>
      <c r="B230" s="980"/>
      <c r="C230" s="980"/>
      <c r="D230" s="980"/>
      <c r="E230" s="980"/>
      <c r="F230" s="98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79"/>
      <c r="B231" s="980"/>
      <c r="C231" s="980"/>
      <c r="D231" s="980"/>
      <c r="E231" s="980"/>
      <c r="F231" s="98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79"/>
      <c r="B232" s="980"/>
      <c r="C232" s="980"/>
      <c r="D232" s="980"/>
      <c r="E232" s="980"/>
      <c r="F232" s="98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79"/>
      <c r="B233" s="980"/>
      <c r="C233" s="980"/>
      <c r="D233" s="980"/>
      <c r="E233" s="980"/>
      <c r="F233" s="98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79"/>
      <c r="B234" s="980"/>
      <c r="C234" s="980"/>
      <c r="D234" s="980"/>
      <c r="E234" s="980"/>
      <c r="F234" s="98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79"/>
      <c r="B235" s="980"/>
      <c r="C235" s="980"/>
      <c r="D235" s="980"/>
      <c r="E235" s="980"/>
      <c r="F235" s="98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79"/>
      <c r="B236" s="980"/>
      <c r="C236" s="980"/>
      <c r="D236" s="980"/>
      <c r="E236" s="980"/>
      <c r="F236" s="98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79"/>
      <c r="B237" s="980"/>
      <c r="C237" s="980"/>
      <c r="D237" s="980"/>
      <c r="E237" s="980"/>
      <c r="F237" s="98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79"/>
      <c r="B238" s="980"/>
      <c r="C238" s="980"/>
      <c r="D238" s="980"/>
      <c r="E238" s="980"/>
      <c r="F238" s="98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79"/>
      <c r="B240" s="980"/>
      <c r="C240" s="980"/>
      <c r="D240" s="980"/>
      <c r="E240" s="980"/>
      <c r="F240" s="981"/>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79"/>
      <c r="B241" s="980"/>
      <c r="C241" s="980"/>
      <c r="D241" s="980"/>
      <c r="E241" s="980"/>
      <c r="F241" s="981"/>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79"/>
      <c r="B242" s="980"/>
      <c r="C242" s="980"/>
      <c r="D242" s="980"/>
      <c r="E242" s="980"/>
      <c r="F242" s="98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79"/>
      <c r="B243" s="980"/>
      <c r="C243" s="980"/>
      <c r="D243" s="980"/>
      <c r="E243" s="980"/>
      <c r="F243" s="98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79"/>
      <c r="B244" s="980"/>
      <c r="C244" s="980"/>
      <c r="D244" s="980"/>
      <c r="E244" s="980"/>
      <c r="F244" s="98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79"/>
      <c r="B245" s="980"/>
      <c r="C245" s="980"/>
      <c r="D245" s="980"/>
      <c r="E245" s="980"/>
      <c r="F245" s="98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79"/>
      <c r="B246" s="980"/>
      <c r="C246" s="980"/>
      <c r="D246" s="980"/>
      <c r="E246" s="980"/>
      <c r="F246" s="98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79"/>
      <c r="B247" s="980"/>
      <c r="C247" s="980"/>
      <c r="D247" s="980"/>
      <c r="E247" s="980"/>
      <c r="F247" s="98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79"/>
      <c r="B248" s="980"/>
      <c r="C248" s="980"/>
      <c r="D248" s="980"/>
      <c r="E248" s="980"/>
      <c r="F248" s="98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79"/>
      <c r="B249" s="980"/>
      <c r="C249" s="980"/>
      <c r="D249" s="980"/>
      <c r="E249" s="980"/>
      <c r="F249" s="98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79"/>
      <c r="B250" s="980"/>
      <c r="C250" s="980"/>
      <c r="D250" s="980"/>
      <c r="E250" s="980"/>
      <c r="F250" s="98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79"/>
      <c r="B251" s="980"/>
      <c r="C251" s="980"/>
      <c r="D251" s="980"/>
      <c r="E251" s="980"/>
      <c r="F251" s="98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79"/>
      <c r="B253" s="980"/>
      <c r="C253" s="980"/>
      <c r="D253" s="980"/>
      <c r="E253" s="980"/>
      <c r="F253" s="981"/>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79"/>
      <c r="B254" s="980"/>
      <c r="C254" s="980"/>
      <c r="D254" s="980"/>
      <c r="E254" s="980"/>
      <c r="F254" s="981"/>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79"/>
      <c r="B255" s="980"/>
      <c r="C255" s="980"/>
      <c r="D255" s="980"/>
      <c r="E255" s="980"/>
      <c r="F255" s="98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79"/>
      <c r="B256" s="980"/>
      <c r="C256" s="980"/>
      <c r="D256" s="980"/>
      <c r="E256" s="980"/>
      <c r="F256" s="98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79"/>
      <c r="B257" s="980"/>
      <c r="C257" s="980"/>
      <c r="D257" s="980"/>
      <c r="E257" s="980"/>
      <c r="F257" s="98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79"/>
      <c r="B258" s="980"/>
      <c r="C258" s="980"/>
      <c r="D258" s="980"/>
      <c r="E258" s="980"/>
      <c r="F258" s="98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79"/>
      <c r="B259" s="980"/>
      <c r="C259" s="980"/>
      <c r="D259" s="980"/>
      <c r="E259" s="980"/>
      <c r="F259" s="98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79"/>
      <c r="B260" s="980"/>
      <c r="C260" s="980"/>
      <c r="D260" s="980"/>
      <c r="E260" s="980"/>
      <c r="F260" s="98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79"/>
      <c r="B261" s="980"/>
      <c r="C261" s="980"/>
      <c r="D261" s="980"/>
      <c r="E261" s="980"/>
      <c r="F261" s="98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79"/>
      <c r="B262" s="980"/>
      <c r="C262" s="980"/>
      <c r="D262" s="980"/>
      <c r="E262" s="980"/>
      <c r="F262" s="98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79"/>
      <c r="B263" s="980"/>
      <c r="C263" s="980"/>
      <c r="D263" s="980"/>
      <c r="E263" s="980"/>
      <c r="F263" s="98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79"/>
      <c r="B264" s="980"/>
      <c r="C264" s="980"/>
      <c r="D264" s="980"/>
      <c r="E264" s="980"/>
      <c r="F264" s="98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2" t="s">
        <v>274</v>
      </c>
      <c r="K3" s="993"/>
      <c r="L3" s="993"/>
      <c r="M3" s="993"/>
      <c r="N3" s="993"/>
      <c r="O3" s="993"/>
      <c r="P3" s="430" t="s">
        <v>25</v>
      </c>
      <c r="Q3" s="430"/>
      <c r="R3" s="430"/>
      <c r="S3" s="430"/>
      <c r="T3" s="430"/>
      <c r="U3" s="430"/>
      <c r="V3" s="430"/>
      <c r="W3" s="430"/>
      <c r="X3" s="430"/>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x14ac:dyDescent="0.15">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15">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15">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15">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15">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15">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15">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15">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15">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15">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15">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15">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15">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15">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15">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15">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15">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15">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15">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15">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15">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15">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15">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15">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15">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15">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15">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15">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15">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15">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2" t="s">
        <v>274</v>
      </c>
      <c r="K36" s="993"/>
      <c r="L36" s="993"/>
      <c r="M36" s="993"/>
      <c r="N36" s="993"/>
      <c r="O36" s="993"/>
      <c r="P36" s="430" t="s">
        <v>25</v>
      </c>
      <c r="Q36" s="430"/>
      <c r="R36" s="430"/>
      <c r="S36" s="430"/>
      <c r="T36" s="430"/>
      <c r="U36" s="430"/>
      <c r="V36" s="430"/>
      <c r="W36" s="430"/>
      <c r="X36" s="430"/>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x14ac:dyDescent="0.15">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15">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15">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15">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15">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15">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15">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15">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15">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15">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15">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15">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15">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15">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15">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15">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15">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15">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15">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15">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15">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15">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15">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15">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15">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15">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15">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15">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15">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15">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2" t="s">
        <v>274</v>
      </c>
      <c r="K69" s="993"/>
      <c r="L69" s="993"/>
      <c r="M69" s="993"/>
      <c r="N69" s="993"/>
      <c r="O69" s="993"/>
      <c r="P69" s="430" t="s">
        <v>25</v>
      </c>
      <c r="Q69" s="430"/>
      <c r="R69" s="430"/>
      <c r="S69" s="430"/>
      <c r="T69" s="430"/>
      <c r="U69" s="430"/>
      <c r="V69" s="430"/>
      <c r="W69" s="430"/>
      <c r="X69" s="430"/>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x14ac:dyDescent="0.15">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15">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15">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15">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15">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15">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15">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15">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15">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15">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15">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15">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15">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15">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15">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15">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15">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15">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15">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15">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15">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15">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15">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15">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15">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15">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15">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15">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15">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15">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2" t="s">
        <v>274</v>
      </c>
      <c r="K102" s="993"/>
      <c r="L102" s="993"/>
      <c r="M102" s="993"/>
      <c r="N102" s="993"/>
      <c r="O102" s="993"/>
      <c r="P102" s="430" t="s">
        <v>25</v>
      </c>
      <c r="Q102" s="430"/>
      <c r="R102" s="430"/>
      <c r="S102" s="430"/>
      <c r="T102" s="430"/>
      <c r="U102" s="430"/>
      <c r="V102" s="430"/>
      <c r="W102" s="430"/>
      <c r="X102" s="430"/>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x14ac:dyDescent="0.15">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2" t="s">
        <v>274</v>
      </c>
      <c r="K135" s="993"/>
      <c r="L135" s="993"/>
      <c r="M135" s="993"/>
      <c r="N135" s="993"/>
      <c r="O135" s="993"/>
      <c r="P135" s="430" t="s">
        <v>25</v>
      </c>
      <c r="Q135" s="430"/>
      <c r="R135" s="430"/>
      <c r="S135" s="430"/>
      <c r="T135" s="430"/>
      <c r="U135" s="430"/>
      <c r="V135" s="430"/>
      <c r="W135" s="430"/>
      <c r="X135" s="430"/>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x14ac:dyDescent="0.15">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2" t="s">
        <v>274</v>
      </c>
      <c r="K168" s="993"/>
      <c r="L168" s="993"/>
      <c r="M168" s="993"/>
      <c r="N168" s="993"/>
      <c r="O168" s="993"/>
      <c r="P168" s="430" t="s">
        <v>25</v>
      </c>
      <c r="Q168" s="430"/>
      <c r="R168" s="430"/>
      <c r="S168" s="430"/>
      <c r="T168" s="430"/>
      <c r="U168" s="430"/>
      <c r="V168" s="430"/>
      <c r="W168" s="430"/>
      <c r="X168" s="430"/>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x14ac:dyDescent="0.15">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2" t="s">
        <v>274</v>
      </c>
      <c r="K201" s="993"/>
      <c r="L201" s="993"/>
      <c r="M201" s="993"/>
      <c r="N201" s="993"/>
      <c r="O201" s="993"/>
      <c r="P201" s="430" t="s">
        <v>25</v>
      </c>
      <c r="Q201" s="430"/>
      <c r="R201" s="430"/>
      <c r="S201" s="430"/>
      <c r="T201" s="430"/>
      <c r="U201" s="430"/>
      <c r="V201" s="430"/>
      <c r="W201" s="430"/>
      <c r="X201" s="430"/>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x14ac:dyDescent="0.15">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2" t="s">
        <v>274</v>
      </c>
      <c r="K234" s="993"/>
      <c r="L234" s="993"/>
      <c r="M234" s="993"/>
      <c r="N234" s="993"/>
      <c r="O234" s="993"/>
      <c r="P234" s="430" t="s">
        <v>25</v>
      </c>
      <c r="Q234" s="430"/>
      <c r="R234" s="430"/>
      <c r="S234" s="430"/>
      <c r="T234" s="430"/>
      <c r="U234" s="430"/>
      <c r="V234" s="430"/>
      <c r="W234" s="430"/>
      <c r="X234" s="430"/>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x14ac:dyDescent="0.15">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15">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2" t="s">
        <v>274</v>
      </c>
      <c r="K267" s="993"/>
      <c r="L267" s="993"/>
      <c r="M267" s="993"/>
      <c r="N267" s="993"/>
      <c r="O267" s="993"/>
      <c r="P267" s="430" t="s">
        <v>25</v>
      </c>
      <c r="Q267" s="430"/>
      <c r="R267" s="430"/>
      <c r="S267" s="430"/>
      <c r="T267" s="430"/>
      <c r="U267" s="430"/>
      <c r="V267" s="430"/>
      <c r="W267" s="430"/>
      <c r="X267" s="430"/>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x14ac:dyDescent="0.15">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2" t="s">
        <v>274</v>
      </c>
      <c r="K300" s="993"/>
      <c r="L300" s="993"/>
      <c r="M300" s="993"/>
      <c r="N300" s="993"/>
      <c r="O300" s="993"/>
      <c r="P300" s="430" t="s">
        <v>25</v>
      </c>
      <c r="Q300" s="430"/>
      <c r="R300" s="430"/>
      <c r="S300" s="430"/>
      <c r="T300" s="430"/>
      <c r="U300" s="430"/>
      <c r="V300" s="430"/>
      <c r="W300" s="430"/>
      <c r="X300" s="430"/>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x14ac:dyDescent="0.15">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2" t="s">
        <v>274</v>
      </c>
      <c r="K333" s="993"/>
      <c r="L333" s="993"/>
      <c r="M333" s="993"/>
      <c r="N333" s="993"/>
      <c r="O333" s="993"/>
      <c r="P333" s="430" t="s">
        <v>25</v>
      </c>
      <c r="Q333" s="430"/>
      <c r="R333" s="430"/>
      <c r="S333" s="430"/>
      <c r="T333" s="430"/>
      <c r="U333" s="430"/>
      <c r="V333" s="430"/>
      <c r="W333" s="430"/>
      <c r="X333" s="430"/>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x14ac:dyDescent="0.15">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2" t="s">
        <v>274</v>
      </c>
      <c r="K366" s="993"/>
      <c r="L366" s="993"/>
      <c r="M366" s="993"/>
      <c r="N366" s="993"/>
      <c r="O366" s="993"/>
      <c r="P366" s="430" t="s">
        <v>25</v>
      </c>
      <c r="Q366" s="430"/>
      <c r="R366" s="430"/>
      <c r="S366" s="430"/>
      <c r="T366" s="430"/>
      <c r="U366" s="430"/>
      <c r="V366" s="430"/>
      <c r="W366" s="430"/>
      <c r="X366" s="430"/>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x14ac:dyDescent="0.15">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2" t="s">
        <v>274</v>
      </c>
      <c r="K399" s="993"/>
      <c r="L399" s="993"/>
      <c r="M399" s="993"/>
      <c r="N399" s="993"/>
      <c r="O399" s="993"/>
      <c r="P399" s="430" t="s">
        <v>25</v>
      </c>
      <c r="Q399" s="430"/>
      <c r="R399" s="430"/>
      <c r="S399" s="430"/>
      <c r="T399" s="430"/>
      <c r="U399" s="430"/>
      <c r="V399" s="430"/>
      <c r="W399" s="430"/>
      <c r="X399" s="430"/>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x14ac:dyDescent="0.15">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2" t="s">
        <v>274</v>
      </c>
      <c r="K432" s="993"/>
      <c r="L432" s="993"/>
      <c r="M432" s="993"/>
      <c r="N432" s="993"/>
      <c r="O432" s="993"/>
      <c r="P432" s="430" t="s">
        <v>25</v>
      </c>
      <c r="Q432" s="430"/>
      <c r="R432" s="430"/>
      <c r="S432" s="430"/>
      <c r="T432" s="430"/>
      <c r="U432" s="430"/>
      <c r="V432" s="430"/>
      <c r="W432" s="430"/>
      <c r="X432" s="430"/>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x14ac:dyDescent="0.15">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2" t="s">
        <v>274</v>
      </c>
      <c r="K465" s="993"/>
      <c r="L465" s="993"/>
      <c r="M465" s="993"/>
      <c r="N465" s="993"/>
      <c r="O465" s="993"/>
      <c r="P465" s="430" t="s">
        <v>25</v>
      </c>
      <c r="Q465" s="430"/>
      <c r="R465" s="430"/>
      <c r="S465" s="430"/>
      <c r="T465" s="430"/>
      <c r="U465" s="430"/>
      <c r="V465" s="430"/>
      <c r="W465" s="430"/>
      <c r="X465" s="430"/>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x14ac:dyDescent="0.15">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2" t="s">
        <v>274</v>
      </c>
      <c r="K498" s="993"/>
      <c r="L498" s="993"/>
      <c r="M498" s="993"/>
      <c r="N498" s="993"/>
      <c r="O498" s="993"/>
      <c r="P498" s="430" t="s">
        <v>25</v>
      </c>
      <c r="Q498" s="430"/>
      <c r="R498" s="430"/>
      <c r="S498" s="430"/>
      <c r="T498" s="430"/>
      <c r="U498" s="430"/>
      <c r="V498" s="430"/>
      <c r="W498" s="430"/>
      <c r="X498" s="430"/>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x14ac:dyDescent="0.15">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2" t="s">
        <v>274</v>
      </c>
      <c r="K531" s="993"/>
      <c r="L531" s="993"/>
      <c r="M531" s="993"/>
      <c r="N531" s="993"/>
      <c r="O531" s="993"/>
      <c r="P531" s="430" t="s">
        <v>25</v>
      </c>
      <c r="Q531" s="430"/>
      <c r="R531" s="430"/>
      <c r="S531" s="430"/>
      <c r="T531" s="430"/>
      <c r="U531" s="430"/>
      <c r="V531" s="430"/>
      <c r="W531" s="430"/>
      <c r="X531" s="430"/>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x14ac:dyDescent="0.15">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2" t="s">
        <v>274</v>
      </c>
      <c r="K564" s="993"/>
      <c r="L564" s="993"/>
      <c r="M564" s="993"/>
      <c r="N564" s="993"/>
      <c r="O564" s="993"/>
      <c r="P564" s="430" t="s">
        <v>25</v>
      </c>
      <c r="Q564" s="430"/>
      <c r="R564" s="430"/>
      <c r="S564" s="430"/>
      <c r="T564" s="430"/>
      <c r="U564" s="430"/>
      <c r="V564" s="430"/>
      <c r="W564" s="430"/>
      <c r="X564" s="430"/>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x14ac:dyDescent="0.15">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2" t="s">
        <v>274</v>
      </c>
      <c r="K597" s="993"/>
      <c r="L597" s="993"/>
      <c r="M597" s="993"/>
      <c r="N597" s="993"/>
      <c r="O597" s="993"/>
      <c r="P597" s="430" t="s">
        <v>25</v>
      </c>
      <c r="Q597" s="430"/>
      <c r="R597" s="430"/>
      <c r="S597" s="430"/>
      <c r="T597" s="430"/>
      <c r="U597" s="430"/>
      <c r="V597" s="430"/>
      <c r="W597" s="430"/>
      <c r="X597" s="430"/>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x14ac:dyDescent="0.15">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2" t="s">
        <v>274</v>
      </c>
      <c r="K630" s="993"/>
      <c r="L630" s="993"/>
      <c r="M630" s="993"/>
      <c r="N630" s="993"/>
      <c r="O630" s="993"/>
      <c r="P630" s="430" t="s">
        <v>25</v>
      </c>
      <c r="Q630" s="430"/>
      <c r="R630" s="430"/>
      <c r="S630" s="430"/>
      <c r="T630" s="430"/>
      <c r="U630" s="430"/>
      <c r="V630" s="430"/>
      <c r="W630" s="430"/>
      <c r="X630" s="430"/>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x14ac:dyDescent="0.15">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2" t="s">
        <v>274</v>
      </c>
      <c r="K663" s="993"/>
      <c r="L663" s="993"/>
      <c r="M663" s="993"/>
      <c r="N663" s="993"/>
      <c r="O663" s="993"/>
      <c r="P663" s="430" t="s">
        <v>25</v>
      </c>
      <c r="Q663" s="430"/>
      <c r="R663" s="430"/>
      <c r="S663" s="430"/>
      <c r="T663" s="430"/>
      <c r="U663" s="430"/>
      <c r="V663" s="430"/>
      <c r="W663" s="430"/>
      <c r="X663" s="430"/>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x14ac:dyDescent="0.15">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2" t="s">
        <v>274</v>
      </c>
      <c r="K696" s="993"/>
      <c r="L696" s="993"/>
      <c r="M696" s="993"/>
      <c r="N696" s="993"/>
      <c r="O696" s="993"/>
      <c r="P696" s="430" t="s">
        <v>25</v>
      </c>
      <c r="Q696" s="430"/>
      <c r="R696" s="430"/>
      <c r="S696" s="430"/>
      <c r="T696" s="430"/>
      <c r="U696" s="430"/>
      <c r="V696" s="430"/>
      <c r="W696" s="430"/>
      <c r="X696" s="430"/>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x14ac:dyDescent="0.15">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2" t="s">
        <v>274</v>
      </c>
      <c r="K729" s="993"/>
      <c r="L729" s="993"/>
      <c r="M729" s="993"/>
      <c r="N729" s="993"/>
      <c r="O729" s="993"/>
      <c r="P729" s="430" t="s">
        <v>25</v>
      </c>
      <c r="Q729" s="430"/>
      <c r="R729" s="430"/>
      <c r="S729" s="430"/>
      <c r="T729" s="430"/>
      <c r="U729" s="430"/>
      <c r="V729" s="430"/>
      <c r="W729" s="430"/>
      <c r="X729" s="430"/>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x14ac:dyDescent="0.15">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2" t="s">
        <v>274</v>
      </c>
      <c r="K762" s="993"/>
      <c r="L762" s="993"/>
      <c r="M762" s="993"/>
      <c r="N762" s="993"/>
      <c r="O762" s="993"/>
      <c r="P762" s="430" t="s">
        <v>25</v>
      </c>
      <c r="Q762" s="430"/>
      <c r="R762" s="430"/>
      <c r="S762" s="430"/>
      <c r="T762" s="430"/>
      <c r="U762" s="430"/>
      <c r="V762" s="430"/>
      <c r="W762" s="430"/>
      <c r="X762" s="430"/>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x14ac:dyDescent="0.15">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2" t="s">
        <v>274</v>
      </c>
      <c r="K795" s="993"/>
      <c r="L795" s="993"/>
      <c r="M795" s="993"/>
      <c r="N795" s="993"/>
      <c r="O795" s="993"/>
      <c r="P795" s="430" t="s">
        <v>25</v>
      </c>
      <c r="Q795" s="430"/>
      <c r="R795" s="430"/>
      <c r="S795" s="430"/>
      <c r="T795" s="430"/>
      <c r="U795" s="430"/>
      <c r="V795" s="430"/>
      <c r="W795" s="430"/>
      <c r="X795" s="430"/>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x14ac:dyDescent="0.15">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2" t="s">
        <v>274</v>
      </c>
      <c r="K828" s="993"/>
      <c r="L828" s="993"/>
      <c r="M828" s="993"/>
      <c r="N828" s="993"/>
      <c r="O828" s="993"/>
      <c r="P828" s="430" t="s">
        <v>25</v>
      </c>
      <c r="Q828" s="430"/>
      <c r="R828" s="430"/>
      <c r="S828" s="430"/>
      <c r="T828" s="430"/>
      <c r="U828" s="430"/>
      <c r="V828" s="430"/>
      <c r="W828" s="430"/>
      <c r="X828" s="430"/>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x14ac:dyDescent="0.15">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2" t="s">
        <v>274</v>
      </c>
      <c r="K861" s="993"/>
      <c r="L861" s="993"/>
      <c r="M861" s="993"/>
      <c r="N861" s="993"/>
      <c r="O861" s="993"/>
      <c r="P861" s="430" t="s">
        <v>25</v>
      </c>
      <c r="Q861" s="430"/>
      <c r="R861" s="430"/>
      <c r="S861" s="430"/>
      <c r="T861" s="430"/>
      <c r="U861" s="430"/>
      <c r="V861" s="430"/>
      <c r="W861" s="430"/>
      <c r="X861" s="430"/>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x14ac:dyDescent="0.15">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2" t="s">
        <v>274</v>
      </c>
      <c r="K894" s="993"/>
      <c r="L894" s="993"/>
      <c r="M894" s="993"/>
      <c r="N894" s="993"/>
      <c r="O894" s="993"/>
      <c r="P894" s="430" t="s">
        <v>25</v>
      </c>
      <c r="Q894" s="430"/>
      <c r="R894" s="430"/>
      <c r="S894" s="430"/>
      <c r="T894" s="430"/>
      <c r="U894" s="430"/>
      <c r="V894" s="430"/>
      <c r="W894" s="430"/>
      <c r="X894" s="430"/>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x14ac:dyDescent="0.15">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2" t="s">
        <v>274</v>
      </c>
      <c r="K927" s="993"/>
      <c r="L927" s="993"/>
      <c r="M927" s="993"/>
      <c r="N927" s="993"/>
      <c r="O927" s="993"/>
      <c r="P927" s="430" t="s">
        <v>25</v>
      </c>
      <c r="Q927" s="430"/>
      <c r="R927" s="430"/>
      <c r="S927" s="430"/>
      <c r="T927" s="430"/>
      <c r="U927" s="430"/>
      <c r="V927" s="430"/>
      <c r="W927" s="430"/>
      <c r="X927" s="430"/>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x14ac:dyDescent="0.15">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2" t="s">
        <v>274</v>
      </c>
      <c r="K960" s="993"/>
      <c r="L960" s="993"/>
      <c r="M960" s="993"/>
      <c r="N960" s="993"/>
      <c r="O960" s="993"/>
      <c r="P960" s="430" t="s">
        <v>25</v>
      </c>
      <c r="Q960" s="430"/>
      <c r="R960" s="430"/>
      <c r="S960" s="430"/>
      <c r="T960" s="430"/>
      <c r="U960" s="430"/>
      <c r="V960" s="430"/>
      <c r="W960" s="430"/>
      <c r="X960" s="430"/>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x14ac:dyDescent="0.15">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2" t="s">
        <v>274</v>
      </c>
      <c r="K993" s="993"/>
      <c r="L993" s="993"/>
      <c r="M993" s="993"/>
      <c r="N993" s="993"/>
      <c r="O993" s="993"/>
      <c r="P993" s="430" t="s">
        <v>25</v>
      </c>
      <c r="Q993" s="430"/>
      <c r="R993" s="430"/>
      <c r="S993" s="430"/>
      <c r="T993" s="430"/>
      <c r="U993" s="430"/>
      <c r="V993" s="430"/>
      <c r="W993" s="430"/>
      <c r="X993" s="430"/>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x14ac:dyDescent="0.15">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2" t="s">
        <v>274</v>
      </c>
      <c r="K1026" s="993"/>
      <c r="L1026" s="993"/>
      <c r="M1026" s="993"/>
      <c r="N1026" s="993"/>
      <c r="O1026" s="993"/>
      <c r="P1026" s="430" t="s">
        <v>25</v>
      </c>
      <c r="Q1026" s="430"/>
      <c r="R1026" s="430"/>
      <c r="S1026" s="430"/>
      <c r="T1026" s="430"/>
      <c r="U1026" s="430"/>
      <c r="V1026" s="430"/>
      <c r="W1026" s="430"/>
      <c r="X1026" s="430"/>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2" t="s">
        <v>274</v>
      </c>
      <c r="K1059" s="993"/>
      <c r="L1059" s="993"/>
      <c r="M1059" s="993"/>
      <c r="N1059" s="993"/>
      <c r="O1059" s="993"/>
      <c r="P1059" s="430" t="s">
        <v>25</v>
      </c>
      <c r="Q1059" s="430"/>
      <c r="R1059" s="430"/>
      <c r="S1059" s="430"/>
      <c r="T1059" s="430"/>
      <c r="U1059" s="430"/>
      <c r="V1059" s="430"/>
      <c r="W1059" s="430"/>
      <c r="X1059" s="430"/>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2" t="s">
        <v>274</v>
      </c>
      <c r="K1092" s="993"/>
      <c r="L1092" s="993"/>
      <c r="M1092" s="993"/>
      <c r="N1092" s="993"/>
      <c r="O1092" s="993"/>
      <c r="P1092" s="430" t="s">
        <v>25</v>
      </c>
      <c r="Q1092" s="430"/>
      <c r="R1092" s="430"/>
      <c r="S1092" s="430"/>
      <c r="T1092" s="430"/>
      <c r="U1092" s="430"/>
      <c r="V1092" s="430"/>
      <c r="W1092" s="430"/>
      <c r="X1092" s="430"/>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2" t="s">
        <v>274</v>
      </c>
      <c r="K1125" s="993"/>
      <c r="L1125" s="993"/>
      <c r="M1125" s="993"/>
      <c r="N1125" s="993"/>
      <c r="O1125" s="993"/>
      <c r="P1125" s="430" t="s">
        <v>25</v>
      </c>
      <c r="Q1125" s="430"/>
      <c r="R1125" s="430"/>
      <c r="S1125" s="430"/>
      <c r="T1125" s="430"/>
      <c r="U1125" s="430"/>
      <c r="V1125" s="430"/>
      <c r="W1125" s="430"/>
      <c r="X1125" s="430"/>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2" t="s">
        <v>274</v>
      </c>
      <c r="K1158" s="993"/>
      <c r="L1158" s="993"/>
      <c r="M1158" s="993"/>
      <c r="N1158" s="993"/>
      <c r="O1158" s="993"/>
      <c r="P1158" s="430" t="s">
        <v>25</v>
      </c>
      <c r="Q1158" s="430"/>
      <c r="R1158" s="430"/>
      <c r="S1158" s="430"/>
      <c r="T1158" s="430"/>
      <c r="U1158" s="430"/>
      <c r="V1158" s="430"/>
      <c r="W1158" s="430"/>
      <c r="X1158" s="430"/>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2" t="s">
        <v>274</v>
      </c>
      <c r="K1191" s="993"/>
      <c r="L1191" s="993"/>
      <c r="M1191" s="993"/>
      <c r="N1191" s="993"/>
      <c r="O1191" s="993"/>
      <c r="P1191" s="430" t="s">
        <v>25</v>
      </c>
      <c r="Q1191" s="430"/>
      <c r="R1191" s="430"/>
      <c r="S1191" s="430"/>
      <c r="T1191" s="430"/>
      <c r="U1191" s="430"/>
      <c r="V1191" s="430"/>
      <c r="W1191" s="430"/>
      <c r="X1191" s="430"/>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2" t="s">
        <v>274</v>
      </c>
      <c r="K1224" s="993"/>
      <c r="L1224" s="993"/>
      <c r="M1224" s="993"/>
      <c r="N1224" s="993"/>
      <c r="O1224" s="993"/>
      <c r="P1224" s="430" t="s">
        <v>25</v>
      </c>
      <c r="Q1224" s="430"/>
      <c r="R1224" s="430"/>
      <c r="S1224" s="430"/>
      <c r="T1224" s="430"/>
      <c r="U1224" s="430"/>
      <c r="V1224" s="430"/>
      <c r="W1224" s="430"/>
      <c r="X1224" s="430"/>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2" t="s">
        <v>274</v>
      </c>
      <c r="K1257" s="993"/>
      <c r="L1257" s="993"/>
      <c r="M1257" s="993"/>
      <c r="N1257" s="993"/>
      <c r="O1257" s="993"/>
      <c r="P1257" s="430" t="s">
        <v>25</v>
      </c>
      <c r="Q1257" s="430"/>
      <c r="R1257" s="430"/>
      <c r="S1257" s="430"/>
      <c r="T1257" s="430"/>
      <c r="U1257" s="430"/>
      <c r="V1257" s="430"/>
      <c r="W1257" s="430"/>
      <c r="X1257" s="430"/>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2" t="s">
        <v>274</v>
      </c>
      <c r="K1290" s="993"/>
      <c r="L1290" s="993"/>
      <c r="M1290" s="993"/>
      <c r="N1290" s="993"/>
      <c r="O1290" s="993"/>
      <c r="P1290" s="430" t="s">
        <v>25</v>
      </c>
      <c r="Q1290" s="430"/>
      <c r="R1290" s="430"/>
      <c r="S1290" s="430"/>
      <c r="T1290" s="430"/>
      <c r="U1290" s="430"/>
      <c r="V1290" s="430"/>
      <c r="W1290" s="430"/>
      <c r="X1290" s="430"/>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松島 正治(matsushima-masaharu)</cp:lastModifiedBy>
  <cp:lastPrinted>2022-05-24T04:13:02Z</cp:lastPrinted>
  <dcterms:created xsi:type="dcterms:W3CDTF">2012-03-13T00:50:25Z</dcterms:created>
  <dcterms:modified xsi:type="dcterms:W3CDTF">2022-08-17T04:28:27Z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