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3 試験\科学院\"/>
    </mc:Choice>
  </mc:AlternateContent>
  <bookViews>
    <workbookView xWindow="-23148" yWindow="-1284" windowWidth="23256" windowHeight="12576"/>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7" i="11" l="1"/>
  <c r="AY399" i="11"/>
  <c r="AY337" i="11"/>
  <c r="AY338" i="11"/>
  <c r="AY340" i="11"/>
  <c r="AY325" i="11"/>
  <c r="AY333" i="11"/>
  <c r="AY322" i="11"/>
  <c r="AY326" i="11"/>
  <c r="AY330" i="11"/>
  <c r="AY336" i="11"/>
  <c r="AY341" i="11"/>
  <c r="AY69" i="11"/>
  <c r="AY323" i="11"/>
  <c r="AY327" i="11"/>
  <c r="AY331" i="11"/>
  <c r="AY329" i="11"/>
  <c r="AY324" i="11"/>
  <c r="AY328" i="11"/>
  <c r="AY66" i="11"/>
  <c r="AY75" i="11"/>
  <c r="AY73" i="11"/>
  <c r="AY77" i="11"/>
  <c r="AY74" i="11"/>
  <c r="AY72" i="11"/>
  <c r="AY335" i="11"/>
  <c r="AY214" i="11"/>
  <c r="AY208" i="11"/>
  <c r="AY211" i="11" s="1"/>
  <c r="AY206" i="11"/>
  <c r="AY200" i="11"/>
  <c r="AY207" i="11" s="1"/>
  <c r="AY195" i="11"/>
  <c r="AY196" i="11" s="1"/>
  <c r="AY190" i="11"/>
  <c r="AY192" i="11" s="1"/>
  <c r="AY180" i="11"/>
  <c r="AY187" i="11" s="1"/>
  <c r="AY179" i="11"/>
  <c r="AY176" i="1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1" i="11" s="1"/>
  <c r="AY98" i="11"/>
  <c r="AY102" i="11"/>
  <c r="AY104" i="11" s="1"/>
  <c r="AY114" i="11" l="1"/>
  <c r="AY152" i="11"/>
  <c r="AY100" i="11"/>
  <c r="AY115" i="11"/>
  <c r="AY153" i="11"/>
  <c r="AY201" i="11"/>
  <c r="AY209" i="11"/>
  <c r="AY119" i="11"/>
  <c r="AY171" i="11"/>
  <c r="AY118" i="11"/>
  <c r="AY130" i="11"/>
  <c r="AY142" i="11"/>
  <c r="AY175" i="11"/>
  <c r="AY202" i="11"/>
  <c r="AY210" i="11"/>
  <c r="AY123" i="11"/>
  <c r="AY131" i="11"/>
  <c r="AY137" i="11"/>
  <c r="AY113" i="11"/>
  <c r="AY117" i="11"/>
  <c r="AY121" i="11"/>
  <c r="AY125" i="11"/>
  <c r="AY129" i="11"/>
  <c r="AY151" i="11"/>
  <c r="AY155" i="11"/>
  <c r="AY164" i="11"/>
  <c r="AY141" i="11"/>
  <c r="AY145" i="11"/>
  <c r="AY135" i="11"/>
  <c r="AY177" i="11"/>
  <c r="AY204" i="11"/>
  <c r="AY212" i="11"/>
  <c r="AY126" i="11"/>
  <c r="AY174" i="11"/>
  <c r="AY193" i="11"/>
  <c r="AY205" i="11"/>
  <c r="AY213" i="11"/>
  <c r="AY143"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87" i="11"/>
  <c r="AY81" i="11"/>
  <c r="AY79" i="11"/>
  <c r="AY78" i="11"/>
  <c r="AY86" i="11" s="1"/>
  <c r="AY44" i="11"/>
  <c r="AY52" i="11" s="1"/>
  <c r="AY83" i="11" l="1"/>
  <c r="AY89" i="11"/>
  <c r="AY85" i="11"/>
  <c r="AY91" i="11"/>
  <c r="AY80" i="11"/>
  <c r="AY84" i="11"/>
  <c r="AY92" i="11"/>
  <c r="AY96" i="11"/>
  <c r="AY55" i="11"/>
  <c r="AY97" i="11"/>
  <c r="AY82" i="11"/>
  <c r="AY94"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<sst xmlns="http://schemas.openxmlformats.org/spreadsheetml/2006/main" count="2175" uniqueCount="801">
  <si>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</si>
  <si>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</si>
  <si>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</si>
  <si>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</si>
  <si>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</si>
  <si>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</si>
  <si>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</si>
  <si>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</si>
  <si>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</si>
  <si>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</si>
  <si>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</si>
  <si>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</si>
  <si>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</si>
  <si>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</si>
  <si>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</si>
  <si>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</si>
  <si>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</si>
  <si>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</si>
  <si>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</si>
  <si>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</si>
  <si>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</si>
  <si>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</si>
  <si>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</si>
  <si>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</si>
  <si>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</si>
  <si>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</si>
  <si>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</si>
  <si>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</si>
  <si>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</si>
  <si>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</si>
  <si>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</si>
  <si>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</si>
  <si>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</si>
  <si>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</si>
  <si>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</si>
  <si>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</si>
  <si>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</si>
  <si>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</si>
  <si>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</si>
  <si>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</si>
  <si>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</si>
  <si>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</si>
  <si>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</si>
  <si>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</si>
  <si>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</si>
  <si>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</si>
  <si>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</si>
  <si>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</si>
  <si>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</si>
  <si>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</si>
  <si>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</si>
  <si>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</si>
  <si>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</si>
  <si>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</si>
  <si>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</si>
  <si>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</si>
  <si>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</si>
  <si>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</si>
  <si>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</si>
  <si>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</si>
  <si>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</si>
  <si>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</si>
  <si>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</si>
  <si>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</si>
  <si>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</si>
  <si>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</si>
  <si>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</si>
  <si>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</si>
  <si>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</si>
  <si>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</si>
  <si>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</si>
  <si>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</si>
  <si>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</si>
  <si>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</si>
  <si>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</si>
  <si>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</si>
  <si>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</si>
  <si>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</si>
  <si>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</si>
  <si>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</si>
  <si>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</si>
  <si>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</si>
  <si>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</si>
  <si>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</si>
  <si>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</si>
  <si>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</si>
  <si>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</si>
  <si>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</si>
  <si>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</si>
  <si>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</si>
  <si>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</si>
  <si>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</si>
  <si>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</si>
  <si>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</si>
  <si>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</si>
  <si>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</si>
  <si>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</si>
  <si>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</si>
  <si>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</si>
  <si>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</si>
  <si>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</si>
  <si>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</si>
  <si>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</si>
  <si>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</si>
  <si>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</si>
  <si>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</si>
  <si>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</si>
  <si>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</si>
  <si>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</si>
  <si>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</si>
  <si>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</si>
  <si>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</si>
  <si>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</si>
  <si>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</si>
  <si>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</si>
  <si>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</si>
  <si>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</si>
  <si>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</si>
  <si>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</si>
  <si>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</si>
  <si>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</si>
  <si>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</si>
  <si>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</si>
  <si>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</si>
  <si>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</si>
  <si>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</si>
  <si>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</si>
  <si>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</si>
  <si>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</si>
  <si>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</si>
  <si>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</si>
  <si>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</si>
  <si>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</si>
  <si>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</si>
  <si>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</si>
  <si>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</si>
  <si>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</si>
  <si>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</si>
  <si>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</si>
  <si>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</si>
  <si>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</si>
  <si>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</si>
  <si>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</si>
  <si>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</si>
  <si>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</si>
  <si>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</si>
  <si>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</si>
  <si>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</si>
  <si>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</si>
  <si>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</si>
  <si>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</si>
  <si>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</si>
  <si>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</si>
  <si>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</si>
  <si>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</si>
  <si>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</si>
  <si>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</si>
  <si>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</si>
  <si>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</si>
  <si>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</si>
  <si>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</si>
  <si>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</si>
  <si>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</si>
  <si>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</si>
  <si>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</si>
  <si>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</si>
  <si>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</si>
  <si>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</si>
  <si>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</si>
  <si>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</si>
  <si>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</si>
  <si>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</si>
  <si>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</si>
  <si>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</si>
  <si>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</si>
  <si>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</si>
  <si>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</si>
  <si>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</si>
  <si>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</si>
  <si>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</si>
  <si>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</si>
  <si>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</si>
  <si>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</si>
  <si>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</si>
  <si>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</si>
  <si>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</si>
  <si>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</si>
  <si>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</si>
  <si>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</si>
  <si>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</si>
  <si>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</si>
  <si>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</si>
  <si>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</si>
  <si>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</si>
  <si>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</si>
  <si>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</si>
  <si>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</si>
  <si>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</si>
  <si>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</si>
  <si>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</si>
  <si>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</si>
  <si>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</si>
  <si>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</si>
  <si>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</si>
  <si>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</si>
  <si>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</si>
  <si>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</si>
  <si>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</si>
  <si>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</si>
  <si>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</si>
  <si>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</si>
  <si>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</si>
  <si>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</si>
  <si>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</si>
  <si>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</si>
  <si>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</si>
  <si>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</si>
  <si>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</si>
  <si>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</si>
  <si>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</si>
  <si>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</si>
  <si>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</si>
  <si>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</si>
  <si>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</si>
  <si>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</si>
  <si>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</si>
  <si>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</si>
  <si>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</si>
  <si>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</si>
  <si>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</si>
  <si>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</si>
  <si>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</si>
  <si>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</si>
  <si>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</si>
  <si>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</si>
  <si>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</si>
  <si>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</si>
  <si>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</si>
  <si>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</si>
  <si>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</si>
  <si>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</si>
  <si>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</si>
  <si>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</si>
  <si>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</si>
  <si>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</si>
  <si>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</si>
  <si>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</si>
  <si>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</si>
  <si>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</si>
  <si>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</si>
  <si>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</si>
  <si>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</si>
  <si>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</si>
  <si>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</si>
  <si>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</si>
  <si>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</si>
  <si>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</si>
  <si>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</si>
  <si>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</si>
  <si>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</si>
  <si>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</si>
  <si>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</si>
  <si>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</si>
  <si>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</si>
  <si>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</si>
  <si>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</si>
  <si>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</si>
  <si>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</si>
  <si>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</si>
  <si>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</si>
  <si>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</si>
  <si>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</si>
  <si>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</si>
  <si>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</si>
  <si>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</si>
  <si>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</si>
  <si>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</si>
  <si>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</si>
  <si>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</si>
  <si>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</si>
  <si>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</si>
  <si>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</si>
  <si>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</si>
  <si>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</si>
  <si>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</si>
  <si>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</si>
  <si>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</si>
  <si>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</si>
  <si>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</si>
  <si>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</si>
  <si>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</si>
  <si>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</si>
  <si>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</si>
  <si>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</si>
  <si>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</si>
  <si>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</si>
  <si>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</si>
  <si>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</si>
  <si>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</si>
  <si>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</si>
  <si>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</si>
  <si>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</si>
  <si>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</si>
  <si>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</si>
  <si>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</si>
  <si>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</si>
  <si>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</si>
  <si>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</si>
  <si>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</si>
  <si>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</si>
  <si>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</si>
  <si>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</si>
  <si>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</si>
  <si>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</si>
  <si>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</si>
  <si>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</si>
  <si>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</si>
  <si>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</si>
  <si>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</si>
  <si>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</si>
  <si>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</si>
  <si>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</si>
  <si>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</si>
  <si>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</si>
  <si>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</si>
  <si>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</si>
  <si>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</si>
  <si>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</si>
  <si>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</si>
  <si>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</si>
  <si>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</si>
  <si>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</si>
  <si>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</si>
  <si>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</si>
  <si>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</si>
  <si>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</si>
  <si>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</si>
  <si>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</si>
  <si>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</si>
  <si>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</si>
  <si>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</si>
  <si>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</si>
  <si>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</si>
  <si>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</si>
  <si>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</si>
  <si>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</si>
  <si>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</si>
  <si>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</si>
  <si>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</si>
  <si>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</si>
  <si>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</si>
  <si>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</si>
  <si>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</si>
  <si>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</si>
  <si>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</si>
  <si>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</si>
  <si>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</si>
  <si>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</si>
  <si>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</si>
  <si>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</si>
  <si>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</si>
  <si>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</si>
  <si>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</si>
  <si>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</si>
  <si>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</si>
  <si>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</si>
  <si>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</si>
  <si>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</si>
  <si>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</si>
  <si>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</si>
  <si>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</si>
  <si>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</si>
  <si>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</si>
  <si>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</si>
  <si>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</si>
  <si>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</si>
  <si>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</si>
  <si>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</si>
  <si>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</si>
  <si>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</si>
  <si>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</si>
  <si>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</si>
  <si>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</si>
  <si>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</si>
  <si>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</si>
  <si>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</si>
  <si>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</si>
  <si>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</si>
  <si>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</si>
  <si>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</si>
  <si>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</si>
  <si>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</si>
  <si>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</si>
  <si>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</si>
  <si>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</si>
  <si>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</si>
  <si>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</si>
  <si>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</si>
  <si>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</si>
  <si>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</si>
  <si>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</si>
  <si>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</si>
  <si>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</si>
  <si>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</si>
  <si>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</si>
  <si>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</si>
  <si>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</si>
  <si>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</si>
  <si>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</si>
  <si>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</si>
  <si>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</si>
  <si>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</si>
  <si>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</si>
  <si>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</si>
  <si>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</si>
  <si>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</si>
  <si>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</si>
  <si>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</si>
  <si>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</si>
  <si>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</si>
  <si>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</si>
  <si>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</si>
  <si>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</si>
  <si>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</si>
  <si>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</si>
  <si>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</si>
  <si>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</si>
  <si>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</si>
  <si>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</si>
  <si>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</si>
  <si>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</si>
  <si>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</si>
  <si>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</si>
  <si>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</si>
  <si>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</si>
  <si>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</si>
  <si>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</si>
  <si>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</si>
  <si>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</si>
  <si>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</si>
  <si>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</si>
  <si>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</si>
  <si>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</si>
  <si>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</si>
  <si>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</si>
  <si>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</si>
  <si>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</si>
  <si>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</si>
  <si>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</si>
  <si>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</si>
  <si>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</si>
  <si>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</si>
  <si>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</si>
  <si>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</si>
  <si>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</si>
  <si>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</si>
  <si>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</si>
  <si>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</si>
  <si>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</si>
  <si>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</si>
  <si>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</si>
  <si>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</si>
  <si>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</si>
  <si>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</si>
  <si>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</si>
  <si>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</si>
  <si>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</si>
  <si>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</si>
  <si>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</si>
  <si>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</si>
  <si>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</si>
  <si>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</si>
  <si>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</si>
  <si>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</si>
  <si>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</si>
  <si>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</si>
  <si>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</si>
  <si>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</si>
  <si>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</si>
  <si>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</si>
  <si>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</si>
  <si>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</si>
  <si>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</si>
  <si>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</si>
  <si>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</si>
  <si>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</si>
  <si>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</si>
  <si>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</si>
  <si>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</si>
  <si>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</si>
  <si>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</si>
  <si>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</si>
  <si>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</si>
  <si>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</si>
  <si>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</si>
  <si>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</si>
  <si>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</si>
  <si>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</si>
  <si>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</si>
  <si>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</si>
  <si>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</si>
  <si>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</si>
  <si>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</si>
  <si>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</si>
  <si>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</si>
  <si>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</si>
  <si>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</si>
  <si>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</si>
  <si>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</si>
  <si>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</si>
  <si>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</si>
  <si>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</si>
  <si>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</si>
  <si>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</si>
  <si>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</si>
  <si>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</si>
  <si>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</si>
  <si>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</si>
  <si>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</si>
  <si>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</si>
  <si>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</si>
  <si>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</si>
  <si>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</si>
  <si>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</si>
  <si>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</si>
  <si>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</si>
  <si>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</si>
  <si>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</si>
  <si>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</si>
  <si>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</si>
  <si>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</si>
  <si>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</si>
  <si>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</si>
  <si>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</si>
  <si>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</si>
  <si>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</si>
  <si>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</si>
  <si>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</si>
  <si>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</si>
  <si>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</si>
  <si>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</si>
  <si>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</si>
  <si>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</si>
  <si>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</si>
  <si>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</si>
  <si>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</si>
  <si>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</si>
  <si>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</si>
  <si>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</si>
  <si>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</si>
  <si>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</si>
  <si>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</si>
  <si>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</si>
  <si>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</si>
  <si>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</si>
  <si>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</si>
  <si>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</si>
  <si>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</si>
  <si>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</si>
  <si>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</si>
  <si>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</si>
  <si>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</si>
  <si>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</si>
  <si>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</si>
  <si>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</si>
  <si>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</si>
  <si>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</si>
  <si>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</si>
  <si>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</si>
  <si>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</si>
  <si>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</si>
  <si>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</si>
  <si>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</si>
  <si>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</si>
  <si>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</si>
  <si>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</si>
  <si>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</si>
  <si>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</si>
  <si>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</si>
  <si>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</si>
  <si>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</si>
  <si>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</si>
  <si>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</si>
  <si>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</si>
  <si>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</si>
  <si>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</si>
  <si>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</si>
  <si>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</si>
  <si>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</si>
  <si>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</si>
  <si>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</si>
  <si>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</si>
  <si>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</si>
  <si>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</si>
  <si>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</si>
  <si>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</si>
  <si>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</si>
  <si>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</si>
  <si>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</si>
  <si>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</si>
  <si>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</si>
  <si>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</si>
  <si>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</si>
  <si>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</si>
  <si>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</si>
  <si>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</si>
  <si>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</si>
  <si>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</si>
  <si>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</si>
  <si>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</si>
  <si>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</si>
  <si>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</si>
  <si>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</si>
  <si>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</si>
  <si>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</si>
  <si>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</si>
  <si>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</si>
  <si>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</si>
  <si>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</si>
  <si>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</si>
  <si>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</si>
  <si>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</si>
  <si>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</si>
  <si>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</si>
  <si>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</si>
  <si>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</si>
  <si>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</si>
  <si>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</si>
  <si>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</si>
  <si>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</si>
  <si>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</si>
  <si>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</si>
  <si>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</si>
  <si>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</si>
  <si>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</si>
  <si>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</si>
  <si>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</si>
  <si>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</si>
  <si>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</si>
  <si>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</si>
  <si>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</si>
  <si>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</si>
  <si>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</si>
  <si>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</si>
  <si>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</si>
  <si>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</si>
  <si>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</si>
  <si>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</si>
  <si>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</si>
  <si>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</si>
  <si>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</si>
  <si>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</si>
  <si>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</si>
  <si>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</si>
  <si>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</si>
  <si>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</si>
  <si>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</si>
  <si>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</si>
  <si>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</si>
  <si>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</si>
  <si>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</si>
  <si>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</si>
  <si>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</si>
  <si>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</si>
  <si>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</si>
  <si>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</si>
  <si>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</si>
  <si>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</si>
  <si>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</si>
  <si>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</si>
  <si>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</si>
  <si>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</si>
  <si>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</si>
  <si>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</si>
  <si>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</si>
  <si>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</si>
  <si>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</si>
  <si>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</si>
  <si>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</si>
  <si>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</si>
  <si>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</si>
  <si>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</si>
  <si>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</si>
  <si>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</si>
  <si>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</si>
  <si>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</si>
  <si>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</si>
  <si>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</si>
  <si>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</si>
  <si>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</si>
  <si>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</si>
  <si>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国立保健医療科学院共通経費</t>
  </si>
  <si>
    <t>国立保健医療科学院</t>
  </si>
  <si>
    <t>平成14年度</t>
  </si>
  <si>
    <t>終了予定なし</t>
  </si>
  <si>
    <t>総務部会計課</t>
  </si>
  <si>
    <t>-</t>
  </si>
  <si>
    <t>保健、医療、福祉及び生活環境に関する養成訓練並びにこれらに対する調査及び研究の円滑な遂行を図るために必要な複合機の保守、備品及び消耗品等の契約を行う。</t>
  </si>
  <si>
    <t>試験研究費</t>
  </si>
  <si>
    <t>科学院が毎年行っている研究課題評価で3.5点以上を目標とする。</t>
  </si>
  <si>
    <t>研究課題評価の総合点</t>
  </si>
  <si>
    <t>点</t>
  </si>
  <si>
    <t>研修受講者数</t>
  </si>
  <si>
    <t>人</t>
  </si>
  <si>
    <t>X：執行額／Y：科学院利用者数（職員数＋客員研究者数＋研修受講者数）　　　　　　　　　　　　　　　　　　　　　　　　　　　</t>
    <phoneticPr fontId="5"/>
  </si>
  <si>
    <t>　　X/Y</t>
    <phoneticPr fontId="5"/>
  </si>
  <si>
    <t>／　</t>
    <phoneticPr fontId="5"/>
  </si>
  <si>
    <t>国立感染症研究所共通経費</t>
  </si>
  <si>
    <t>542</t>
  </si>
  <si>
    <t>481</t>
  </si>
  <si>
    <t>965</t>
  </si>
  <si>
    <t>865</t>
  </si>
  <si>
    <t>876</t>
  </si>
  <si>
    <t>845</t>
  </si>
  <si>
    <t>848</t>
  </si>
  <si>
    <t>○</t>
  </si>
  <si>
    <t>石田　博嗣</t>
    <rPh sb="0" eb="2">
      <t>イシダ</t>
    </rPh>
    <rPh sb="3" eb="5">
      <t>ヒロツグ</t>
    </rPh>
    <phoneticPr fontId="5"/>
  </si>
  <si>
    <t>施策大目標１　国立試験研究機関の適正かつ効果的な運営を確保すること</t>
    <phoneticPr fontId="5"/>
  </si>
  <si>
    <t>ⅩⅢ－１－１　国立感染症研究所など国立試験研究機関の適正かつ効果的な運営を確保すること</t>
    <phoneticPr fontId="5"/>
  </si>
  <si>
    <t>有</t>
  </si>
  <si>
    <t>‐</t>
  </si>
  <si>
    <t>国立保健医療科学院の養成訓練及び試験研究を円滑に遂行する上で必要な事業である。</t>
    <phoneticPr fontId="5"/>
  </si>
  <si>
    <t>国立保健医療科学院の運営にかかる経費のため、他に委ねることはできない。</t>
    <phoneticPr fontId="5"/>
  </si>
  <si>
    <t>国立保健医療科学院の養成訓練及び試験研究を円滑に遂行するために必要な事業であり、優先度は高い。</t>
    <phoneticPr fontId="5"/>
  </si>
  <si>
    <t>複合機保守については、当該複合機の賃貸借業者でないと保守ができないため、随意契約とした。
その他は、一般競争入札を実施して競争性を確保した。
随意契約（少額）については、複数者から見積書を取り寄せ、より安価な者と契約をし、コストの削減に努めている。
なお、一者応札となった案件に関しては、次回の調達の際に、応札条件の見直し等、競争性が確保されるよう検討したい。</t>
    <phoneticPr fontId="5"/>
  </si>
  <si>
    <t>-</t>
    <phoneticPr fontId="5"/>
  </si>
  <si>
    <t>事業の適切な遂行に必要な経費に限定している。</t>
    <phoneticPr fontId="5"/>
  </si>
  <si>
    <t>適切に予算を執行し、事業の目標が達成できており、このまま継続して事業を実施する。
なお、今後も研究研修棟の維持管理に必要な契約を行いながら、応札条件の見直しや、より安価な調達ができないかを検討するなど、更なる見直しを行い経費削減に努める。</t>
    <phoneticPr fontId="5"/>
  </si>
  <si>
    <t>-</t>
    <phoneticPr fontId="5"/>
  </si>
  <si>
    <t>令和3年度　研究課題評価報告書</t>
    <phoneticPr fontId="5"/>
  </si>
  <si>
    <t>https://www.mhlw.go.jp/wp/seisaku/hyouka/r03_jizenbunseki.html</t>
    <phoneticPr fontId="5"/>
  </si>
  <si>
    <t>280ページ</t>
    <phoneticPr fontId="5"/>
  </si>
  <si>
    <t>コニカミノルタジャパン株式会社</t>
    <phoneticPr fontId="5"/>
  </si>
  <si>
    <t>複合機保守料</t>
  </si>
  <si>
    <t>複合機保守料</t>
    <phoneticPr fontId="5"/>
  </si>
  <si>
    <t>複合機賃貸借料（平成30年度国庫債務）</t>
    <phoneticPr fontId="5"/>
  </si>
  <si>
    <t>国庫債務負担行為等</t>
  </si>
  <si>
    <t>富士フイルムビジネスイノベーションジャパン株式会社</t>
    <phoneticPr fontId="5"/>
  </si>
  <si>
    <t>複合機賃貸借料（平成31年度国庫債務）</t>
    <phoneticPr fontId="5"/>
  </si>
  <si>
    <t>株式会社大塚商会</t>
    <phoneticPr fontId="5"/>
  </si>
  <si>
    <t>株式会社キタジマ</t>
    <phoneticPr fontId="5"/>
  </si>
  <si>
    <t>印刷・製本・発送料</t>
    <phoneticPr fontId="5"/>
  </si>
  <si>
    <t>郵便料金（請求書払い）</t>
    <phoneticPr fontId="5"/>
  </si>
  <si>
    <t>日本郵便株式会社</t>
    <phoneticPr fontId="5"/>
  </si>
  <si>
    <t>電話料金（長期継続契約）</t>
    <phoneticPr fontId="5"/>
  </si>
  <si>
    <t>東日本電信電話株式会社</t>
    <phoneticPr fontId="5"/>
  </si>
  <si>
    <t>株式会社フォーサイト</t>
    <phoneticPr fontId="5"/>
  </si>
  <si>
    <t>什器購入</t>
    <phoneticPr fontId="5"/>
  </si>
  <si>
    <t>ヤマト運輸株式会社</t>
    <phoneticPr fontId="5"/>
  </si>
  <si>
    <t>宅急便業務</t>
    <phoneticPr fontId="5"/>
  </si>
  <si>
    <t xml:space="preserve">堀内電機株式会社 </t>
    <phoneticPr fontId="5"/>
  </si>
  <si>
    <t>ノートPC等の購入</t>
    <rPh sb="5" eb="6">
      <t>トウ</t>
    </rPh>
    <rPh sb="7" eb="9">
      <t>コウニュウ</t>
    </rPh>
    <phoneticPr fontId="5"/>
  </si>
  <si>
    <t>ユサコ株式会社</t>
    <phoneticPr fontId="5"/>
  </si>
  <si>
    <t>書籍の購入</t>
    <rPh sb="0" eb="2">
      <t>ショセキ</t>
    </rPh>
    <rPh sb="3" eb="5">
      <t>コウニュウ</t>
    </rPh>
    <phoneticPr fontId="5"/>
  </si>
  <si>
    <t>株式会社ミザック</t>
    <phoneticPr fontId="5"/>
  </si>
  <si>
    <t>電源増設工事</t>
    <phoneticPr fontId="5"/>
  </si>
  <si>
    <t>Ｅｌｓｅｖｉｅｒ　Ｂ．Ｖ．</t>
    <phoneticPr fontId="5"/>
  </si>
  <si>
    <t>ＳｃｉｅｎｃｅＤｉｒｅｃｔ利用料</t>
    <phoneticPr fontId="5"/>
  </si>
  <si>
    <t>一般財団法人日本医薬情報センター</t>
    <phoneticPr fontId="5"/>
  </si>
  <si>
    <t>動物実験実施施設外部認証一式</t>
    <phoneticPr fontId="5"/>
  </si>
  <si>
    <t>A.コニカミノルタジャパン株式会社</t>
    <phoneticPr fontId="5"/>
  </si>
  <si>
    <t>C.株式会社キタジマ</t>
    <phoneticPr fontId="5"/>
  </si>
  <si>
    <t>厚労</t>
  </si>
  <si>
    <t>-</t>
    <phoneticPr fontId="5"/>
  </si>
  <si>
    <t>保健、医療、福祉及び生活環境に関する厚生労働行政施策の推進を図るため、地方自治体職員等の養成訓練を実施するとともに、これらに対する調査及び研究の円滑な遂行を目的とする。</t>
    <phoneticPr fontId="5"/>
  </si>
  <si>
    <t>我が国の保健医療等の分野で働く人々の資質の向上及び改善を図る事を目的としている。</t>
    <phoneticPr fontId="5"/>
  </si>
  <si>
    <t>国立保健医療科学院競争的研究事務経費</t>
    <phoneticPr fontId="5"/>
  </si>
  <si>
    <t>複合機保守料</t>
    <phoneticPr fontId="5"/>
  </si>
  <si>
    <t>複合機賃貸借料（平成30年度国庫債務）</t>
    <phoneticPr fontId="5"/>
  </si>
  <si>
    <t>雑役務費</t>
  </si>
  <si>
    <t>借料及び損料</t>
    <phoneticPr fontId="5"/>
  </si>
  <si>
    <t>B.個人A</t>
    <phoneticPr fontId="5"/>
  </si>
  <si>
    <t>人件費</t>
    <phoneticPr fontId="5"/>
  </si>
  <si>
    <t>非常勤職員賃金</t>
    <phoneticPr fontId="5"/>
  </si>
  <si>
    <t>個人A</t>
    <rPh sb="0" eb="3">
      <t>コジンa</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</si>
  <si>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</si>
  <si>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</si>
  <si>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</si>
  <si>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</si>
  <si>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</si>
  <si>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</si>
  <si>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t>
    <phoneticPr fontId="5"/>
  </si>
  <si>
    <t>賃金</t>
    <phoneticPr fontId="5"/>
  </si>
  <si>
    <t>印刷・製本・発送料</t>
    <phoneticPr fontId="5"/>
  </si>
  <si>
    <t>印刷製本費</t>
    <phoneticPr fontId="5"/>
  </si>
  <si>
    <t>国立保健医療科学院における事務経費という点で類似しているが、それぞれ適切な役割分担となっている。
964国立保健医療科学院共通経費：養成訓練及び試験研究に必要な事務
965国立保健医療科学院競争的研究事務経費：競争的研究経費の機関経理事務
また、その他の機関においても、研究の円滑な遂行を目的としている。</t>
    <phoneticPr fontId="5"/>
  </si>
  <si>
    <t>国立保健医療科学院における養成訓練及び試験研究に必要な賃貸借・雑役務費等に支出している。
契約手続きについては、原則として一般競争入札を実施するとともに、少額の随意契約についても複数の者から見積書を取り寄せることにより競争性を確保し、予算の効率的な執行に努めている。
なお、一部に競争性のない随意契約を行った案件があるが、複合機保守については、当該複合機の賃貸借業者でしか保守できなかったことが理由であり、平成30年度に行った賃貸借業者の選定の際、保守も併せて入札を行っていることから、競争性の確保に努めていると考えられる。</t>
    <phoneticPr fontId="5"/>
  </si>
  <si>
    <t>保健、医療、福祉及び生活環境に関する厚生労働行政施策の推進を図るため、地方自治体職員等の養成訓練を実施する。</t>
    <phoneticPr fontId="5"/>
  </si>
  <si>
    <t>調達の際に少額になるように見積合わせを行うことなどにより、効率的な予算の執行に努めている。</t>
    <phoneticPr fontId="5"/>
  </si>
  <si>
    <t>千円</t>
    <rPh sb="0" eb="1">
      <t>セン</t>
    </rPh>
    <phoneticPr fontId="5"/>
  </si>
  <si>
    <t>51,785千円/ 1,460人</t>
    <rPh sb="6" eb="7">
      <t>セン</t>
    </rPh>
    <phoneticPr fontId="5"/>
  </si>
  <si>
    <t>49,883千円/ 900人</t>
    <rPh sb="6" eb="7">
      <t>セン</t>
    </rPh>
    <phoneticPr fontId="5"/>
  </si>
  <si>
    <t>50,952千円/ 2,227人</t>
    <rPh sb="6" eb="7">
      <t>セン</t>
    </rPh>
    <phoneticPr fontId="5"/>
  </si>
  <si>
    <t>50,954千円/ 2,227人</t>
    <rPh sb="6" eb="7">
      <t>セン</t>
    </rPh>
    <phoneticPr fontId="5"/>
  </si>
  <si>
    <t>科学院利用者数に対する執行額のため、妥当である。</t>
    <rPh sb="0" eb="3">
      <t>カガクイン</t>
    </rPh>
    <rPh sb="3" eb="6">
      <t>リヨウシャ</t>
    </rPh>
    <rPh sb="6" eb="7">
      <t>スウ</t>
    </rPh>
    <rPh sb="8" eb="9">
      <t>タイ</t>
    </rPh>
    <rPh sb="11" eb="14">
      <t>シッコウガク</t>
    </rPh>
    <rPh sb="18" eb="20">
      <t>ダトウ</t>
    </rPh>
    <phoneticPr fontId="5"/>
  </si>
  <si>
    <t>成果実績は成果目標を上回っているため、見合ったものである。</t>
    <phoneticPr fontId="5"/>
  </si>
  <si>
    <t>受講者の当初見込みが実績を上回っているため、見合ったものである。</t>
    <phoneticPr fontId="5"/>
  </si>
  <si>
    <t>-</t>
    <phoneticPr fontId="5"/>
  </si>
  <si>
    <t>引き続き、必要な予算額を確保し、適正な執行に努めること。</t>
    <phoneticPr fontId="5"/>
  </si>
  <si>
    <t>点検対象外</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</si>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</sst>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90714</xdr:colOff>
      <xdr:row>269</xdr:row>
      <xdr:rowOff>27214</xdr:rowOff>
    </xdr:from>
    <xdr:to>
      <xdr:col>47</xdr:col>
      <xdr:colOff>41841</xdr:colOff>
      <xdr:row>287</xdr:row>
      <xdr:rowOff>267158</xdr:rowOff>
    </xdr:to>
    <xdr:grpSp>
      <xdr:nvGrpSpPr>
        <xdr:cNvPr id="21" name="グループ化 20">
          <a:extLst>
            <a:ext uri="{FF2B5EF4-FFF2-40B4-BE49-F238E27FC236}">
              <a16:creationId xmlns:a16="http://schemas.microsoft.com/office/drawing/2014/main" id="{113DAE1D-A8DE-38B8-5F02-AC239062AEB7}"/>
            </a:ext>
          </a:extLst>
        </xdr:cNvPr>
        <xdr:cNvGrpSpPr/>
      </xdr:nvGrpSpPr>
      <xdr:grpSpPr>
        <a:xfrm>
          <a:off x="1386114" y="36788271"/>
          <a:ext cx="7353413" cy="7283001"/>
          <a:chOff x="1370874" y="37060414"/>
          <a:chExt cx="7266327" cy="7387504"/>
        </a:xfrm>
      </xdr:grpSpPr>
      <xdr:grpSp>
        <xdr:nvGrpSpPr>
          <xdr:cNvPr id="2" name="グループ化 1">
            <a:extLst>
              <a:ext uri="{FF2B5EF4-FFF2-40B4-BE49-F238E27FC236}">
                <a16:creationId xmlns:a16="http://schemas.microsoft.com/office/drawing/2014/main" id="{484F943B-CF1A-4274-BB3A-48DE719A9AB6}"/>
              </a:ext>
            </a:extLst>
          </xdr:cNvPr>
          <xdr:cNvGrpSpPr>
            <a:grpSpLocks/>
          </xdr:cNvGrpSpPr>
        </xdr:nvGrpSpPr>
        <xdr:grpSpPr bwMode="auto">
          <a:xfrm>
            <a:off x="1370874" y="37060414"/>
            <a:ext cx="7266327" cy="7387504"/>
            <a:chOff x="1990725" y="29324300"/>
            <a:chExt cx="7569202" cy="5951323"/>
          </a:xfrm>
        </xdr:grpSpPr>
        <xdr:grpSp>
          <xdr:nvGrpSpPr>
            <xdr:cNvPr id="3" name="グループ化 14">
              <a:extLst>
                <a:ext uri="{FF2B5EF4-FFF2-40B4-BE49-F238E27FC236}">
                  <a16:creationId xmlns:a16="http://schemas.microsoft.com/office/drawing/2014/main" id="{FA193001-CF20-D11F-A470-6ECE0CF13821}"/>
                </a:ext>
              </a:extLst>
            </xdr:cNvPr>
            <xdr:cNvGrpSpPr>
              <a:grpSpLocks/>
            </xdr:cNvGrpSpPr>
          </xdr:nvGrpSpPr>
          <xdr:grpSpPr bwMode="auto">
            <a:xfrm>
              <a:off x="2092325" y="29324300"/>
              <a:ext cx="5708650" cy="1781175"/>
              <a:chOff x="2570843" y="29386893"/>
              <a:chExt cx="5713186" cy="1791607"/>
            </a:xfrm>
          </xdr:grpSpPr>
          <xdr:sp macro="" textlink="">
            <xdr:nvSpPr>
              <xdr:cNvPr id="18" name="Rectangle 1">
                <a:extLst>
                  <a:ext uri="{FF2B5EF4-FFF2-40B4-BE49-F238E27FC236}">
                    <a16:creationId xmlns:a16="http://schemas.microsoft.com/office/drawing/2014/main" id="{00ADC6CB-72C2-13D2-3F1B-9ED7017A484A}"/>
                  </a:ext>
                </a:extLst>
              </xdr:cNvPr>
              <xdr:cNvSpPr>
                <a:spLocks noChangeArrowheads="1"/>
              </xdr:cNvSpPr>
            </xdr:nvSpPr>
            <xdr:spPr bwMode="auto">
              <a:xfrm>
                <a:off x="2566405" y="29386893"/>
                <a:ext cx="5717877" cy="122567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ysClr val="windowText" lastClr="000000"/>
                  </a:solidFill>
                  <a:latin typeface="ＭＳ Ｐゴシック"/>
                  <a:ea typeface="ＭＳ Ｐゴシック"/>
                </a:endParaRPr>
              </a:p>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国立保健医療科学院</a:t>
                </a:r>
              </a:p>
              <a:p>
                <a:pPr algn="ctr" rtl="0">
                  <a:defRPr sz="1000"/>
                </a:pPr>
                <a:r>
                  <a:rPr lang="ja-JP" altLang="en-US" sz="1100" b="0" i="0" u="none" strike="noStrike" baseline="0">
                    <a:solidFill>
                      <a:sysClr val="windowText" lastClr="000000"/>
                    </a:solidFill>
                    <a:latin typeface="ＭＳ Ｐゴシック"/>
                    <a:ea typeface="ＭＳ Ｐゴシック"/>
                  </a:rPr>
                  <a:t>　</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51</a:t>
                </a:r>
                <a:r>
                  <a:rPr lang="ja-JP" altLang="en-US" sz="1100" b="0" i="0" u="none" strike="noStrike" baseline="0">
                    <a:solidFill>
                      <a:sysClr val="windowText" lastClr="000000"/>
                    </a:solidFill>
                    <a:latin typeface="ＭＳ Ｐゴシック"/>
                    <a:ea typeface="ＭＳ Ｐゴシック"/>
                  </a:rPr>
                  <a:t>百万円</a:t>
                </a: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19" name="大かっこ 2">
                <a:extLst>
                  <a:ext uri="{FF2B5EF4-FFF2-40B4-BE49-F238E27FC236}">
                    <a16:creationId xmlns:a16="http://schemas.microsoft.com/office/drawing/2014/main" id="{686BA8EC-1769-9C61-F825-0FA7D3442C7A}"/>
                  </a:ext>
                </a:extLst>
              </xdr:cNvPr>
              <xdr:cNvSpPr/>
            </xdr:nvSpPr>
            <xdr:spPr>
              <a:xfrm>
                <a:off x="4491813" y="30759645"/>
                <a:ext cx="1662852" cy="4216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共通に係る経費</a:t>
                </a:r>
              </a:p>
            </xdr:txBody>
          </xdr:sp>
        </xdr:grpSp>
        <xdr:grpSp>
          <xdr:nvGrpSpPr>
            <xdr:cNvPr id="4" name="グループ化 13">
              <a:extLst>
                <a:ext uri="{FF2B5EF4-FFF2-40B4-BE49-F238E27FC236}">
                  <a16:creationId xmlns:a16="http://schemas.microsoft.com/office/drawing/2014/main" id="{5C20030E-814E-2CE0-B472-1B449FBF32D9}"/>
                </a:ext>
              </a:extLst>
            </xdr:cNvPr>
            <xdr:cNvGrpSpPr>
              <a:grpSpLocks/>
            </xdr:cNvGrpSpPr>
          </xdr:nvGrpSpPr>
          <xdr:grpSpPr bwMode="auto">
            <a:xfrm>
              <a:off x="1990725" y="30572076"/>
              <a:ext cx="2681771" cy="2700279"/>
              <a:chOff x="2051051" y="30635575"/>
              <a:chExt cx="2681771" cy="2695734"/>
            </a:xfrm>
          </xdr:grpSpPr>
          <xdr:sp macro="" textlink="">
            <xdr:nvSpPr>
              <xdr:cNvPr id="14" name="Line 2">
                <a:extLst>
                  <a:ext uri="{FF2B5EF4-FFF2-40B4-BE49-F238E27FC236}">
                    <a16:creationId xmlns:a16="http://schemas.microsoft.com/office/drawing/2014/main" id="{0C4F6BEA-17BB-CD15-11CF-572418139682}"/>
                  </a:ext>
                </a:extLst>
              </xdr:cNvPr>
              <xdr:cNvSpPr>
                <a:spLocks noChangeShapeType="1"/>
              </xdr:cNvSpPr>
            </xdr:nvSpPr>
            <xdr:spPr bwMode="auto">
              <a:xfrm>
                <a:off x="3394075" y="30635575"/>
                <a:ext cx="0" cy="876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Rectangle 4">
                <a:extLst>
                  <a:ext uri="{FF2B5EF4-FFF2-40B4-BE49-F238E27FC236}">
                    <a16:creationId xmlns:a16="http://schemas.microsoft.com/office/drawing/2014/main" id="{D541CE65-76BA-87C6-DC21-DBD1C96DF82C}"/>
                  </a:ext>
                </a:extLst>
              </xdr:cNvPr>
              <xdr:cNvSpPr>
                <a:spLocks noChangeArrowheads="1"/>
              </xdr:cNvSpPr>
            </xdr:nvSpPr>
            <xdr:spPr bwMode="auto">
              <a:xfrm>
                <a:off x="2051051" y="31813137"/>
                <a:ext cx="2681771" cy="105104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Ａ．民間企業（</a:t>
                </a:r>
                <a:r>
                  <a:rPr lang="en-US" altLang="ja-JP" sz="1100" b="0" i="0" u="none" strike="noStrike" baseline="0">
                    <a:solidFill>
                      <a:sysClr val="windowText" lastClr="000000"/>
                    </a:solidFill>
                    <a:latin typeface="ＭＳ Ｐゴシック"/>
                    <a:ea typeface="ＭＳ Ｐゴシック"/>
                  </a:rPr>
                  <a:t>3</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16" name="大かっこ 15">
                <a:extLst>
                  <a:ext uri="{FF2B5EF4-FFF2-40B4-BE49-F238E27FC236}">
                    <a16:creationId xmlns:a16="http://schemas.microsoft.com/office/drawing/2014/main" id="{DF9DAD27-F6BF-D39E-5A6B-A02C7A225AA6}"/>
                  </a:ext>
                </a:extLst>
              </xdr:cNvPr>
              <xdr:cNvSpPr/>
            </xdr:nvSpPr>
            <xdr:spPr>
              <a:xfrm>
                <a:off x="2255099" y="32942034"/>
                <a:ext cx="2322258" cy="389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複合機保守・賃貸借等</a:t>
                </a:r>
              </a:p>
            </xdr:txBody>
          </xdr:sp>
          <xdr:sp macro="" textlink="">
            <xdr:nvSpPr>
              <xdr:cNvPr id="17" name="Text Box 8">
                <a:extLst>
                  <a:ext uri="{FF2B5EF4-FFF2-40B4-BE49-F238E27FC236}">
                    <a16:creationId xmlns:a16="http://schemas.microsoft.com/office/drawing/2014/main" id="{058F25E4-B496-5728-8D4A-6C4AEB478C77}"/>
                  </a:ext>
                </a:extLst>
              </xdr:cNvPr>
              <xdr:cNvSpPr txBox="1">
                <a:spLocks noChangeArrowheads="1"/>
              </xdr:cNvSpPr>
            </xdr:nvSpPr>
            <xdr:spPr bwMode="auto">
              <a:xfrm>
                <a:off x="2847808" y="31585202"/>
                <a:ext cx="1660561" cy="213335"/>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随意契約（その他）等 </a:t>
                </a:r>
                <a:r>
                  <a:rPr lang="en-US" altLang="ja-JP" sz="1100" b="0" i="0" u="none" strike="noStrike" baseline="0">
                    <a:solidFill>
                      <a:sysClr val="windowText" lastClr="000000"/>
                    </a:solidFill>
                    <a:latin typeface="ＭＳ Ｐゴシック"/>
                    <a:ea typeface="ＭＳ Ｐゴシック"/>
                  </a:rPr>
                  <a:t>】</a:t>
                </a:r>
              </a:p>
            </xdr:txBody>
          </xdr:sp>
        </xdr:grpSp>
        <xdr:grpSp>
          <xdr:nvGrpSpPr>
            <xdr:cNvPr id="5" name="グループ化 15">
              <a:extLst>
                <a:ext uri="{FF2B5EF4-FFF2-40B4-BE49-F238E27FC236}">
                  <a16:creationId xmlns:a16="http://schemas.microsoft.com/office/drawing/2014/main" id="{89487C33-ADD5-A3FA-7274-1FE7ACB954C3}"/>
                </a:ext>
              </a:extLst>
            </xdr:cNvPr>
            <xdr:cNvGrpSpPr>
              <a:grpSpLocks/>
            </xdr:cNvGrpSpPr>
          </xdr:nvGrpSpPr>
          <xdr:grpSpPr bwMode="auto">
            <a:xfrm>
              <a:off x="4973709" y="30572076"/>
              <a:ext cx="2691487" cy="2700279"/>
              <a:chOff x="2049537" y="30635575"/>
              <a:chExt cx="2688309" cy="2695734"/>
            </a:xfrm>
          </xdr:grpSpPr>
          <xdr:sp macro="" textlink="">
            <xdr:nvSpPr>
              <xdr:cNvPr id="11" name="Line 2">
                <a:extLst>
                  <a:ext uri="{FF2B5EF4-FFF2-40B4-BE49-F238E27FC236}">
                    <a16:creationId xmlns:a16="http://schemas.microsoft.com/office/drawing/2014/main" id="{63222A67-C756-FBA0-FC58-9731C3B964A4}"/>
                  </a:ext>
                </a:extLst>
              </xdr:cNvPr>
              <xdr:cNvSpPr>
                <a:spLocks noChangeShapeType="1"/>
              </xdr:cNvSpPr>
            </xdr:nvSpPr>
            <xdr:spPr bwMode="auto">
              <a:xfrm>
                <a:off x="3394075" y="30635575"/>
                <a:ext cx="0" cy="876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Rectangle 4">
                <a:extLst>
                  <a:ext uri="{FF2B5EF4-FFF2-40B4-BE49-F238E27FC236}">
                    <a16:creationId xmlns:a16="http://schemas.microsoft.com/office/drawing/2014/main" id="{7EE6520D-D18B-6328-5537-AC1FA536C4B9}"/>
                  </a:ext>
                </a:extLst>
              </xdr:cNvPr>
              <xdr:cNvSpPr>
                <a:spLocks noChangeArrowheads="1"/>
              </xdr:cNvSpPr>
            </xdr:nvSpPr>
            <xdr:spPr bwMode="auto">
              <a:xfrm>
                <a:off x="2049537" y="31813137"/>
                <a:ext cx="2688309" cy="105104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Ｂ．非常勤職員</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33</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13" name="大かっこ 12">
                <a:extLst>
                  <a:ext uri="{FF2B5EF4-FFF2-40B4-BE49-F238E27FC236}">
                    <a16:creationId xmlns:a16="http://schemas.microsoft.com/office/drawing/2014/main" id="{4681D7C8-9960-9FE0-1CD6-A74E5A3EA02D}"/>
                  </a:ext>
                </a:extLst>
              </xdr:cNvPr>
              <xdr:cNvSpPr/>
            </xdr:nvSpPr>
            <xdr:spPr>
              <a:xfrm>
                <a:off x="2263049" y="32942034"/>
                <a:ext cx="2319516" cy="389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人件費</a:t>
                </a:r>
              </a:p>
            </xdr:txBody>
          </xdr:sp>
        </xdr:grpSp>
        <xdr:grpSp>
          <xdr:nvGrpSpPr>
            <xdr:cNvPr id="6" name="グループ化 20">
              <a:extLst>
                <a:ext uri="{FF2B5EF4-FFF2-40B4-BE49-F238E27FC236}">
                  <a16:creationId xmlns:a16="http://schemas.microsoft.com/office/drawing/2014/main" id="{26697679-3380-B7FA-3CB0-8090DECD2CDA}"/>
                </a:ext>
              </a:extLst>
            </xdr:cNvPr>
            <xdr:cNvGrpSpPr>
              <a:grpSpLocks/>
            </xdr:cNvGrpSpPr>
          </xdr:nvGrpSpPr>
          <xdr:grpSpPr bwMode="auto">
            <a:xfrm>
              <a:off x="6788107" y="29938442"/>
              <a:ext cx="2771820" cy="5337181"/>
              <a:chOff x="6787565" y="29997295"/>
              <a:chExt cx="2775535" cy="5345420"/>
            </a:xfrm>
          </xdr:grpSpPr>
          <xdr:sp macro="" textlink="">
            <xdr:nvSpPr>
              <xdr:cNvPr id="7" name="Rectangle 12">
                <a:extLst>
                  <a:ext uri="{FF2B5EF4-FFF2-40B4-BE49-F238E27FC236}">
                    <a16:creationId xmlns:a16="http://schemas.microsoft.com/office/drawing/2014/main" id="{2F813052-307E-B444-1C79-6EFE3EEC6145}"/>
                  </a:ext>
                </a:extLst>
              </xdr:cNvPr>
              <xdr:cNvSpPr>
                <a:spLocks noChangeArrowheads="1"/>
              </xdr:cNvSpPr>
            </xdr:nvSpPr>
            <xdr:spPr bwMode="auto">
              <a:xfrm>
                <a:off x="7451780" y="33883099"/>
                <a:ext cx="1858351" cy="70296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事務費</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13</a:t>
                </a:r>
                <a:r>
                  <a:rPr lang="ja-JP" altLang="en-US" sz="1100" b="0" i="0" u="none" strike="noStrike" baseline="0">
                    <a:solidFill>
                      <a:sysClr val="windowText" lastClr="000000"/>
                    </a:solidFill>
                    <a:latin typeface="ＭＳ Ｐゴシック"/>
                    <a:ea typeface="ＭＳ Ｐゴシック"/>
                  </a:rPr>
                  <a:t>百万円</a:t>
                </a:r>
              </a:p>
            </xdr:txBody>
          </xdr:sp>
          <xdr:cxnSp macro="">
            <xdr:nvCxnSpPr>
              <xdr:cNvPr id="8" name="図形 7">
                <a:extLst>
                  <a:ext uri="{FF2B5EF4-FFF2-40B4-BE49-F238E27FC236}">
                    <a16:creationId xmlns:a16="http://schemas.microsoft.com/office/drawing/2014/main" id="{53A4BFE7-870F-8926-7A8F-56B9B439BA28}"/>
                  </a:ext>
                </a:extLst>
              </xdr:cNvPr>
              <xdr:cNvCxnSpPr>
                <a:stCxn id="7" idx="3"/>
              </xdr:cNvCxnSpPr>
            </xdr:nvCxnSpPr>
            <xdr:spPr>
              <a:xfrm>
                <a:off x="7802045" y="29997295"/>
                <a:ext cx="564316" cy="350503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Text Box 8">
                <a:extLst>
                  <a:ext uri="{FF2B5EF4-FFF2-40B4-BE49-F238E27FC236}">
                    <a16:creationId xmlns:a16="http://schemas.microsoft.com/office/drawing/2014/main" id="{842001EF-E3E8-C527-C2C6-68C2B5A74577}"/>
                  </a:ext>
                </a:extLst>
              </xdr:cNvPr>
              <xdr:cNvSpPr txBox="1">
                <a:spLocks noChangeArrowheads="1"/>
              </xdr:cNvSpPr>
            </xdr:nvSpPr>
            <xdr:spPr bwMode="auto">
              <a:xfrm>
                <a:off x="7174104" y="33560909"/>
                <a:ext cx="2255560" cy="292900"/>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一般競争契約（最低価格）等</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10" name="大かっこ 9">
                <a:extLst>
                  <a:ext uri="{FF2B5EF4-FFF2-40B4-BE49-F238E27FC236}">
                    <a16:creationId xmlns:a16="http://schemas.microsoft.com/office/drawing/2014/main" id="{2D3F9251-77B7-6794-D57D-599CA92BAC2F}"/>
                  </a:ext>
                </a:extLst>
              </xdr:cNvPr>
              <xdr:cNvSpPr/>
            </xdr:nvSpPr>
            <xdr:spPr bwMode="auto">
              <a:xfrm>
                <a:off x="6787565" y="34683692"/>
                <a:ext cx="2775535" cy="6590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物品購入・雑役務・</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印刷製本・通信運搬等</a:t>
                </a:r>
              </a:p>
            </xdr:txBody>
          </xdr:sp>
        </xdr:grpSp>
      </xdr:grpSp>
      <xdr:sp macro="" textlink="">
        <xdr:nvSpPr>
          <xdr:cNvPr id="20" name="Text Box 8">
            <a:extLst>
              <a:ext uri="{FF2B5EF4-FFF2-40B4-BE49-F238E27FC236}">
                <a16:creationId xmlns:a16="http://schemas.microsoft.com/office/drawing/2014/main" id="{81B01CCF-9863-4B2E-A0C6-0554E8F92406}"/>
              </a:ext>
            </a:extLst>
          </xdr:cNvPr>
          <xdr:cNvSpPr txBox="1">
            <a:spLocks noChangeArrowheads="1"/>
          </xdr:cNvSpPr>
        </xdr:nvSpPr>
        <xdr:spPr bwMode="auto">
          <a:xfrm>
            <a:off x="5303520" y="39780755"/>
            <a:ext cx="745126" cy="285333"/>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その他 </a:t>
            </a:r>
            <a:r>
              <a:rPr lang="en-US" altLang="ja-JP" sz="1100" b="0" i="0" u="none" strike="noStrike" baseline="0">
                <a:solidFill>
                  <a:sysClr val="windowText" lastClr="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3" zoomScale="70" zoomScaleNormal="75" zoomScaleSheetLayoutView="70" zoomScalePageLayoutView="85" workbookViewId="0">
      <selection activeCell="L268" sqref="L268:N268"/>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762</v>
      </c>
      <c r="AK2" s="187"/>
      <c r="AL2" s="187"/>
      <c r="AM2" s="187"/>
      <c r="AN2" s="90" t="s">
        <v>366</v>
      </c>
      <c r="AO2" s="187">
        <v>21</v>
      </c>
      <c r="AP2" s="187"/>
      <c r="AQ2" s="187"/>
      <c r="AR2" s="91" t="s">
        <v>366</v>
      </c>
      <c r="AS2" s="188">
        <v>964</v>
      </c>
      <c r="AT2" s="188"/>
      <c r="AU2" s="188"/>
      <c r="AV2" s="90" t="str">
        <f>IF(AW2="","","-")</f>
        <v/>
      </c>
      <c r="AW2" s="189"/>
      <c r="AX2" s="189"/>
    </row>
    <row r="3" spans="1:50" ht="21" customHeight="1" thickBot="1" x14ac:dyDescent="0.25">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690</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693</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716</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696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医療分野の研究開発関連、科学技術・イノベーション</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文教及び科学振興</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764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697</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52</v>
      </c>
      <c r="Q13" s="232"/>
      <c r="R13" s="232"/>
      <c r="S13" s="232"/>
      <c r="T13" s="232"/>
      <c r="U13" s="232"/>
      <c r="V13" s="233"/>
      <c r="W13" s="231">
        <v>51</v>
      </c>
      <c r="X13" s="232"/>
      <c r="Y13" s="232"/>
      <c r="Z13" s="232"/>
      <c r="AA13" s="232"/>
      <c r="AB13" s="232"/>
      <c r="AC13" s="233"/>
      <c r="AD13" s="231">
        <v>51</v>
      </c>
      <c r="AE13" s="232"/>
      <c r="AF13" s="232"/>
      <c r="AG13" s="232"/>
      <c r="AH13" s="232"/>
      <c r="AI13" s="232"/>
      <c r="AJ13" s="233"/>
      <c r="AK13" s="231">
        <v>51</v>
      </c>
      <c r="AL13" s="232"/>
      <c r="AM13" s="232"/>
      <c r="AN13" s="232"/>
      <c r="AO13" s="232"/>
      <c r="AP13" s="232"/>
      <c r="AQ13" s="233"/>
      <c r="AR13" s="243">
        <v>51</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t="s">
        <v>696</v>
      </c>
      <c r="AE14" s="232"/>
      <c r="AF14" s="232"/>
      <c r="AG14" s="232"/>
      <c r="AH14" s="232"/>
      <c r="AI14" s="232"/>
      <c r="AJ14" s="233"/>
      <c r="AK14" s="231" t="s">
        <v>763</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696</v>
      </c>
      <c r="AE15" s="232"/>
      <c r="AF15" s="232"/>
      <c r="AG15" s="232"/>
      <c r="AH15" s="232"/>
      <c r="AI15" s="232"/>
      <c r="AJ15" s="233"/>
      <c r="AK15" s="231" t="s">
        <v>763</v>
      </c>
      <c r="AL15" s="232"/>
      <c r="AM15" s="232"/>
      <c r="AN15" s="232"/>
      <c r="AO15" s="232"/>
      <c r="AP15" s="232"/>
      <c r="AQ15" s="233"/>
      <c r="AR15" s="231" t="s">
        <v>797</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t="s">
        <v>696</v>
      </c>
      <c r="AE16" s="232"/>
      <c r="AF16" s="232"/>
      <c r="AG16" s="232"/>
      <c r="AH16" s="232"/>
      <c r="AI16" s="232"/>
      <c r="AJ16" s="233"/>
      <c r="AK16" s="231" t="s">
        <v>763</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696</v>
      </c>
      <c r="AE17" s="232"/>
      <c r="AF17" s="232"/>
      <c r="AG17" s="232"/>
      <c r="AH17" s="232"/>
      <c r="AI17" s="232"/>
      <c r="AJ17" s="233"/>
      <c r="AK17" s="231" t="s">
        <v>763</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52</v>
      </c>
      <c r="Q18" s="276"/>
      <c r="R18" s="276"/>
      <c r="S18" s="276"/>
      <c r="T18" s="276"/>
      <c r="U18" s="276"/>
      <c r="V18" s="277"/>
      <c r="W18" s="275">
        <f>SUM(W13:AC17)</f>
        <v>51</v>
      </c>
      <c r="X18" s="276"/>
      <c r="Y18" s="276"/>
      <c r="Z18" s="276"/>
      <c r="AA18" s="276"/>
      <c r="AB18" s="276"/>
      <c r="AC18" s="277"/>
      <c r="AD18" s="275">
        <f>SUM(AD13:AJ17)</f>
        <v>51</v>
      </c>
      <c r="AE18" s="276"/>
      <c r="AF18" s="276"/>
      <c r="AG18" s="276"/>
      <c r="AH18" s="276"/>
      <c r="AI18" s="276"/>
      <c r="AJ18" s="277"/>
      <c r="AK18" s="275">
        <f>SUM(AK13:AQ17)</f>
        <v>51</v>
      </c>
      <c r="AL18" s="276"/>
      <c r="AM18" s="276"/>
      <c r="AN18" s="276"/>
      <c r="AO18" s="276"/>
      <c r="AP18" s="276"/>
      <c r="AQ18" s="277"/>
      <c r="AR18" s="275">
        <f>SUM(AR13:AX17)</f>
        <v>51</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52</v>
      </c>
      <c r="Q19" s="232"/>
      <c r="R19" s="232"/>
      <c r="S19" s="232"/>
      <c r="T19" s="232"/>
      <c r="U19" s="232"/>
      <c r="V19" s="233"/>
      <c r="W19" s="231">
        <v>50</v>
      </c>
      <c r="X19" s="232"/>
      <c r="Y19" s="232"/>
      <c r="Z19" s="232"/>
      <c r="AA19" s="232"/>
      <c r="AB19" s="232"/>
      <c r="AC19" s="233"/>
      <c r="AD19" s="231">
        <v>51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0.98039215686274506</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319</v>
      </c>
      <c r="H21" s="306"/>
      <c r="I21" s="306"/>
      <c r="J21" s="306"/>
      <c r="K21" s="306"/>
      <c r="L21" s="306"/>
      <c r="M21" s="306"/>
      <c r="N21" s="306"/>
      <c r="O21" s="306"/>
      <c r="P21" s="307">
        <f>IF(P19=0, "-", SUM(P19)/SUM(P13,P14))</f>
        <v>1</v>
      </c>
      <c r="Q21" s="307"/>
      <c r="R21" s="307"/>
      <c r="S21" s="307"/>
      <c r="T21" s="307"/>
      <c r="U21" s="307"/>
      <c r="V21" s="307"/>
      <c r="W21" s="307">
        <f>IF(W19=0, "-", SUM(W19)/SUM(W13,W14))</f>
        <v>0.98039215686274506</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675</v>
      </c>
      <c r="B22" s="316"/>
      <c r="C22" s="316"/>
      <c r="D22" s="316"/>
      <c r="E22" s="316"/>
      <c r="F22" s="317"/>
      <c r="G22" s="321" t="s">
        <v>308</v>
      </c>
      <c r="H22" s="290"/>
      <c r="I22" s="290"/>
      <c r="J22" s="290"/>
      <c r="K22" s="290"/>
      <c r="L22" s="290"/>
      <c r="M22" s="290"/>
      <c r="N22" s="290"/>
      <c r="O22" s="322"/>
      <c r="P22" s="289" t="s">
        <v>673</v>
      </c>
      <c r="Q22" s="290"/>
      <c r="R22" s="290"/>
      <c r="S22" s="290"/>
      <c r="T22" s="290"/>
      <c r="U22" s="290"/>
      <c r="V22" s="322"/>
      <c r="W22" s="289" t="s">
        <v>674</v>
      </c>
      <c r="X22" s="290"/>
      <c r="Y22" s="290"/>
      <c r="Z22" s="290"/>
      <c r="AA22" s="290"/>
      <c r="AB22" s="290"/>
      <c r="AC22" s="322"/>
      <c r="AD22" s="289" t="s">
        <v>307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698</v>
      </c>
      <c r="H23" s="293"/>
      <c r="I23" s="293"/>
      <c r="J23" s="293"/>
      <c r="K23" s="293"/>
      <c r="L23" s="293"/>
      <c r="M23" s="293"/>
      <c r="N23" s="293"/>
      <c r="O23" s="294"/>
      <c r="P23" s="243">
        <v>51</v>
      </c>
      <c r="Q23" s="244"/>
      <c r="R23" s="244"/>
      <c r="S23" s="244"/>
      <c r="T23" s="244"/>
      <c r="U23" s="244"/>
      <c r="V23" s="295"/>
      <c r="W23" s="243">
        <v>51</v>
      </c>
      <c r="X23" s="244"/>
      <c r="Y23" s="244"/>
      <c r="Z23" s="244"/>
      <c r="AA23" s="244"/>
      <c r="AB23" s="244"/>
      <c r="AC23" s="295"/>
      <c r="AD23" s="296" t="s">
        <v>800</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51</v>
      </c>
      <c r="Q29" s="346"/>
      <c r="R29" s="346"/>
      <c r="S29" s="346"/>
      <c r="T29" s="346"/>
      <c r="U29" s="346"/>
      <c r="V29" s="347"/>
      <c r="W29" s="348">
        <f>AR13</f>
        <v>51</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662</v>
      </c>
      <c r="B30" s="352"/>
      <c r="C30" s="352"/>
      <c r="D30" s="352"/>
      <c r="E30" s="352"/>
      <c r="F30" s="353"/>
      <c r="G30" s="354" t="s">
        <v>787</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663</v>
      </c>
      <c r="B31" s="332"/>
      <c r="C31" s="332"/>
      <c r="D31" s="332"/>
      <c r="E31" s="332"/>
      <c r="F31" s="333"/>
      <c r="G31" s="365" t="s">
        <v>655</v>
      </c>
      <c r="H31" s="366"/>
      <c r="I31" s="366"/>
      <c r="J31" s="366"/>
      <c r="K31" s="366"/>
      <c r="L31" s="366"/>
      <c r="M31" s="366"/>
      <c r="N31" s="366"/>
      <c r="O31" s="366"/>
      <c r="P31" s="367" t="s">
        <v>654</v>
      </c>
      <c r="Q31" s="366"/>
      <c r="R31" s="366"/>
      <c r="S31" s="366"/>
      <c r="T31" s="366"/>
      <c r="U31" s="366"/>
      <c r="V31" s="366"/>
      <c r="W31" s="366"/>
      <c r="X31" s="368"/>
      <c r="Y31" s="369"/>
      <c r="Z31" s="370"/>
      <c r="AA31" s="371"/>
      <c r="AB31" s="416" t="s">
        <v>11</v>
      </c>
      <c r="AC31" s="416"/>
      <c r="AD31" s="416"/>
      <c r="AE31" s="417" t="s">
        <v>499</v>
      </c>
      <c r="AF31" s="418"/>
      <c r="AG31" s="418"/>
      <c r="AH31" s="419"/>
      <c r="AI31" s="417" t="s">
        <v>651</v>
      </c>
      <c r="AJ31" s="418"/>
      <c r="AK31" s="418"/>
      <c r="AL31" s="419"/>
      <c r="AM31" s="417" t="s">
        <v>467</v>
      </c>
      <c r="AN31" s="418"/>
      <c r="AO31" s="418"/>
      <c r="AP31" s="419"/>
      <c r="AQ31" s="426" t="s">
        <v>498</v>
      </c>
      <c r="AR31" s="427"/>
      <c r="AS31" s="427"/>
      <c r="AT31" s="428"/>
      <c r="AU31" s="426" t="s">
        <v>676</v>
      </c>
      <c r="AV31" s="427"/>
      <c r="AW31" s="427"/>
      <c r="AX31" s="429"/>
    </row>
    <row r="32" spans="1:50" ht="30" customHeight="1" x14ac:dyDescent="0.2">
      <c r="A32" s="363"/>
      <c r="B32" s="332"/>
      <c r="C32" s="332"/>
      <c r="D32" s="332"/>
      <c r="E32" s="332"/>
      <c r="F32" s="333"/>
      <c r="G32" s="372" t="s">
        <v>765</v>
      </c>
      <c r="H32" s="373"/>
      <c r="I32" s="373"/>
      <c r="J32" s="373"/>
      <c r="K32" s="373"/>
      <c r="L32" s="373"/>
      <c r="M32" s="373"/>
      <c r="N32" s="373"/>
      <c r="O32" s="373"/>
      <c r="P32" s="376" t="s">
        <v>702</v>
      </c>
      <c r="Q32" s="377"/>
      <c r="R32" s="377"/>
      <c r="S32" s="377"/>
      <c r="T32" s="377"/>
      <c r="U32" s="377"/>
      <c r="V32" s="377"/>
      <c r="W32" s="377"/>
      <c r="X32" s="378"/>
      <c r="Y32" s="382" t="s">
        <v>52</v>
      </c>
      <c r="Z32" s="383"/>
      <c r="AA32" s="384"/>
      <c r="AB32" s="385" t="s">
        <v>703</v>
      </c>
      <c r="AC32" s="385"/>
      <c r="AD32" s="385"/>
      <c r="AE32" s="386">
        <v>1234</v>
      </c>
      <c r="AF32" s="386"/>
      <c r="AG32" s="386"/>
      <c r="AH32" s="386"/>
      <c r="AI32" s="386">
        <v>720</v>
      </c>
      <c r="AJ32" s="386"/>
      <c r="AK32" s="386"/>
      <c r="AL32" s="386"/>
      <c r="AM32" s="386">
        <v>2007</v>
      </c>
      <c r="AN32" s="386"/>
      <c r="AO32" s="386"/>
      <c r="AP32" s="386"/>
      <c r="AQ32" s="413" t="s">
        <v>728</v>
      </c>
      <c r="AR32" s="386"/>
      <c r="AS32" s="386"/>
      <c r="AT32" s="386"/>
      <c r="AU32" s="404" t="s">
        <v>728</v>
      </c>
      <c r="AV32" s="420"/>
      <c r="AW32" s="420"/>
      <c r="AX32" s="421"/>
    </row>
    <row r="33" spans="1:51" ht="30"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703</v>
      </c>
      <c r="AC33" s="385"/>
      <c r="AD33" s="385"/>
      <c r="AE33" s="386">
        <v>1185</v>
      </c>
      <c r="AF33" s="386"/>
      <c r="AG33" s="386"/>
      <c r="AH33" s="386"/>
      <c r="AI33" s="386">
        <v>1070</v>
      </c>
      <c r="AJ33" s="386"/>
      <c r="AK33" s="386"/>
      <c r="AL33" s="386"/>
      <c r="AM33" s="386">
        <v>1590</v>
      </c>
      <c r="AN33" s="386"/>
      <c r="AO33" s="386"/>
      <c r="AP33" s="386"/>
      <c r="AQ33" s="386">
        <v>2007</v>
      </c>
      <c r="AR33" s="386"/>
      <c r="AS33" s="386"/>
      <c r="AT33" s="386"/>
      <c r="AU33" s="425">
        <v>2007</v>
      </c>
      <c r="AV33" s="420"/>
      <c r="AW33" s="420"/>
      <c r="AX33" s="421"/>
    </row>
    <row r="34" spans="1:51" ht="23.25" customHeight="1" x14ac:dyDescent="0.2">
      <c r="A34" s="451" t="s">
        <v>664</v>
      </c>
      <c r="B34" s="452"/>
      <c r="C34" s="452"/>
      <c r="D34" s="452"/>
      <c r="E34" s="452"/>
      <c r="F34" s="453"/>
      <c r="G34" s="238" t="s">
        <v>665</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499</v>
      </c>
      <c r="AF34" s="238"/>
      <c r="AG34" s="238"/>
      <c r="AH34" s="267"/>
      <c r="AI34" s="237" t="s">
        <v>651</v>
      </c>
      <c r="AJ34" s="238"/>
      <c r="AK34" s="238"/>
      <c r="AL34" s="267"/>
      <c r="AM34" s="237" t="s">
        <v>467</v>
      </c>
      <c r="AN34" s="238"/>
      <c r="AO34" s="238"/>
      <c r="AP34" s="267"/>
      <c r="AQ34" s="431" t="s">
        <v>677</v>
      </c>
      <c r="AR34" s="432"/>
      <c r="AS34" s="432"/>
      <c r="AT34" s="432"/>
      <c r="AU34" s="432"/>
      <c r="AV34" s="432"/>
      <c r="AW34" s="432"/>
      <c r="AX34" s="433"/>
    </row>
    <row r="35" spans="1:51" ht="23.25" customHeight="1" x14ac:dyDescent="0.2">
      <c r="A35" s="454"/>
      <c r="B35" s="455"/>
      <c r="C35" s="455"/>
      <c r="D35" s="455"/>
      <c r="E35" s="455"/>
      <c r="F35" s="456"/>
      <c r="G35" s="409" t="s">
        <v>704</v>
      </c>
      <c r="H35" s="410"/>
      <c r="I35" s="410"/>
      <c r="J35" s="410"/>
      <c r="K35" s="410"/>
      <c r="L35" s="410"/>
      <c r="M35" s="410"/>
      <c r="N35" s="410"/>
      <c r="O35" s="410"/>
      <c r="P35" s="410"/>
      <c r="Q35" s="410"/>
      <c r="R35" s="410"/>
      <c r="S35" s="410"/>
      <c r="T35" s="410"/>
      <c r="U35" s="410"/>
      <c r="V35" s="410"/>
      <c r="W35" s="410"/>
      <c r="X35" s="410"/>
      <c r="Y35" s="434" t="s">
        <v>664</v>
      </c>
      <c r="Z35" s="435"/>
      <c r="AA35" s="436"/>
      <c r="AB35" s="437" t="s">
        <v>789</v>
      </c>
      <c r="AC35" s="438"/>
      <c r="AD35" s="439"/>
      <c r="AE35" s="413">
        <v>35</v>
      </c>
      <c r="AF35" s="413"/>
      <c r="AG35" s="413"/>
      <c r="AH35" s="413"/>
      <c r="AI35" s="413">
        <v>55</v>
      </c>
      <c r="AJ35" s="413"/>
      <c r="AK35" s="413"/>
      <c r="AL35" s="413"/>
      <c r="AM35" s="413">
        <v>23</v>
      </c>
      <c r="AN35" s="413"/>
      <c r="AO35" s="413"/>
      <c r="AP35" s="413"/>
      <c r="AQ35" s="404">
        <v>23</v>
      </c>
      <c r="AR35" s="387"/>
      <c r="AS35" s="387"/>
      <c r="AT35" s="387"/>
      <c r="AU35" s="387"/>
      <c r="AV35" s="387"/>
      <c r="AW35" s="387"/>
      <c r="AX35" s="388"/>
    </row>
    <row r="36" spans="1:51" ht="46.5" customHeight="1" x14ac:dyDescent="0.2">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667</v>
      </c>
      <c r="Z36" s="414"/>
      <c r="AA36" s="415"/>
      <c r="AB36" s="440" t="s">
        <v>705</v>
      </c>
      <c r="AC36" s="441"/>
      <c r="AD36" s="442"/>
      <c r="AE36" s="443" t="s">
        <v>790</v>
      </c>
      <c r="AF36" s="443"/>
      <c r="AG36" s="443"/>
      <c r="AH36" s="443"/>
      <c r="AI36" s="443" t="s">
        <v>791</v>
      </c>
      <c r="AJ36" s="443"/>
      <c r="AK36" s="443"/>
      <c r="AL36" s="443"/>
      <c r="AM36" s="443" t="s">
        <v>792</v>
      </c>
      <c r="AN36" s="443"/>
      <c r="AO36" s="443"/>
      <c r="AP36" s="443"/>
      <c r="AQ36" s="443" t="s">
        <v>793</v>
      </c>
      <c r="AR36" s="443"/>
      <c r="AS36" s="443"/>
      <c r="AT36" s="443"/>
      <c r="AU36" s="443"/>
      <c r="AV36" s="443"/>
      <c r="AW36" s="443"/>
      <c r="AX36" s="445"/>
    </row>
    <row r="37" spans="1:51" ht="18.75" customHeight="1" x14ac:dyDescent="0.2">
      <c r="A37" s="481" t="s">
        <v>315</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499</v>
      </c>
      <c r="AF37" s="499"/>
      <c r="AG37" s="499"/>
      <c r="AH37" s="500"/>
      <c r="AI37" s="503" t="s">
        <v>651</v>
      </c>
      <c r="AJ37" s="503"/>
      <c r="AK37" s="503"/>
      <c r="AL37" s="498"/>
      <c r="AM37" s="503" t="s">
        <v>467</v>
      </c>
      <c r="AN37" s="503"/>
      <c r="AO37" s="503"/>
      <c r="AP37" s="498"/>
      <c r="AQ37" s="472" t="s">
        <v>223</v>
      </c>
      <c r="AR37" s="473"/>
      <c r="AS37" s="473"/>
      <c r="AT37" s="474"/>
      <c r="AU37" s="337" t="s">
        <v>129</v>
      </c>
      <c r="AV37" s="337"/>
      <c r="AW37" s="337"/>
      <c r="AX37" s="342"/>
    </row>
    <row r="38" spans="1:51" ht="18.75" customHeight="1" x14ac:dyDescent="0.2">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696</v>
      </c>
      <c r="AR38" s="447"/>
      <c r="AS38" s="448" t="s">
        <v>224</v>
      </c>
      <c r="AT38" s="449"/>
      <c r="AU38" s="450">
        <v>4</v>
      </c>
      <c r="AV38" s="450"/>
      <c r="AW38" s="339" t="s">
        <v>170</v>
      </c>
      <c r="AX38" s="344"/>
    </row>
    <row r="39" spans="1:51" ht="23.25" customHeight="1" x14ac:dyDescent="0.2">
      <c r="A39" s="487"/>
      <c r="B39" s="485"/>
      <c r="C39" s="485"/>
      <c r="D39" s="485"/>
      <c r="E39" s="485"/>
      <c r="F39" s="486"/>
      <c r="G39" s="389" t="s">
        <v>699</v>
      </c>
      <c r="H39" s="390"/>
      <c r="I39" s="390"/>
      <c r="J39" s="390"/>
      <c r="K39" s="390"/>
      <c r="L39" s="390"/>
      <c r="M39" s="390"/>
      <c r="N39" s="390"/>
      <c r="O39" s="391"/>
      <c r="P39" s="154" t="s">
        <v>700</v>
      </c>
      <c r="Q39" s="154"/>
      <c r="R39" s="154"/>
      <c r="S39" s="154"/>
      <c r="T39" s="154"/>
      <c r="U39" s="154"/>
      <c r="V39" s="154"/>
      <c r="W39" s="154"/>
      <c r="X39" s="155"/>
      <c r="Y39" s="400" t="s">
        <v>12</v>
      </c>
      <c r="Z39" s="401"/>
      <c r="AA39" s="402"/>
      <c r="AB39" s="403" t="s">
        <v>701</v>
      </c>
      <c r="AC39" s="403"/>
      <c r="AD39" s="403"/>
      <c r="AE39" s="404">
        <v>3.9</v>
      </c>
      <c r="AF39" s="387"/>
      <c r="AG39" s="387"/>
      <c r="AH39" s="387"/>
      <c r="AI39" s="404">
        <v>4.2</v>
      </c>
      <c r="AJ39" s="387"/>
      <c r="AK39" s="387"/>
      <c r="AL39" s="387"/>
      <c r="AM39" s="404">
        <v>3.9</v>
      </c>
      <c r="AN39" s="387"/>
      <c r="AO39" s="387"/>
      <c r="AP39" s="387"/>
      <c r="AQ39" s="406" t="s">
        <v>696</v>
      </c>
      <c r="AR39" s="407"/>
      <c r="AS39" s="407"/>
      <c r="AT39" s="408"/>
      <c r="AU39" s="387" t="s">
        <v>696</v>
      </c>
      <c r="AV39" s="387"/>
      <c r="AW39" s="387"/>
      <c r="AX39" s="388"/>
    </row>
    <row r="40" spans="1:51" ht="23.25" customHeight="1" x14ac:dyDescent="0.2">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701</v>
      </c>
      <c r="AC40" s="462"/>
      <c r="AD40" s="462"/>
      <c r="AE40" s="404">
        <v>3.5</v>
      </c>
      <c r="AF40" s="387"/>
      <c r="AG40" s="387"/>
      <c r="AH40" s="387"/>
      <c r="AI40" s="404">
        <v>3.5</v>
      </c>
      <c r="AJ40" s="387"/>
      <c r="AK40" s="387"/>
      <c r="AL40" s="387"/>
      <c r="AM40" s="404">
        <v>3.5</v>
      </c>
      <c r="AN40" s="387"/>
      <c r="AO40" s="387"/>
      <c r="AP40" s="387"/>
      <c r="AQ40" s="406" t="s">
        <v>696</v>
      </c>
      <c r="AR40" s="407"/>
      <c r="AS40" s="407"/>
      <c r="AT40" s="408"/>
      <c r="AU40" s="387">
        <v>3.5</v>
      </c>
      <c r="AV40" s="387"/>
      <c r="AW40" s="387"/>
      <c r="AX40" s="388"/>
    </row>
    <row r="41" spans="1:51" ht="23.25" customHeight="1" x14ac:dyDescent="0.2">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111</v>
      </c>
      <c r="AF41" s="387"/>
      <c r="AG41" s="387"/>
      <c r="AH41" s="387"/>
      <c r="AI41" s="404">
        <v>120</v>
      </c>
      <c r="AJ41" s="387"/>
      <c r="AK41" s="387"/>
      <c r="AL41" s="387"/>
      <c r="AM41" s="404">
        <v>111</v>
      </c>
      <c r="AN41" s="387"/>
      <c r="AO41" s="387"/>
      <c r="AP41" s="387"/>
      <c r="AQ41" s="406" t="s">
        <v>696</v>
      </c>
      <c r="AR41" s="407"/>
      <c r="AS41" s="407"/>
      <c r="AT41" s="408"/>
      <c r="AU41" s="387" t="s">
        <v>696</v>
      </c>
      <c r="AV41" s="387"/>
      <c r="AW41" s="387"/>
      <c r="AX41" s="388"/>
    </row>
    <row r="42" spans="1:51" ht="23.25" customHeight="1" x14ac:dyDescent="0.2">
      <c r="A42" s="475" t="s">
        <v>342</v>
      </c>
      <c r="B42" s="470"/>
      <c r="C42" s="470"/>
      <c r="D42" s="470"/>
      <c r="E42" s="470"/>
      <c r="F42" s="471"/>
      <c r="G42" s="511" t="s">
        <v>729</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5">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2">
      <c r="A44" s="903" t="s">
        <v>656</v>
      </c>
      <c r="B44" s="331" t="s">
        <v>657</v>
      </c>
      <c r="C44" s="332"/>
      <c r="D44" s="332"/>
      <c r="E44" s="332"/>
      <c r="F44" s="333"/>
      <c r="G44" s="337" t="s">
        <v>658</v>
      </c>
      <c r="H44" s="337"/>
      <c r="I44" s="337"/>
      <c r="J44" s="337"/>
      <c r="K44" s="337"/>
      <c r="L44" s="337"/>
      <c r="M44" s="337"/>
      <c r="N44" s="337"/>
      <c r="O44" s="337"/>
      <c r="P44" s="337"/>
      <c r="Q44" s="337"/>
      <c r="R44" s="337"/>
      <c r="S44" s="337"/>
      <c r="T44" s="337"/>
      <c r="U44" s="337"/>
      <c r="V44" s="337"/>
      <c r="W44" s="337"/>
      <c r="X44" s="337"/>
      <c r="Y44" s="337"/>
      <c r="Z44" s="337"/>
      <c r="AA44" s="338"/>
      <c r="AB44" s="341" t="s">
        <v>678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2">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2">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2">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499</v>
      </c>
      <c r="AF49" s="430"/>
      <c r="AG49" s="430"/>
      <c r="AH49" s="430"/>
      <c r="AI49" s="430" t="s">
        <v>651</v>
      </c>
      <c r="AJ49" s="430"/>
      <c r="AK49" s="430"/>
      <c r="AL49" s="430"/>
      <c r="AM49" s="430" t="s">
        <v>467</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2">
      <c r="A52" s="329"/>
      <c r="B52" s="331"/>
      <c r="C52" s="332"/>
      <c r="D52" s="332"/>
      <c r="E52" s="332"/>
      <c r="F52" s="333"/>
      <c r="G52" s="907"/>
      <c r="H52" s="398"/>
      <c r="I52" s="398"/>
      <c r="J52" s="398"/>
      <c r="K52" s="398"/>
      <c r="L52" s="398"/>
      <c r="M52" s="398"/>
      <c r="N52" s="398"/>
      <c r="O52" s="399"/>
      <c r="P52" s="465"/>
      <c r="Q52" s="465"/>
      <c r="R52" s="465"/>
      <c r="S52" s="465"/>
      <c r="T52" s="465"/>
      <c r="U52" s="465"/>
      <c r="V52" s="465"/>
      <c r="W52" s="465"/>
      <c r="X52" s="466"/>
      <c r="Y52" s="908"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8" t="s">
        <v>13</v>
      </c>
      <c r="Z53" s="800"/>
      <c r="AA53" s="801"/>
      <c r="AB53" s="909" t="s">
        <v>14</v>
      </c>
      <c r="AC53" s="909"/>
      <c r="AD53" s="909"/>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2">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499</v>
      </c>
      <c r="AF54" s="430"/>
      <c r="AG54" s="430"/>
      <c r="AH54" s="430"/>
      <c r="AI54" s="430" t="s">
        <v>651</v>
      </c>
      <c r="AJ54" s="430"/>
      <c r="AK54" s="430"/>
      <c r="AL54" s="430"/>
      <c r="AM54" s="430" t="s">
        <v>467</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29"/>
      <c r="B57" s="331"/>
      <c r="C57" s="332"/>
      <c r="D57" s="332"/>
      <c r="E57" s="332"/>
      <c r="F57" s="333"/>
      <c r="G57" s="907"/>
      <c r="H57" s="398"/>
      <c r="I57" s="398"/>
      <c r="J57" s="398"/>
      <c r="K57" s="398"/>
      <c r="L57" s="398"/>
      <c r="M57" s="398"/>
      <c r="N57" s="398"/>
      <c r="O57" s="399"/>
      <c r="P57" s="465"/>
      <c r="Q57" s="465"/>
      <c r="R57" s="465"/>
      <c r="S57" s="465"/>
      <c r="T57" s="465"/>
      <c r="U57" s="465"/>
      <c r="V57" s="465"/>
      <c r="W57" s="465"/>
      <c r="X57" s="466"/>
      <c r="Y57" s="908"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8" t="s">
        <v>13</v>
      </c>
      <c r="Z58" s="800"/>
      <c r="AA58" s="801"/>
      <c r="AB58" s="909" t="s">
        <v>14</v>
      </c>
      <c r="AC58" s="909"/>
      <c r="AD58" s="909"/>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499</v>
      </c>
      <c r="AF59" s="430"/>
      <c r="AG59" s="430"/>
      <c r="AH59" s="430"/>
      <c r="AI59" s="430" t="s">
        <v>651</v>
      </c>
      <c r="AJ59" s="430"/>
      <c r="AK59" s="430"/>
      <c r="AL59" s="430"/>
      <c r="AM59" s="430" t="s">
        <v>467</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29"/>
      <c r="B62" s="331"/>
      <c r="C62" s="332"/>
      <c r="D62" s="332"/>
      <c r="E62" s="332"/>
      <c r="F62" s="333"/>
      <c r="G62" s="907"/>
      <c r="H62" s="398"/>
      <c r="I62" s="398"/>
      <c r="J62" s="398"/>
      <c r="K62" s="398"/>
      <c r="L62" s="398"/>
      <c r="M62" s="398"/>
      <c r="N62" s="398"/>
      <c r="O62" s="399"/>
      <c r="P62" s="465"/>
      <c r="Q62" s="465"/>
      <c r="R62" s="465"/>
      <c r="S62" s="465"/>
      <c r="T62" s="465"/>
      <c r="U62" s="465"/>
      <c r="V62" s="465"/>
      <c r="W62" s="465"/>
      <c r="X62" s="466"/>
      <c r="Y62" s="908"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0"/>
      <c r="B63" s="897"/>
      <c r="C63" s="898"/>
      <c r="D63" s="898"/>
      <c r="E63" s="898"/>
      <c r="F63" s="899"/>
      <c r="G63" s="156"/>
      <c r="H63" s="157"/>
      <c r="I63" s="157"/>
      <c r="J63" s="157"/>
      <c r="K63" s="157"/>
      <c r="L63" s="157"/>
      <c r="M63" s="157"/>
      <c r="N63" s="157"/>
      <c r="O63" s="158"/>
      <c r="P63" s="467"/>
      <c r="Q63" s="467"/>
      <c r="R63" s="467"/>
      <c r="S63" s="467"/>
      <c r="T63" s="467"/>
      <c r="U63" s="467"/>
      <c r="V63" s="467"/>
      <c r="W63" s="467"/>
      <c r="X63" s="468"/>
      <c r="Y63" s="908" t="s">
        <v>13</v>
      </c>
      <c r="Z63" s="800"/>
      <c r="AA63" s="801"/>
      <c r="AB63" s="909" t="s">
        <v>14</v>
      </c>
      <c r="AC63" s="909"/>
      <c r="AD63" s="909"/>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2">
      <c r="A64" s="351" t="s">
        <v>662</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663</v>
      </c>
      <c r="B65" s="332"/>
      <c r="C65" s="332"/>
      <c r="D65" s="332"/>
      <c r="E65" s="332"/>
      <c r="F65" s="333"/>
      <c r="G65" s="365" t="s">
        <v>655</v>
      </c>
      <c r="H65" s="366"/>
      <c r="I65" s="366"/>
      <c r="J65" s="366"/>
      <c r="K65" s="366"/>
      <c r="L65" s="366"/>
      <c r="M65" s="366"/>
      <c r="N65" s="366"/>
      <c r="O65" s="366"/>
      <c r="P65" s="367" t="s">
        <v>654</v>
      </c>
      <c r="Q65" s="366"/>
      <c r="R65" s="366"/>
      <c r="S65" s="366"/>
      <c r="T65" s="366"/>
      <c r="U65" s="366"/>
      <c r="V65" s="366"/>
      <c r="W65" s="366"/>
      <c r="X65" s="368"/>
      <c r="Y65" s="369"/>
      <c r="Z65" s="370"/>
      <c r="AA65" s="371"/>
      <c r="AB65" s="416" t="s">
        <v>11</v>
      </c>
      <c r="AC65" s="416"/>
      <c r="AD65" s="416"/>
      <c r="AE65" s="417" t="s">
        <v>499</v>
      </c>
      <c r="AF65" s="418"/>
      <c r="AG65" s="418"/>
      <c r="AH65" s="419"/>
      <c r="AI65" s="417" t="s">
        <v>651</v>
      </c>
      <c r="AJ65" s="418"/>
      <c r="AK65" s="418"/>
      <c r="AL65" s="419"/>
      <c r="AM65" s="417" t="s">
        <v>467</v>
      </c>
      <c r="AN65" s="418"/>
      <c r="AO65" s="418"/>
      <c r="AP65" s="419"/>
      <c r="AQ65" s="426" t="s">
        <v>498</v>
      </c>
      <c r="AR65" s="427"/>
      <c r="AS65" s="427"/>
      <c r="AT65" s="428"/>
      <c r="AU65" s="426" t="s">
        <v>676</v>
      </c>
      <c r="AV65" s="427"/>
      <c r="AW65" s="427"/>
      <c r="AX65" s="429"/>
      <c r="AY65">
        <f>COUNTA($G$66)</f>
        <v>0</v>
      </c>
    </row>
    <row r="66" spans="1:51" ht="23.25" hidden="1" customHeight="1" x14ac:dyDescent="0.2">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2">
      <c r="A68" s="451" t="s">
        <v>664</v>
      </c>
      <c r="B68" s="452"/>
      <c r="C68" s="452"/>
      <c r="D68" s="452"/>
      <c r="E68" s="452"/>
      <c r="F68" s="453"/>
      <c r="G68" s="238" t="s">
        <v>665</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499</v>
      </c>
      <c r="AF68" s="430"/>
      <c r="AG68" s="430"/>
      <c r="AH68" s="430"/>
      <c r="AI68" s="430" t="s">
        <v>651</v>
      </c>
      <c r="AJ68" s="430"/>
      <c r="AK68" s="430"/>
      <c r="AL68" s="430"/>
      <c r="AM68" s="430" t="s">
        <v>467</v>
      </c>
      <c r="AN68" s="430"/>
      <c r="AO68" s="430"/>
      <c r="AP68" s="430"/>
      <c r="AQ68" s="431" t="s">
        <v>677</v>
      </c>
      <c r="AR68" s="432"/>
      <c r="AS68" s="432"/>
      <c r="AT68" s="432"/>
      <c r="AU68" s="432"/>
      <c r="AV68" s="432"/>
      <c r="AW68" s="432"/>
      <c r="AX68" s="433"/>
      <c r="AY68">
        <f>IF(SUBSTITUTE(SUBSTITUTE($G$69,"／",""),"　","")="",0,1)</f>
        <v>0</v>
      </c>
    </row>
    <row r="69" spans="1:51" ht="23.25" hidden="1" customHeight="1" x14ac:dyDescent="0.2">
      <c r="A69" s="454"/>
      <c r="B69" s="455"/>
      <c r="C69" s="455"/>
      <c r="D69" s="455"/>
      <c r="E69" s="455"/>
      <c r="F69" s="456"/>
      <c r="G69" s="409" t="s">
        <v>706</v>
      </c>
      <c r="H69" s="410"/>
      <c r="I69" s="410"/>
      <c r="J69" s="410"/>
      <c r="K69" s="410"/>
      <c r="L69" s="410"/>
      <c r="M69" s="410"/>
      <c r="N69" s="410"/>
      <c r="O69" s="410"/>
      <c r="P69" s="410"/>
      <c r="Q69" s="410"/>
      <c r="R69" s="410"/>
      <c r="S69" s="410"/>
      <c r="T69" s="410"/>
      <c r="U69" s="410"/>
      <c r="V69" s="410"/>
      <c r="W69" s="410"/>
      <c r="X69" s="410"/>
      <c r="Y69" s="434" t="s">
        <v>664</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2">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667</v>
      </c>
      <c r="Z70" s="414"/>
      <c r="AA70" s="415"/>
      <c r="AB70" s="440" t="s">
        <v>668</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2">
      <c r="A71" s="517" t="s">
        <v>315</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499</v>
      </c>
      <c r="AF71" s="430"/>
      <c r="AG71" s="430"/>
      <c r="AH71" s="430"/>
      <c r="AI71" s="430" t="s">
        <v>651</v>
      </c>
      <c r="AJ71" s="430"/>
      <c r="AK71" s="430"/>
      <c r="AL71" s="430"/>
      <c r="AM71" s="430" t="s">
        <v>467</v>
      </c>
      <c r="AN71" s="430"/>
      <c r="AO71" s="430"/>
      <c r="AP71" s="430"/>
      <c r="AQ71" s="472" t="s">
        <v>223</v>
      </c>
      <c r="AR71" s="473"/>
      <c r="AS71" s="473"/>
      <c r="AT71" s="474"/>
      <c r="AU71" s="337" t="s">
        <v>129</v>
      </c>
      <c r="AV71" s="337"/>
      <c r="AW71" s="337"/>
      <c r="AX71" s="342"/>
      <c r="AY71">
        <f>COUNTA($G$73)</f>
        <v>0</v>
      </c>
    </row>
    <row r="72" spans="1:51" ht="18.75" hidden="1" customHeight="1" x14ac:dyDescent="0.2">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2">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2">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2">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2">
      <c r="A76" s="475" t="s">
        <v>342</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2">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2">
      <c r="A78" s="329" t="s">
        <v>656</v>
      </c>
      <c r="B78" s="331" t="s">
        <v>657</v>
      </c>
      <c r="C78" s="332"/>
      <c r="D78" s="332"/>
      <c r="E78" s="332"/>
      <c r="F78" s="333"/>
      <c r="G78" s="337" t="s">
        <v>658</v>
      </c>
      <c r="H78" s="337"/>
      <c r="I78" s="337"/>
      <c r="J78" s="337"/>
      <c r="K78" s="337"/>
      <c r="L78" s="337"/>
      <c r="M78" s="337"/>
      <c r="N78" s="337"/>
      <c r="O78" s="337"/>
      <c r="P78" s="337"/>
      <c r="Q78" s="337"/>
      <c r="R78" s="337"/>
      <c r="S78" s="337"/>
      <c r="T78" s="337"/>
      <c r="U78" s="337"/>
      <c r="V78" s="337"/>
      <c r="W78" s="337"/>
      <c r="X78" s="337"/>
      <c r="Y78" s="337"/>
      <c r="Z78" s="337"/>
      <c r="AA78" s="338"/>
      <c r="AB78" s="341" t="s">
        <v>678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2">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2">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2">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499</v>
      </c>
      <c r="AF83" s="430"/>
      <c r="AG83" s="430"/>
      <c r="AH83" s="430"/>
      <c r="AI83" s="430" t="s">
        <v>651</v>
      </c>
      <c r="AJ83" s="430"/>
      <c r="AK83" s="430"/>
      <c r="AL83" s="430"/>
      <c r="AM83" s="430" t="s">
        <v>467</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29"/>
      <c r="B86" s="331"/>
      <c r="C86" s="332"/>
      <c r="D86" s="332"/>
      <c r="E86" s="332"/>
      <c r="F86" s="333"/>
      <c r="G86" s="907"/>
      <c r="H86" s="398"/>
      <c r="I86" s="398"/>
      <c r="J86" s="398"/>
      <c r="K86" s="398"/>
      <c r="L86" s="398"/>
      <c r="M86" s="398"/>
      <c r="N86" s="398"/>
      <c r="O86" s="399"/>
      <c r="P86" s="465"/>
      <c r="Q86" s="465"/>
      <c r="R86" s="465"/>
      <c r="S86" s="465"/>
      <c r="T86" s="465"/>
      <c r="U86" s="465"/>
      <c r="V86" s="465"/>
      <c r="W86" s="465"/>
      <c r="X86" s="466"/>
      <c r="Y86" s="908"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8" t="s">
        <v>13</v>
      </c>
      <c r="Z87" s="800"/>
      <c r="AA87" s="801"/>
      <c r="AB87" s="909" t="s">
        <v>14</v>
      </c>
      <c r="AC87" s="909"/>
      <c r="AD87" s="909"/>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499</v>
      </c>
      <c r="AF88" s="430"/>
      <c r="AG88" s="430"/>
      <c r="AH88" s="430"/>
      <c r="AI88" s="430" t="s">
        <v>651</v>
      </c>
      <c r="AJ88" s="430"/>
      <c r="AK88" s="430"/>
      <c r="AL88" s="430"/>
      <c r="AM88" s="430" t="s">
        <v>467</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29"/>
      <c r="B91" s="331"/>
      <c r="C91" s="332"/>
      <c r="D91" s="332"/>
      <c r="E91" s="332"/>
      <c r="F91" s="333"/>
      <c r="G91" s="907"/>
      <c r="H91" s="398"/>
      <c r="I91" s="398"/>
      <c r="J91" s="398"/>
      <c r="K91" s="398"/>
      <c r="L91" s="398"/>
      <c r="M91" s="398"/>
      <c r="N91" s="398"/>
      <c r="O91" s="399"/>
      <c r="P91" s="465"/>
      <c r="Q91" s="465"/>
      <c r="R91" s="465"/>
      <c r="S91" s="465"/>
      <c r="T91" s="465"/>
      <c r="U91" s="465"/>
      <c r="V91" s="465"/>
      <c r="W91" s="465"/>
      <c r="X91" s="466"/>
      <c r="Y91" s="908"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8" t="s">
        <v>13</v>
      </c>
      <c r="Z92" s="800"/>
      <c r="AA92" s="801"/>
      <c r="AB92" s="909" t="s">
        <v>14</v>
      </c>
      <c r="AC92" s="909"/>
      <c r="AD92" s="909"/>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499</v>
      </c>
      <c r="AF93" s="430"/>
      <c r="AG93" s="430"/>
      <c r="AH93" s="430"/>
      <c r="AI93" s="430" t="s">
        <v>651</v>
      </c>
      <c r="AJ93" s="430"/>
      <c r="AK93" s="430"/>
      <c r="AL93" s="430"/>
      <c r="AM93" s="430" t="s">
        <v>467</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29"/>
      <c r="B96" s="331"/>
      <c r="C96" s="332"/>
      <c r="D96" s="332"/>
      <c r="E96" s="332"/>
      <c r="F96" s="333"/>
      <c r="G96" s="907"/>
      <c r="H96" s="398"/>
      <c r="I96" s="398"/>
      <c r="J96" s="398"/>
      <c r="K96" s="398"/>
      <c r="L96" s="398"/>
      <c r="M96" s="398"/>
      <c r="N96" s="398"/>
      <c r="O96" s="399"/>
      <c r="P96" s="465"/>
      <c r="Q96" s="465"/>
      <c r="R96" s="465"/>
      <c r="S96" s="465"/>
      <c r="T96" s="465"/>
      <c r="U96" s="465"/>
      <c r="V96" s="465"/>
      <c r="W96" s="465"/>
      <c r="X96" s="466"/>
      <c r="Y96" s="908"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0"/>
      <c r="B97" s="897"/>
      <c r="C97" s="898"/>
      <c r="D97" s="898"/>
      <c r="E97" s="898"/>
      <c r="F97" s="899"/>
      <c r="G97" s="156"/>
      <c r="H97" s="157"/>
      <c r="I97" s="157"/>
      <c r="J97" s="157"/>
      <c r="K97" s="157"/>
      <c r="L97" s="157"/>
      <c r="M97" s="157"/>
      <c r="N97" s="157"/>
      <c r="O97" s="158"/>
      <c r="P97" s="467"/>
      <c r="Q97" s="467"/>
      <c r="R97" s="467"/>
      <c r="S97" s="467"/>
      <c r="T97" s="467"/>
      <c r="U97" s="467"/>
      <c r="V97" s="467"/>
      <c r="W97" s="467"/>
      <c r="X97" s="468"/>
      <c r="Y97" s="908" t="s">
        <v>13</v>
      </c>
      <c r="Z97" s="800"/>
      <c r="AA97" s="801"/>
      <c r="AB97" s="909" t="s">
        <v>14</v>
      </c>
      <c r="AC97" s="909"/>
      <c r="AD97" s="909"/>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2">
      <c r="A98" s="323" t="s">
        <v>662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663</v>
      </c>
      <c r="B99" s="332"/>
      <c r="C99" s="332"/>
      <c r="D99" s="332"/>
      <c r="E99" s="332"/>
      <c r="F99" s="333"/>
      <c r="G99" s="365" t="s">
        <v>655</v>
      </c>
      <c r="H99" s="366"/>
      <c r="I99" s="366"/>
      <c r="J99" s="366"/>
      <c r="K99" s="366"/>
      <c r="L99" s="366"/>
      <c r="M99" s="366"/>
      <c r="N99" s="366"/>
      <c r="O99" s="366"/>
      <c r="P99" s="367" t="s">
        <v>654</v>
      </c>
      <c r="Q99" s="366"/>
      <c r="R99" s="366"/>
      <c r="S99" s="366"/>
      <c r="T99" s="366"/>
      <c r="U99" s="366"/>
      <c r="V99" s="366"/>
      <c r="W99" s="366"/>
      <c r="X99" s="368"/>
      <c r="Y99" s="369"/>
      <c r="Z99" s="370"/>
      <c r="AA99" s="371"/>
      <c r="AB99" s="416" t="s">
        <v>11</v>
      </c>
      <c r="AC99" s="416"/>
      <c r="AD99" s="416"/>
      <c r="AE99" s="430" t="s">
        <v>499</v>
      </c>
      <c r="AF99" s="430"/>
      <c r="AG99" s="430"/>
      <c r="AH99" s="430"/>
      <c r="AI99" s="430" t="s">
        <v>651</v>
      </c>
      <c r="AJ99" s="430"/>
      <c r="AK99" s="430"/>
      <c r="AL99" s="430"/>
      <c r="AM99" s="430" t="s">
        <v>467</v>
      </c>
      <c r="AN99" s="430"/>
      <c r="AO99" s="430"/>
      <c r="AP99" s="430"/>
      <c r="AQ99" s="426" t="s">
        <v>498</v>
      </c>
      <c r="AR99" s="427"/>
      <c r="AS99" s="427"/>
      <c r="AT99" s="428"/>
      <c r="AU99" s="426" t="s">
        <v>676</v>
      </c>
      <c r="AV99" s="427"/>
      <c r="AW99" s="427"/>
      <c r="AX99" s="429"/>
      <c r="AY99">
        <f>COUNTA($G$100)</f>
        <v>0</v>
      </c>
    </row>
    <row r="100" spans="1:60" ht="23.25" hidden="1" customHeight="1" x14ac:dyDescent="0.2">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2">
      <c r="A102" s="475" t="s">
        <v>664</v>
      </c>
      <c r="B102" s="356"/>
      <c r="C102" s="356"/>
      <c r="D102" s="356"/>
      <c r="E102" s="356"/>
      <c r="F102" s="476"/>
      <c r="G102" s="238" t="s">
        <v>665</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499</v>
      </c>
      <c r="AF102" s="430"/>
      <c r="AG102" s="430"/>
      <c r="AH102" s="430"/>
      <c r="AI102" s="430" t="s">
        <v>651</v>
      </c>
      <c r="AJ102" s="430"/>
      <c r="AK102" s="430"/>
      <c r="AL102" s="430"/>
      <c r="AM102" s="430" t="s">
        <v>467</v>
      </c>
      <c r="AN102" s="430"/>
      <c r="AO102" s="430"/>
      <c r="AP102" s="430"/>
      <c r="AQ102" s="431" t="s">
        <v>677</v>
      </c>
      <c r="AR102" s="432"/>
      <c r="AS102" s="432"/>
      <c r="AT102" s="432"/>
      <c r="AU102" s="432"/>
      <c r="AV102" s="432"/>
      <c r="AW102" s="432"/>
      <c r="AX102" s="433"/>
      <c r="AY102">
        <f>IF(SUBSTITUTE(SUBSTITUTE($G$103,"／",""),"　","")="",0,1)</f>
        <v>0</v>
      </c>
    </row>
    <row r="103" spans="1:60" ht="23.25" hidden="1" customHeight="1" x14ac:dyDescent="0.2">
      <c r="A103" s="477"/>
      <c r="B103" s="337"/>
      <c r="C103" s="337"/>
      <c r="D103" s="337"/>
      <c r="E103" s="337"/>
      <c r="F103" s="478"/>
      <c r="G103" s="409" t="s">
        <v>666</v>
      </c>
      <c r="H103" s="410"/>
      <c r="I103" s="410"/>
      <c r="J103" s="410"/>
      <c r="K103" s="410"/>
      <c r="L103" s="410"/>
      <c r="M103" s="410"/>
      <c r="N103" s="410"/>
      <c r="O103" s="410"/>
      <c r="P103" s="410"/>
      <c r="Q103" s="410"/>
      <c r="R103" s="410"/>
      <c r="S103" s="410"/>
      <c r="T103" s="410"/>
      <c r="U103" s="410"/>
      <c r="V103" s="410"/>
      <c r="W103" s="410"/>
      <c r="X103" s="410"/>
      <c r="Y103" s="434" t="s">
        <v>664</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2">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667</v>
      </c>
      <c r="Z104" s="414"/>
      <c r="AA104" s="415"/>
      <c r="AB104" s="440" t="s">
        <v>668</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2">
      <c r="A105" s="517" t="s">
        <v>315</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499</v>
      </c>
      <c r="AF105" s="430"/>
      <c r="AG105" s="430"/>
      <c r="AH105" s="430"/>
      <c r="AI105" s="430" t="s">
        <v>651</v>
      </c>
      <c r="AJ105" s="430"/>
      <c r="AK105" s="430"/>
      <c r="AL105" s="430"/>
      <c r="AM105" s="430" t="s">
        <v>467</v>
      </c>
      <c r="AN105" s="430"/>
      <c r="AO105" s="430"/>
      <c r="AP105" s="430"/>
      <c r="AQ105" s="472" t="s">
        <v>223</v>
      </c>
      <c r="AR105" s="473"/>
      <c r="AS105" s="473"/>
      <c r="AT105" s="474"/>
      <c r="AU105" s="337" t="s">
        <v>129</v>
      </c>
      <c r="AV105" s="337"/>
      <c r="AW105" s="337"/>
      <c r="AX105" s="342"/>
      <c r="AY105">
        <f>COUNTA($G$107)</f>
        <v>0</v>
      </c>
    </row>
    <row r="106" spans="1:60" ht="18.75" hidden="1" customHeight="1" x14ac:dyDescent="0.2">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2">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2">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2">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2">
      <c r="A110" s="475" t="s">
        <v>342</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2">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2">
      <c r="A112" s="329" t="s">
        <v>656</v>
      </c>
      <c r="B112" s="331" t="s">
        <v>657</v>
      </c>
      <c r="C112" s="332"/>
      <c r="D112" s="332"/>
      <c r="E112" s="332"/>
      <c r="F112" s="333"/>
      <c r="G112" s="337" t="s">
        <v>658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2">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2">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2">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499</v>
      </c>
      <c r="AF117" s="430"/>
      <c r="AG117" s="430"/>
      <c r="AH117" s="430"/>
      <c r="AI117" s="430" t="s">
        <v>651</v>
      </c>
      <c r="AJ117" s="430"/>
      <c r="AK117" s="430"/>
      <c r="AL117" s="430"/>
      <c r="AM117" s="430" t="s">
        <v>467</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29"/>
      <c r="B120" s="331"/>
      <c r="C120" s="332"/>
      <c r="D120" s="332"/>
      <c r="E120" s="332"/>
      <c r="F120" s="333"/>
      <c r="G120" s="907"/>
      <c r="H120" s="398"/>
      <c r="I120" s="398"/>
      <c r="J120" s="398"/>
      <c r="K120" s="398"/>
      <c r="L120" s="398"/>
      <c r="M120" s="398"/>
      <c r="N120" s="398"/>
      <c r="O120" s="399"/>
      <c r="P120" s="465"/>
      <c r="Q120" s="465"/>
      <c r="R120" s="465"/>
      <c r="S120" s="465"/>
      <c r="T120" s="465"/>
      <c r="U120" s="465"/>
      <c r="V120" s="465"/>
      <c r="W120" s="465"/>
      <c r="X120" s="466"/>
      <c r="Y120" s="908"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8" t="s">
        <v>13</v>
      </c>
      <c r="Z121" s="800"/>
      <c r="AA121" s="801"/>
      <c r="AB121" s="909" t="s">
        <v>14</v>
      </c>
      <c r="AC121" s="909"/>
      <c r="AD121" s="909"/>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499</v>
      </c>
      <c r="AF122" s="430"/>
      <c r="AG122" s="430"/>
      <c r="AH122" s="430"/>
      <c r="AI122" s="430" t="s">
        <v>651</v>
      </c>
      <c r="AJ122" s="430"/>
      <c r="AK122" s="430"/>
      <c r="AL122" s="430"/>
      <c r="AM122" s="430" t="s">
        <v>467</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29"/>
      <c r="B125" s="331"/>
      <c r="C125" s="332"/>
      <c r="D125" s="332"/>
      <c r="E125" s="332"/>
      <c r="F125" s="333"/>
      <c r="G125" s="907"/>
      <c r="H125" s="398"/>
      <c r="I125" s="398"/>
      <c r="J125" s="398"/>
      <c r="K125" s="398"/>
      <c r="L125" s="398"/>
      <c r="M125" s="398"/>
      <c r="N125" s="398"/>
      <c r="O125" s="399"/>
      <c r="P125" s="465"/>
      <c r="Q125" s="465"/>
      <c r="R125" s="465"/>
      <c r="S125" s="465"/>
      <c r="T125" s="465"/>
      <c r="U125" s="465"/>
      <c r="V125" s="465"/>
      <c r="W125" s="465"/>
      <c r="X125" s="466"/>
      <c r="Y125" s="908"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8" t="s">
        <v>13</v>
      </c>
      <c r="Z126" s="800"/>
      <c r="AA126" s="801"/>
      <c r="AB126" s="909" t="s">
        <v>14</v>
      </c>
      <c r="AC126" s="909"/>
      <c r="AD126" s="909"/>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499</v>
      </c>
      <c r="AF127" s="430"/>
      <c r="AG127" s="430"/>
      <c r="AH127" s="430"/>
      <c r="AI127" s="430" t="s">
        <v>651</v>
      </c>
      <c r="AJ127" s="430"/>
      <c r="AK127" s="430"/>
      <c r="AL127" s="430"/>
      <c r="AM127" s="430" t="s">
        <v>467</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29"/>
      <c r="B130" s="331"/>
      <c r="C130" s="332"/>
      <c r="D130" s="332"/>
      <c r="E130" s="332"/>
      <c r="F130" s="333"/>
      <c r="G130" s="907"/>
      <c r="H130" s="398"/>
      <c r="I130" s="398"/>
      <c r="J130" s="398"/>
      <c r="K130" s="398"/>
      <c r="L130" s="398"/>
      <c r="M130" s="398"/>
      <c r="N130" s="398"/>
      <c r="O130" s="399"/>
      <c r="P130" s="465"/>
      <c r="Q130" s="465"/>
      <c r="R130" s="465"/>
      <c r="S130" s="465"/>
      <c r="T130" s="465"/>
      <c r="U130" s="465"/>
      <c r="V130" s="465"/>
      <c r="W130" s="465"/>
      <c r="X130" s="466"/>
      <c r="Y130" s="908"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0"/>
      <c r="B131" s="897"/>
      <c r="C131" s="898"/>
      <c r="D131" s="898"/>
      <c r="E131" s="898"/>
      <c r="F131" s="899"/>
      <c r="G131" s="156"/>
      <c r="H131" s="157"/>
      <c r="I131" s="157"/>
      <c r="J131" s="157"/>
      <c r="K131" s="157"/>
      <c r="L131" s="157"/>
      <c r="M131" s="157"/>
      <c r="N131" s="157"/>
      <c r="O131" s="158"/>
      <c r="P131" s="467"/>
      <c r="Q131" s="467"/>
      <c r="R131" s="467"/>
      <c r="S131" s="467"/>
      <c r="T131" s="467"/>
      <c r="U131" s="467"/>
      <c r="V131" s="467"/>
      <c r="W131" s="467"/>
      <c r="X131" s="468"/>
      <c r="Y131" s="908" t="s">
        <v>13</v>
      </c>
      <c r="Z131" s="800"/>
      <c r="AA131" s="801"/>
      <c r="AB131" s="909" t="s">
        <v>14</v>
      </c>
      <c r="AC131" s="909"/>
      <c r="AD131" s="909"/>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662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663</v>
      </c>
      <c r="B133" s="332"/>
      <c r="C133" s="332"/>
      <c r="D133" s="332"/>
      <c r="E133" s="332"/>
      <c r="F133" s="333"/>
      <c r="G133" s="365" t="s">
        <v>655</v>
      </c>
      <c r="H133" s="366"/>
      <c r="I133" s="366"/>
      <c r="J133" s="366"/>
      <c r="K133" s="366"/>
      <c r="L133" s="366"/>
      <c r="M133" s="366"/>
      <c r="N133" s="366"/>
      <c r="O133" s="366"/>
      <c r="P133" s="367" t="s">
        <v>654</v>
      </c>
      <c r="Q133" s="366"/>
      <c r="R133" s="366"/>
      <c r="S133" s="366"/>
      <c r="T133" s="366"/>
      <c r="U133" s="366"/>
      <c r="V133" s="366"/>
      <c r="W133" s="366"/>
      <c r="X133" s="368"/>
      <c r="Y133" s="369"/>
      <c r="Z133" s="370"/>
      <c r="AA133" s="371"/>
      <c r="AB133" s="416" t="s">
        <v>11</v>
      </c>
      <c r="AC133" s="416"/>
      <c r="AD133" s="416"/>
      <c r="AE133" s="430" t="s">
        <v>499</v>
      </c>
      <c r="AF133" s="430"/>
      <c r="AG133" s="430"/>
      <c r="AH133" s="430"/>
      <c r="AI133" s="430" t="s">
        <v>651</v>
      </c>
      <c r="AJ133" s="430"/>
      <c r="AK133" s="430"/>
      <c r="AL133" s="430"/>
      <c r="AM133" s="430" t="s">
        <v>467</v>
      </c>
      <c r="AN133" s="430"/>
      <c r="AO133" s="430"/>
      <c r="AP133" s="430"/>
      <c r="AQ133" s="426" t="s">
        <v>498</v>
      </c>
      <c r="AR133" s="427"/>
      <c r="AS133" s="427"/>
      <c r="AT133" s="428"/>
      <c r="AU133" s="426" t="s">
        <v>676</v>
      </c>
      <c r="AV133" s="427"/>
      <c r="AW133" s="427"/>
      <c r="AX133" s="429"/>
      <c r="AY133">
        <f>COUNTA($G$134)</f>
        <v>0</v>
      </c>
    </row>
    <row r="134" spans="1:60" ht="23.25" hidden="1" customHeight="1" x14ac:dyDescent="0.2">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2">
      <c r="A136" s="475" t="s">
        <v>664</v>
      </c>
      <c r="B136" s="356"/>
      <c r="C136" s="356"/>
      <c r="D136" s="356"/>
      <c r="E136" s="356"/>
      <c r="F136" s="476"/>
      <c r="G136" s="238" t="s">
        <v>665</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499</v>
      </c>
      <c r="AF136" s="430"/>
      <c r="AG136" s="430"/>
      <c r="AH136" s="430"/>
      <c r="AI136" s="430" t="s">
        <v>651</v>
      </c>
      <c r="AJ136" s="430"/>
      <c r="AK136" s="430"/>
      <c r="AL136" s="430"/>
      <c r="AM136" s="430" t="s">
        <v>467</v>
      </c>
      <c r="AN136" s="430"/>
      <c r="AO136" s="430"/>
      <c r="AP136" s="430"/>
      <c r="AQ136" s="431" t="s">
        <v>677</v>
      </c>
      <c r="AR136" s="432"/>
      <c r="AS136" s="432"/>
      <c r="AT136" s="432"/>
      <c r="AU136" s="432"/>
      <c r="AV136" s="432"/>
      <c r="AW136" s="432"/>
      <c r="AX136" s="433"/>
      <c r="AY136">
        <f>IF(SUBSTITUTE(SUBSTITUTE($G$137,"／",""),"　","")="",0,1)</f>
        <v>0</v>
      </c>
    </row>
    <row r="137" spans="1:60" ht="23.25" hidden="1" customHeight="1" x14ac:dyDescent="0.2">
      <c r="A137" s="477"/>
      <c r="B137" s="337"/>
      <c r="C137" s="337"/>
      <c r="D137" s="337"/>
      <c r="E137" s="337"/>
      <c r="F137" s="478"/>
      <c r="G137" s="409" t="s">
        <v>666</v>
      </c>
      <c r="H137" s="410"/>
      <c r="I137" s="410"/>
      <c r="J137" s="410"/>
      <c r="K137" s="410"/>
      <c r="L137" s="410"/>
      <c r="M137" s="410"/>
      <c r="N137" s="410"/>
      <c r="O137" s="410"/>
      <c r="P137" s="410"/>
      <c r="Q137" s="410"/>
      <c r="R137" s="410"/>
      <c r="S137" s="410"/>
      <c r="T137" s="410"/>
      <c r="U137" s="410"/>
      <c r="V137" s="410"/>
      <c r="W137" s="410"/>
      <c r="X137" s="410"/>
      <c r="Y137" s="434" t="s">
        <v>664</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667</v>
      </c>
      <c r="Z138" s="414"/>
      <c r="AA138" s="415"/>
      <c r="AB138" s="440" t="s">
        <v>668</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2">
      <c r="A139" s="517" t="s">
        <v>315</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499</v>
      </c>
      <c r="AF139" s="430"/>
      <c r="AG139" s="430"/>
      <c r="AH139" s="430"/>
      <c r="AI139" s="430" t="s">
        <v>651</v>
      </c>
      <c r="AJ139" s="430"/>
      <c r="AK139" s="430"/>
      <c r="AL139" s="430"/>
      <c r="AM139" s="430" t="s">
        <v>467</v>
      </c>
      <c r="AN139" s="430"/>
      <c r="AO139" s="430"/>
      <c r="AP139" s="430"/>
      <c r="AQ139" s="472" t="s">
        <v>223</v>
      </c>
      <c r="AR139" s="473"/>
      <c r="AS139" s="473"/>
      <c r="AT139" s="474"/>
      <c r="AU139" s="337" t="s">
        <v>129</v>
      </c>
      <c r="AV139" s="337"/>
      <c r="AW139" s="337"/>
      <c r="AX139" s="342"/>
      <c r="AY139">
        <f>COUNTA($G$141)</f>
        <v>0</v>
      </c>
    </row>
    <row r="140" spans="1:60" ht="18.75" hidden="1" customHeight="1" x14ac:dyDescent="0.2">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2">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2">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2">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2">
      <c r="A144" s="475" t="s">
        <v>342</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2">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2">
      <c r="A146" s="329" t="s">
        <v>656</v>
      </c>
      <c r="B146" s="331" t="s">
        <v>657</v>
      </c>
      <c r="C146" s="332"/>
      <c r="D146" s="332"/>
      <c r="E146" s="332"/>
      <c r="F146" s="333"/>
      <c r="G146" s="337" t="s">
        <v>658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2">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2">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2">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499</v>
      </c>
      <c r="AF151" s="430"/>
      <c r="AG151" s="430"/>
      <c r="AH151" s="430"/>
      <c r="AI151" s="430" t="s">
        <v>651</v>
      </c>
      <c r="AJ151" s="430"/>
      <c r="AK151" s="430"/>
      <c r="AL151" s="430"/>
      <c r="AM151" s="430" t="s">
        <v>467</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29"/>
      <c r="B154" s="331"/>
      <c r="C154" s="332"/>
      <c r="D154" s="332"/>
      <c r="E154" s="332"/>
      <c r="F154" s="333"/>
      <c r="G154" s="907"/>
      <c r="H154" s="398"/>
      <c r="I154" s="398"/>
      <c r="J154" s="398"/>
      <c r="K154" s="398"/>
      <c r="L154" s="398"/>
      <c r="M154" s="398"/>
      <c r="N154" s="398"/>
      <c r="O154" s="399"/>
      <c r="P154" s="465"/>
      <c r="Q154" s="465"/>
      <c r="R154" s="465"/>
      <c r="S154" s="465"/>
      <c r="T154" s="465"/>
      <c r="U154" s="465"/>
      <c r="V154" s="465"/>
      <c r="W154" s="465"/>
      <c r="X154" s="466"/>
      <c r="Y154" s="908"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8" t="s">
        <v>13</v>
      </c>
      <c r="Z155" s="800"/>
      <c r="AA155" s="801"/>
      <c r="AB155" s="909" t="s">
        <v>14</v>
      </c>
      <c r="AC155" s="909"/>
      <c r="AD155" s="909"/>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499</v>
      </c>
      <c r="AF156" s="430"/>
      <c r="AG156" s="430"/>
      <c r="AH156" s="430"/>
      <c r="AI156" s="430" t="s">
        <v>651</v>
      </c>
      <c r="AJ156" s="430"/>
      <c r="AK156" s="430"/>
      <c r="AL156" s="430"/>
      <c r="AM156" s="430" t="s">
        <v>467</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29"/>
      <c r="B159" s="331"/>
      <c r="C159" s="332"/>
      <c r="D159" s="332"/>
      <c r="E159" s="332"/>
      <c r="F159" s="333"/>
      <c r="G159" s="907"/>
      <c r="H159" s="398"/>
      <c r="I159" s="398"/>
      <c r="J159" s="398"/>
      <c r="K159" s="398"/>
      <c r="L159" s="398"/>
      <c r="M159" s="398"/>
      <c r="N159" s="398"/>
      <c r="O159" s="399"/>
      <c r="P159" s="465"/>
      <c r="Q159" s="465"/>
      <c r="R159" s="465"/>
      <c r="S159" s="465"/>
      <c r="T159" s="465"/>
      <c r="U159" s="465"/>
      <c r="V159" s="465"/>
      <c r="W159" s="465"/>
      <c r="X159" s="466"/>
      <c r="Y159" s="908"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8" t="s">
        <v>13</v>
      </c>
      <c r="Z160" s="800"/>
      <c r="AA160" s="801"/>
      <c r="AB160" s="909" t="s">
        <v>14</v>
      </c>
      <c r="AC160" s="909"/>
      <c r="AD160" s="909"/>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499</v>
      </c>
      <c r="AF161" s="430"/>
      <c r="AG161" s="430"/>
      <c r="AH161" s="430"/>
      <c r="AI161" s="430" t="s">
        <v>651</v>
      </c>
      <c r="AJ161" s="430"/>
      <c r="AK161" s="430"/>
      <c r="AL161" s="430"/>
      <c r="AM161" s="430" t="s">
        <v>467</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29"/>
      <c r="B164" s="331"/>
      <c r="C164" s="332"/>
      <c r="D164" s="332"/>
      <c r="E164" s="332"/>
      <c r="F164" s="333"/>
      <c r="G164" s="907"/>
      <c r="H164" s="398"/>
      <c r="I164" s="398"/>
      <c r="J164" s="398"/>
      <c r="K164" s="398"/>
      <c r="L164" s="398"/>
      <c r="M164" s="398"/>
      <c r="N164" s="398"/>
      <c r="O164" s="399"/>
      <c r="P164" s="465"/>
      <c r="Q164" s="465"/>
      <c r="R164" s="465"/>
      <c r="S164" s="465"/>
      <c r="T164" s="465"/>
      <c r="U164" s="465"/>
      <c r="V164" s="465"/>
      <c r="W164" s="465"/>
      <c r="X164" s="466"/>
      <c r="Y164" s="908"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2">
      <c r="A166" s="323" t="s">
        <v>662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663</v>
      </c>
      <c r="B167" s="332"/>
      <c r="C167" s="332"/>
      <c r="D167" s="332"/>
      <c r="E167" s="332"/>
      <c r="F167" s="333"/>
      <c r="G167" s="365" t="s">
        <v>655</v>
      </c>
      <c r="H167" s="366"/>
      <c r="I167" s="366"/>
      <c r="J167" s="366"/>
      <c r="K167" s="366"/>
      <c r="L167" s="366"/>
      <c r="M167" s="366"/>
      <c r="N167" s="366"/>
      <c r="O167" s="366"/>
      <c r="P167" s="367" t="s">
        <v>654</v>
      </c>
      <c r="Q167" s="366"/>
      <c r="R167" s="366"/>
      <c r="S167" s="366"/>
      <c r="T167" s="366"/>
      <c r="U167" s="366"/>
      <c r="V167" s="366"/>
      <c r="W167" s="366"/>
      <c r="X167" s="368"/>
      <c r="Y167" s="369"/>
      <c r="Z167" s="370"/>
      <c r="AA167" s="371"/>
      <c r="AB167" s="416" t="s">
        <v>11</v>
      </c>
      <c r="AC167" s="416"/>
      <c r="AD167" s="416"/>
      <c r="AE167" s="430" t="s">
        <v>499</v>
      </c>
      <c r="AF167" s="430"/>
      <c r="AG167" s="430"/>
      <c r="AH167" s="430"/>
      <c r="AI167" s="430" t="s">
        <v>651</v>
      </c>
      <c r="AJ167" s="430"/>
      <c r="AK167" s="430"/>
      <c r="AL167" s="430"/>
      <c r="AM167" s="430" t="s">
        <v>467</v>
      </c>
      <c r="AN167" s="430"/>
      <c r="AO167" s="430"/>
      <c r="AP167" s="430"/>
      <c r="AQ167" s="426" t="s">
        <v>498</v>
      </c>
      <c r="AR167" s="427"/>
      <c r="AS167" s="427"/>
      <c r="AT167" s="428"/>
      <c r="AU167" s="426" t="s">
        <v>676</v>
      </c>
      <c r="AV167" s="427"/>
      <c r="AW167" s="427"/>
      <c r="AX167" s="429"/>
      <c r="AY167">
        <f>COUNTA($G$168)</f>
        <v>0</v>
      </c>
    </row>
    <row r="168" spans="1:60" ht="23.25" hidden="1" customHeight="1" x14ac:dyDescent="0.2">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2">
      <c r="A170" s="475" t="s">
        <v>664</v>
      </c>
      <c r="B170" s="356"/>
      <c r="C170" s="356"/>
      <c r="D170" s="356"/>
      <c r="E170" s="356"/>
      <c r="F170" s="476"/>
      <c r="G170" s="238" t="s">
        <v>665</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499</v>
      </c>
      <c r="AF170" s="430"/>
      <c r="AG170" s="430"/>
      <c r="AH170" s="430"/>
      <c r="AI170" s="430" t="s">
        <v>651</v>
      </c>
      <c r="AJ170" s="430"/>
      <c r="AK170" s="430"/>
      <c r="AL170" s="430"/>
      <c r="AM170" s="430" t="s">
        <v>467</v>
      </c>
      <c r="AN170" s="430"/>
      <c r="AO170" s="430"/>
      <c r="AP170" s="430"/>
      <c r="AQ170" s="431" t="s">
        <v>677</v>
      </c>
      <c r="AR170" s="432"/>
      <c r="AS170" s="432"/>
      <c r="AT170" s="432"/>
      <c r="AU170" s="432"/>
      <c r="AV170" s="432"/>
      <c r="AW170" s="432"/>
      <c r="AX170" s="433"/>
      <c r="AY170">
        <f>IF(SUBSTITUTE(SUBSTITUTE($G$171,"／",""),"　","")="",0,1)</f>
        <v>0</v>
      </c>
    </row>
    <row r="171" spans="1:60" ht="23.25" hidden="1" customHeight="1" x14ac:dyDescent="0.2">
      <c r="A171" s="477"/>
      <c r="B171" s="337"/>
      <c r="C171" s="337"/>
      <c r="D171" s="337"/>
      <c r="E171" s="337"/>
      <c r="F171" s="478"/>
      <c r="G171" s="409" t="s">
        <v>666</v>
      </c>
      <c r="H171" s="410"/>
      <c r="I171" s="410"/>
      <c r="J171" s="410"/>
      <c r="K171" s="410"/>
      <c r="L171" s="410"/>
      <c r="M171" s="410"/>
      <c r="N171" s="410"/>
      <c r="O171" s="410"/>
      <c r="P171" s="410"/>
      <c r="Q171" s="410"/>
      <c r="R171" s="410"/>
      <c r="S171" s="410"/>
      <c r="T171" s="410"/>
      <c r="U171" s="410"/>
      <c r="V171" s="410"/>
      <c r="W171" s="410"/>
      <c r="X171" s="410"/>
      <c r="Y171" s="434" t="s">
        <v>664</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667</v>
      </c>
      <c r="Z172" s="414"/>
      <c r="AA172" s="415"/>
      <c r="AB172" s="440" t="s">
        <v>668</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2">
      <c r="A173" s="517" t="s">
        <v>315</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499</v>
      </c>
      <c r="AF173" s="430"/>
      <c r="AG173" s="430"/>
      <c r="AH173" s="430"/>
      <c r="AI173" s="430" t="s">
        <v>651</v>
      </c>
      <c r="AJ173" s="430"/>
      <c r="AK173" s="430"/>
      <c r="AL173" s="430"/>
      <c r="AM173" s="430" t="s">
        <v>467</v>
      </c>
      <c r="AN173" s="430"/>
      <c r="AO173" s="430"/>
      <c r="AP173" s="430"/>
      <c r="AQ173" s="472" t="s">
        <v>223</v>
      </c>
      <c r="AR173" s="473"/>
      <c r="AS173" s="473"/>
      <c r="AT173" s="474"/>
      <c r="AU173" s="337" t="s">
        <v>129</v>
      </c>
      <c r="AV173" s="337"/>
      <c r="AW173" s="337"/>
      <c r="AX173" s="342"/>
      <c r="AY173">
        <f>COUNTA($G$175)</f>
        <v>0</v>
      </c>
    </row>
    <row r="174" spans="1:60" ht="18.75" hidden="1" customHeight="1" x14ac:dyDescent="0.2">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2">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75" t="s">
        <v>342</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2">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2">
      <c r="A180" s="329" t="s">
        <v>656</v>
      </c>
      <c r="B180" s="331" t="s">
        <v>657</v>
      </c>
      <c r="C180" s="332"/>
      <c r="D180" s="332"/>
      <c r="E180" s="332"/>
      <c r="F180" s="333"/>
      <c r="G180" s="337" t="s">
        <v>658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2">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2">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2">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499</v>
      </c>
      <c r="AF185" s="430"/>
      <c r="AG185" s="430"/>
      <c r="AH185" s="430"/>
      <c r="AI185" s="430" t="s">
        <v>651</v>
      </c>
      <c r="AJ185" s="430"/>
      <c r="AK185" s="430"/>
      <c r="AL185" s="430"/>
      <c r="AM185" s="430" t="s">
        <v>467</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29"/>
      <c r="B188" s="331"/>
      <c r="C188" s="332"/>
      <c r="D188" s="332"/>
      <c r="E188" s="332"/>
      <c r="F188" s="333"/>
      <c r="G188" s="907"/>
      <c r="H188" s="398"/>
      <c r="I188" s="398"/>
      <c r="J188" s="398"/>
      <c r="K188" s="398"/>
      <c r="L188" s="398"/>
      <c r="M188" s="398"/>
      <c r="N188" s="398"/>
      <c r="O188" s="399"/>
      <c r="P188" s="465"/>
      <c r="Q188" s="465"/>
      <c r="R188" s="465"/>
      <c r="S188" s="465"/>
      <c r="T188" s="465"/>
      <c r="U188" s="465"/>
      <c r="V188" s="465"/>
      <c r="W188" s="465"/>
      <c r="X188" s="466"/>
      <c r="Y188" s="908"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8" t="s">
        <v>13</v>
      </c>
      <c r="Z189" s="800"/>
      <c r="AA189" s="801"/>
      <c r="AB189" s="909" t="s">
        <v>14</v>
      </c>
      <c r="AC189" s="909"/>
      <c r="AD189" s="909"/>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499</v>
      </c>
      <c r="AF190" s="430"/>
      <c r="AG190" s="430"/>
      <c r="AH190" s="430"/>
      <c r="AI190" s="430" t="s">
        <v>651</v>
      </c>
      <c r="AJ190" s="430"/>
      <c r="AK190" s="430"/>
      <c r="AL190" s="430"/>
      <c r="AM190" s="430" t="s">
        <v>467</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29"/>
      <c r="B193" s="331"/>
      <c r="C193" s="332"/>
      <c r="D193" s="332"/>
      <c r="E193" s="332"/>
      <c r="F193" s="333"/>
      <c r="G193" s="907"/>
      <c r="H193" s="398"/>
      <c r="I193" s="398"/>
      <c r="J193" s="398"/>
      <c r="K193" s="398"/>
      <c r="L193" s="398"/>
      <c r="M193" s="398"/>
      <c r="N193" s="398"/>
      <c r="O193" s="399"/>
      <c r="P193" s="465"/>
      <c r="Q193" s="465"/>
      <c r="R193" s="465"/>
      <c r="S193" s="465"/>
      <c r="T193" s="465"/>
      <c r="U193" s="465"/>
      <c r="V193" s="465"/>
      <c r="W193" s="465"/>
      <c r="X193" s="466"/>
      <c r="Y193" s="908"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8" t="s">
        <v>13</v>
      </c>
      <c r="Z194" s="800"/>
      <c r="AA194" s="801"/>
      <c r="AB194" s="909" t="s">
        <v>14</v>
      </c>
      <c r="AC194" s="909"/>
      <c r="AD194" s="909"/>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499</v>
      </c>
      <c r="AF195" s="430"/>
      <c r="AG195" s="430"/>
      <c r="AH195" s="430"/>
      <c r="AI195" s="430" t="s">
        <v>651</v>
      </c>
      <c r="AJ195" s="430"/>
      <c r="AK195" s="430"/>
      <c r="AL195" s="430"/>
      <c r="AM195" s="430" t="s">
        <v>467</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29"/>
      <c r="B198" s="331"/>
      <c r="C198" s="332"/>
      <c r="D198" s="332"/>
      <c r="E198" s="332"/>
      <c r="F198" s="333"/>
      <c r="G198" s="907"/>
      <c r="H198" s="398"/>
      <c r="I198" s="398"/>
      <c r="J198" s="398"/>
      <c r="K198" s="398"/>
      <c r="L198" s="398"/>
      <c r="M198" s="398"/>
      <c r="N198" s="398"/>
      <c r="O198" s="399"/>
      <c r="P198" s="465"/>
      <c r="Q198" s="465"/>
      <c r="R198" s="465"/>
      <c r="S198" s="465"/>
      <c r="T198" s="465"/>
      <c r="U198" s="465"/>
      <c r="V198" s="465"/>
      <c r="W198" s="465"/>
      <c r="X198" s="466"/>
      <c r="Y198" s="908"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2">
      <c r="A200" s="595" t="s">
        <v>316</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312</v>
      </c>
      <c r="X200" s="569"/>
      <c r="Y200" s="572"/>
      <c r="Z200" s="572"/>
      <c r="AA200" s="573"/>
      <c r="AB200" s="566" t="s">
        <v>11</v>
      </c>
      <c r="AC200" s="563"/>
      <c r="AD200" s="564"/>
      <c r="AE200" s="430" t="s">
        <v>499</v>
      </c>
      <c r="AF200" s="430"/>
      <c r="AG200" s="430"/>
      <c r="AH200" s="430"/>
      <c r="AI200" s="430" t="s">
        <v>651</v>
      </c>
      <c r="AJ200" s="430"/>
      <c r="AK200" s="430"/>
      <c r="AL200" s="430"/>
      <c r="AM200" s="430" t="s">
        <v>467</v>
      </c>
      <c r="AN200" s="430"/>
      <c r="AO200" s="430"/>
      <c r="AP200" s="430"/>
      <c r="AQ200" s="505" t="s">
        <v>223</v>
      </c>
      <c r="AR200" s="506"/>
      <c r="AS200" s="506"/>
      <c r="AT200" s="507"/>
      <c r="AU200" s="557" t="s">
        <v>129</v>
      </c>
      <c r="AV200" s="557"/>
      <c r="AW200" s="557"/>
      <c r="AX200" s="558"/>
      <c r="AY200">
        <f>COUNTA($H$202)</f>
        <v>0</v>
      </c>
    </row>
    <row r="201" spans="1:60" ht="18.75" hidden="1" customHeight="1" x14ac:dyDescent="0.2">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2">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332</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2">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332</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2">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333</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2">
      <c r="A205" s="580" t="s">
        <v>320</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331</v>
      </c>
      <c r="X205" s="590"/>
      <c r="Y205" s="554" t="s">
        <v>12</v>
      </c>
      <c r="Z205" s="554"/>
      <c r="AA205" s="555"/>
      <c r="AB205" s="556" t="s">
        <v>332</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2">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332</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2">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333</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2">
      <c r="A208" s="604" t="s">
        <v>316</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499</v>
      </c>
      <c r="AF208" s="151"/>
      <c r="AG208" s="151"/>
      <c r="AH208" s="151"/>
      <c r="AI208" s="430" t="s">
        <v>651</v>
      </c>
      <c r="AJ208" s="430"/>
      <c r="AK208" s="430"/>
      <c r="AL208" s="430"/>
      <c r="AM208" s="430" t="s">
        <v>467</v>
      </c>
      <c r="AN208" s="430"/>
      <c r="AO208" s="430"/>
      <c r="AP208" s="430"/>
      <c r="AQ208" s="505" t="s">
        <v>223</v>
      </c>
      <c r="AR208" s="506"/>
      <c r="AS208" s="506"/>
      <c r="AT208" s="507"/>
      <c r="AU208" s="600" t="s">
        <v>129</v>
      </c>
      <c r="AV208" s="601"/>
      <c r="AW208" s="601"/>
      <c r="AX208" s="602"/>
      <c r="AY208">
        <f>COUNTA($H$210)</f>
        <v>0</v>
      </c>
    </row>
    <row r="209" spans="1:51" ht="18.75" hidden="1" customHeight="1" x14ac:dyDescent="0.2">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2">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2">
      <c r="A213" s="659" t="s">
        <v>345</v>
      </c>
      <c r="B213" s="660"/>
      <c r="C213" s="660"/>
      <c r="D213" s="660"/>
      <c r="E213" s="584" t="s">
        <v>304</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5">
      <c r="A214" s="517" t="s">
        <v>659</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311</v>
      </c>
      <c r="AP214" s="676"/>
      <c r="AQ214" s="676"/>
      <c r="AR214" s="96" t="s">
        <v>310</v>
      </c>
      <c r="AS214" s="675"/>
      <c r="AT214" s="676"/>
      <c r="AU214" s="676"/>
      <c r="AV214" s="676"/>
      <c r="AW214" s="676"/>
      <c r="AX214" s="677"/>
      <c r="AY214">
        <f>COUNTIF($AR$214,"☑")</f>
        <v>0</v>
      </c>
    </row>
    <row r="215" spans="1:51" ht="45" customHeight="1" x14ac:dyDescent="0.2">
      <c r="A215" s="665" t="s">
        <v>365</v>
      </c>
      <c r="B215" s="666"/>
      <c r="C215" s="668" t="s">
        <v>227</v>
      </c>
      <c r="D215" s="666"/>
      <c r="E215" s="669" t="s">
        <v>243</v>
      </c>
      <c r="F215" s="670"/>
      <c r="G215" s="671" t="s">
        <v>717</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2">
      <c r="A216" s="667"/>
      <c r="B216" s="655"/>
      <c r="C216" s="654"/>
      <c r="D216" s="655"/>
      <c r="E216" s="469" t="s">
        <v>242</v>
      </c>
      <c r="F216" s="471"/>
      <c r="G216" s="153" t="s">
        <v>718</v>
      </c>
      <c r="H216" s="154"/>
      <c r="I216" s="154"/>
      <c r="J216" s="154"/>
      <c r="K216" s="154"/>
      <c r="L216" s="154"/>
      <c r="M216" s="154"/>
      <c r="N216" s="154"/>
      <c r="O216" s="154"/>
      <c r="P216" s="154"/>
      <c r="Q216" s="154"/>
      <c r="R216" s="154"/>
      <c r="S216" s="154"/>
      <c r="T216" s="154"/>
      <c r="U216" s="154"/>
      <c r="V216" s="155"/>
      <c r="W216" s="643" t="s">
        <v>669</v>
      </c>
      <c r="X216" s="644"/>
      <c r="Y216" s="644"/>
      <c r="Z216" s="644"/>
      <c r="AA216" s="645"/>
      <c r="AB216" s="646" t="s">
        <v>730</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2">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670</v>
      </c>
      <c r="X217" s="650"/>
      <c r="Y217" s="650"/>
      <c r="Z217" s="650"/>
      <c r="AA217" s="651"/>
      <c r="AB217" s="646" t="s">
        <v>731</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2">
      <c r="A218" s="667"/>
      <c r="B218" s="655"/>
      <c r="C218" s="652" t="s">
        <v>682</v>
      </c>
      <c r="D218" s="653"/>
      <c r="E218" s="469" t="s">
        <v>361</v>
      </c>
      <c r="F218" s="471"/>
      <c r="G218" s="633" t="s">
        <v>230</v>
      </c>
      <c r="H218" s="634"/>
      <c r="I218" s="634"/>
      <c r="J218" s="656" t="s">
        <v>728</v>
      </c>
      <c r="K218" s="657"/>
      <c r="L218" s="657"/>
      <c r="M218" s="657"/>
      <c r="N218" s="657"/>
      <c r="O218" s="657"/>
      <c r="P218" s="657"/>
      <c r="Q218" s="657"/>
      <c r="R218" s="657"/>
      <c r="S218" s="657"/>
      <c r="T218" s="658"/>
      <c r="U218" s="631" t="s">
        <v>728</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2">
      <c r="A219" s="667"/>
      <c r="B219" s="655"/>
      <c r="C219" s="654"/>
      <c r="D219" s="655"/>
      <c r="E219" s="331"/>
      <c r="F219" s="333"/>
      <c r="G219" s="633" t="s">
        <v>683</v>
      </c>
      <c r="H219" s="634"/>
      <c r="I219" s="634"/>
      <c r="J219" s="634"/>
      <c r="K219" s="634"/>
      <c r="L219" s="634"/>
      <c r="M219" s="634"/>
      <c r="N219" s="634"/>
      <c r="O219" s="634"/>
      <c r="P219" s="634"/>
      <c r="Q219" s="634"/>
      <c r="R219" s="634"/>
      <c r="S219" s="634"/>
      <c r="T219" s="634"/>
      <c r="U219" s="630" t="s">
        <v>728</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5">
      <c r="A220" s="667"/>
      <c r="B220" s="655"/>
      <c r="C220" s="654"/>
      <c r="D220" s="655"/>
      <c r="E220" s="334"/>
      <c r="F220" s="336"/>
      <c r="G220" s="633" t="s">
        <v>670</v>
      </c>
      <c r="H220" s="634"/>
      <c r="I220" s="634"/>
      <c r="J220" s="634"/>
      <c r="K220" s="634"/>
      <c r="L220" s="634"/>
      <c r="M220" s="634"/>
      <c r="N220" s="634"/>
      <c r="O220" s="634"/>
      <c r="P220" s="634"/>
      <c r="Q220" s="634"/>
      <c r="R220" s="634"/>
      <c r="S220" s="634"/>
      <c r="T220" s="634"/>
      <c r="U220" s="159" t="s">
        <v>728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2">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34.5" customHeight="1" x14ac:dyDescent="0.2">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715</v>
      </c>
      <c r="AE223" s="721"/>
      <c r="AF223" s="721"/>
      <c r="AG223" s="722" t="s">
        <v>721</v>
      </c>
      <c r="AH223" s="723"/>
      <c r="AI223" s="723"/>
      <c r="AJ223" s="723"/>
      <c r="AK223" s="723"/>
      <c r="AL223" s="723"/>
      <c r="AM223" s="723"/>
      <c r="AN223" s="723"/>
      <c r="AO223" s="723"/>
      <c r="AP223" s="723"/>
      <c r="AQ223" s="723"/>
      <c r="AR223" s="723"/>
      <c r="AS223" s="723"/>
      <c r="AT223" s="723"/>
      <c r="AU223" s="723"/>
      <c r="AV223" s="723"/>
      <c r="AW223" s="723"/>
      <c r="AX223" s="724"/>
    </row>
    <row r="224" spans="1:51" ht="34.5" customHeight="1" x14ac:dyDescent="0.2">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715</v>
      </c>
      <c r="AE224" s="702"/>
      <c r="AF224" s="702"/>
      <c r="AG224" s="728" t="s">
        <v>722</v>
      </c>
      <c r="AH224" s="729"/>
      <c r="AI224" s="729"/>
      <c r="AJ224" s="729"/>
      <c r="AK224" s="729"/>
      <c r="AL224" s="729"/>
      <c r="AM224" s="729"/>
      <c r="AN224" s="729"/>
      <c r="AO224" s="729"/>
      <c r="AP224" s="729"/>
      <c r="AQ224" s="729"/>
      <c r="AR224" s="729"/>
      <c r="AS224" s="729"/>
      <c r="AT224" s="729"/>
      <c r="AU224" s="729"/>
      <c r="AV224" s="729"/>
      <c r="AW224" s="729"/>
      <c r="AX224" s="730"/>
    </row>
    <row r="225" spans="1:50" ht="35.25" customHeight="1" x14ac:dyDescent="0.2">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715</v>
      </c>
      <c r="AE225" s="735"/>
      <c r="AF225" s="735"/>
      <c r="AG225" s="692" t="s">
        <v>723</v>
      </c>
      <c r="AH225" s="398"/>
      <c r="AI225" s="398"/>
      <c r="AJ225" s="398"/>
      <c r="AK225" s="398"/>
      <c r="AL225" s="398"/>
      <c r="AM225" s="398"/>
      <c r="AN225" s="398"/>
      <c r="AO225" s="398"/>
      <c r="AP225" s="398"/>
      <c r="AQ225" s="398"/>
      <c r="AR225" s="398"/>
      <c r="AS225" s="398"/>
      <c r="AT225" s="398"/>
      <c r="AU225" s="398"/>
      <c r="AV225" s="398"/>
      <c r="AW225" s="398"/>
      <c r="AX225" s="693"/>
    </row>
    <row r="226" spans="1:50" ht="36.75" customHeight="1" x14ac:dyDescent="0.2">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715</v>
      </c>
      <c r="AE226" s="689"/>
      <c r="AF226" s="689"/>
      <c r="AG226" s="690" t="s">
        <v>724</v>
      </c>
      <c r="AH226" s="154"/>
      <c r="AI226" s="154"/>
      <c r="AJ226" s="154"/>
      <c r="AK226" s="154"/>
      <c r="AL226" s="154"/>
      <c r="AM226" s="154"/>
      <c r="AN226" s="154"/>
      <c r="AO226" s="154"/>
      <c r="AP226" s="154"/>
      <c r="AQ226" s="154"/>
      <c r="AR226" s="154"/>
      <c r="AS226" s="154"/>
      <c r="AT226" s="154"/>
      <c r="AU226" s="154"/>
      <c r="AV226" s="154"/>
      <c r="AW226" s="154"/>
      <c r="AX226" s="691"/>
    </row>
    <row r="227" spans="1:50" ht="36.75" customHeight="1" x14ac:dyDescent="0.2">
      <c r="A227" s="679"/>
      <c r="B227" s="680"/>
      <c r="C227" s="694"/>
      <c r="D227" s="695"/>
      <c r="E227" s="698" t="s">
        <v>343</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719</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36.75" customHeight="1" x14ac:dyDescent="0.2">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719</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2">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720</v>
      </c>
      <c r="AE229" s="754"/>
      <c r="AF229" s="754"/>
      <c r="AG229" s="755" t="s">
        <v>725</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2">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715</v>
      </c>
      <c r="AE230" s="702"/>
      <c r="AF230" s="702"/>
      <c r="AG230" s="728" t="s">
        <v>794</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2">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720</v>
      </c>
      <c r="AE231" s="702"/>
      <c r="AF231" s="702"/>
      <c r="AG231" s="728" t="s">
        <v>725</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2">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715</v>
      </c>
      <c r="AE232" s="702"/>
      <c r="AF232" s="702"/>
      <c r="AG232" s="728" t="s">
        <v>726</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2">
      <c r="A233" s="679"/>
      <c r="B233" s="681"/>
      <c r="C233" s="748" t="s">
        <v>313</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720</v>
      </c>
      <c r="AE233" s="735"/>
      <c r="AF233" s="735"/>
      <c r="AG233" s="750" t="s">
        <v>725</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2">
      <c r="A234" s="679"/>
      <c r="B234" s="681"/>
      <c r="C234" s="736" t="s">
        <v>314</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720</v>
      </c>
      <c r="AE234" s="702"/>
      <c r="AF234" s="703"/>
      <c r="AG234" s="728" t="s">
        <v>725</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2">
      <c r="A235" s="682"/>
      <c r="B235" s="683"/>
      <c r="C235" s="739" t="s">
        <v>301</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715</v>
      </c>
      <c r="AE235" s="743"/>
      <c r="AF235" s="744"/>
      <c r="AG235" s="745" t="s">
        <v>788</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2">
      <c r="A236" s="137" t="s">
        <v>38</v>
      </c>
      <c r="B236" s="760"/>
      <c r="C236" s="761" t="s">
        <v>302</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715</v>
      </c>
      <c r="AE236" s="754"/>
      <c r="AF236" s="764"/>
      <c r="AG236" s="755" t="s">
        <v>795</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2">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720</v>
      </c>
      <c r="AE237" s="769"/>
      <c r="AF237" s="769"/>
      <c r="AG237" s="728" t="s">
        <v>725</v>
      </c>
      <c r="AH237" s="729"/>
      <c r="AI237" s="729"/>
      <c r="AJ237" s="729"/>
      <c r="AK237" s="729"/>
      <c r="AL237" s="729"/>
      <c r="AM237" s="729"/>
      <c r="AN237" s="729"/>
      <c r="AO237" s="729"/>
      <c r="AP237" s="729"/>
      <c r="AQ237" s="729"/>
      <c r="AR237" s="729"/>
      <c r="AS237" s="729"/>
      <c r="AT237" s="729"/>
      <c r="AU237" s="729"/>
      <c r="AV237" s="729"/>
      <c r="AW237" s="729"/>
      <c r="AX237" s="730"/>
    </row>
    <row r="238" spans="1:50" ht="30" customHeight="1" x14ac:dyDescent="0.2">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715</v>
      </c>
      <c r="AE238" s="702"/>
      <c r="AF238" s="702"/>
      <c r="AG238" s="728" t="s">
        <v>796</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2">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720</v>
      </c>
      <c r="AE239" s="702"/>
      <c r="AF239" s="702"/>
      <c r="AG239" s="758" t="s">
        <v>725</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2">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715</v>
      </c>
      <c r="AE240" s="689"/>
      <c r="AF240" s="781"/>
      <c r="AG240" s="690" t="s">
        <v>785</v>
      </c>
      <c r="AH240" s="154"/>
      <c r="AI240" s="154"/>
      <c r="AJ240" s="154"/>
      <c r="AK240" s="154"/>
      <c r="AL240" s="154"/>
      <c r="AM240" s="154"/>
      <c r="AN240" s="154"/>
      <c r="AO240" s="154"/>
      <c r="AP240" s="154"/>
      <c r="AQ240" s="154"/>
      <c r="AR240" s="154"/>
      <c r="AS240" s="154"/>
      <c r="AT240" s="154"/>
      <c r="AU240" s="154"/>
      <c r="AV240" s="154"/>
      <c r="AW240" s="154"/>
      <c r="AX240" s="691"/>
    </row>
    <row r="241" spans="1:50" ht="42" customHeight="1" x14ac:dyDescent="0.2">
      <c r="A241" s="775"/>
      <c r="B241" s="776"/>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36.75" customHeight="1" x14ac:dyDescent="0.2">
      <c r="A242" s="775"/>
      <c r="B242" s="776"/>
      <c r="C242" s="101">
        <v>2022</v>
      </c>
      <c r="D242" s="102"/>
      <c r="E242" s="103" t="s">
        <v>762</v>
      </c>
      <c r="F242" s="103"/>
      <c r="G242" s="103"/>
      <c r="H242" s="104">
        <v>21</v>
      </c>
      <c r="I242" s="104"/>
      <c r="J242" s="105">
        <v>965</v>
      </c>
      <c r="K242" s="105"/>
      <c r="L242" s="105"/>
      <c r="M242" s="104"/>
      <c r="N242" s="106"/>
      <c r="O242" s="107" t="s">
        <v>766</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32.25" customHeight="1" x14ac:dyDescent="0.2">
      <c r="A243" s="775"/>
      <c r="B243" s="776"/>
      <c r="C243" s="122">
        <v>2022</v>
      </c>
      <c r="D243" s="123"/>
      <c r="E243" s="103" t="s">
        <v>762</v>
      </c>
      <c r="F243" s="103"/>
      <c r="G243" s="103"/>
      <c r="H243" s="104">
        <v>21</v>
      </c>
      <c r="I243" s="104"/>
      <c r="J243" s="770">
        <v>977</v>
      </c>
      <c r="K243" s="770"/>
      <c r="L243" s="770"/>
      <c r="M243" s="771"/>
      <c r="N243" s="772"/>
      <c r="O243" s="110" t="s">
        <v>707</v>
      </c>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2">
      <c r="A244" s="775"/>
      <c r="B244" s="776"/>
      <c r="C244" s="122"/>
      <c r="D244" s="123"/>
      <c r="E244" s="103"/>
      <c r="F244" s="103"/>
      <c r="G244" s="103"/>
      <c r="H244" s="104"/>
      <c r="I244" s="104"/>
      <c r="J244" s="770"/>
      <c r="K244" s="770"/>
      <c r="L244" s="770"/>
      <c r="M244" s="771"/>
      <c r="N244" s="772"/>
      <c r="O244" s="110" t="s">
        <v>696</v>
      </c>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2">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2">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87" customHeight="1" x14ac:dyDescent="0.2">
      <c r="A247" s="137" t="s">
        <v>46</v>
      </c>
      <c r="B247" s="138"/>
      <c r="C247" s="141" t="s">
        <v>50</v>
      </c>
      <c r="D247" s="142"/>
      <c r="E247" s="142"/>
      <c r="F247" s="143"/>
      <c r="G247" s="144" t="s">
        <v>786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727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799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798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89" t="s">
        <v>797</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2">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5">
      <c r="A256" s="795" t="s">
        <v>797</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6" t="s">
        <v>317</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2">
      <c r="A258" s="799" t="s">
        <v>359</v>
      </c>
      <c r="B258" s="800"/>
      <c r="C258" s="800"/>
      <c r="D258" s="801"/>
      <c r="E258" s="785" t="s">
        <v>708</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2">
      <c r="A259" s="151" t="s">
        <v>358</v>
      </c>
      <c r="B259" s="151"/>
      <c r="C259" s="151"/>
      <c r="D259" s="151"/>
      <c r="E259" s="785" t="s">
        <v>709</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2">
      <c r="A260" s="151" t="s">
        <v>357</v>
      </c>
      <c r="B260" s="151"/>
      <c r="C260" s="151"/>
      <c r="D260" s="151"/>
      <c r="E260" s="785" t="s">
        <v>710</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2">
      <c r="A261" s="151" t="s">
        <v>356</v>
      </c>
      <c r="B261" s="151"/>
      <c r="C261" s="151"/>
      <c r="D261" s="151"/>
      <c r="E261" s="785" t="s">
        <v>711</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2">
      <c r="A262" s="151" t="s">
        <v>355</v>
      </c>
      <c r="B262" s="151"/>
      <c r="C262" s="151"/>
      <c r="D262" s="151"/>
      <c r="E262" s="785" t="s">
        <v>712</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2">
      <c r="A263" s="151" t="s">
        <v>354</v>
      </c>
      <c r="B263" s="151"/>
      <c r="C263" s="151"/>
      <c r="D263" s="151"/>
      <c r="E263" s="785" t="s">
        <v>713</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2">
      <c r="A264" s="151" t="s">
        <v>353</v>
      </c>
      <c r="B264" s="151"/>
      <c r="C264" s="151"/>
      <c r="D264" s="151"/>
      <c r="E264" s="785" t="s">
        <v>714</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2">
      <c r="A265" s="151" t="s">
        <v>352</v>
      </c>
      <c r="B265" s="151"/>
      <c r="C265" s="151"/>
      <c r="D265" s="151"/>
      <c r="E265" s="785" t="s">
        <v>713</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2">
      <c r="A266" s="151" t="s">
        <v>499</v>
      </c>
      <c r="B266" s="151"/>
      <c r="C266" s="151"/>
      <c r="D266" s="151"/>
      <c r="E266" s="804" t="s">
        <v>690</v>
      </c>
      <c r="F266" s="805"/>
      <c r="G266" s="805"/>
      <c r="H266" s="92" t="str">
        <f>IF(E266="","","-")</f>
        <v>-</v>
      </c>
      <c r="I266" s="805"/>
      <c r="J266" s="805"/>
      <c r="K266" s="92" t="str">
        <f>IF(I266="","","-")</f>
        <v/>
      </c>
      <c r="L266" s="121">
        <v>856</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2">
      <c r="A267" s="151" t="s">
        <v>679</v>
      </c>
      <c r="B267" s="151"/>
      <c r="C267" s="151"/>
      <c r="D267" s="151"/>
      <c r="E267" s="804" t="s">
        <v>690</v>
      </c>
      <c r="F267" s="805"/>
      <c r="G267" s="805"/>
      <c r="H267" s="92"/>
      <c r="I267" s="805"/>
      <c r="J267" s="805"/>
      <c r="K267" s="92"/>
      <c r="L267" s="121">
        <v>877</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2">
      <c r="A268" s="151" t="s">
        <v>467</v>
      </c>
      <c r="B268" s="151"/>
      <c r="C268" s="151"/>
      <c r="D268" s="151"/>
      <c r="E268" s="807">
        <v>2021</v>
      </c>
      <c r="F268" s="152"/>
      <c r="G268" s="805" t="s">
        <v>762</v>
      </c>
      <c r="H268" s="805"/>
      <c r="I268" s="805"/>
      <c r="J268" s="152">
        <v>20</v>
      </c>
      <c r="K268" s="152"/>
      <c r="L268" s="121">
        <v>962</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2">
      <c r="A269" s="261" t="s">
        <v>346</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thickBot="1" x14ac:dyDescent="0.2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1" t="s">
        <v>348</v>
      </c>
      <c r="B308" s="812"/>
      <c r="C308" s="812"/>
      <c r="D308" s="812"/>
      <c r="E308" s="812"/>
      <c r="F308" s="813"/>
      <c r="G308" s="817" t="s">
        <v>760</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771</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2">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2">
      <c r="A310" s="814"/>
      <c r="B310" s="815"/>
      <c r="C310" s="815"/>
      <c r="D310" s="815"/>
      <c r="E310" s="815"/>
      <c r="F310" s="816"/>
      <c r="G310" s="838" t="s">
        <v>769</v>
      </c>
      <c r="H310" s="839"/>
      <c r="I310" s="839"/>
      <c r="J310" s="839"/>
      <c r="K310" s="840"/>
      <c r="L310" s="841" t="s">
        <v>767</v>
      </c>
      <c r="M310" s="842"/>
      <c r="N310" s="842"/>
      <c r="O310" s="842"/>
      <c r="P310" s="842"/>
      <c r="Q310" s="842"/>
      <c r="R310" s="842"/>
      <c r="S310" s="842"/>
      <c r="T310" s="842"/>
      <c r="U310" s="842"/>
      <c r="V310" s="842"/>
      <c r="W310" s="842"/>
      <c r="X310" s="843"/>
      <c r="Y310" s="844">
        <v>3</v>
      </c>
      <c r="Z310" s="845"/>
      <c r="AA310" s="845"/>
      <c r="AB310" s="846"/>
      <c r="AC310" s="838" t="s">
        <v>772</v>
      </c>
      <c r="AD310" s="839"/>
      <c r="AE310" s="839"/>
      <c r="AF310" s="839"/>
      <c r="AG310" s="840"/>
      <c r="AH310" s="841" t="s">
        <v>773</v>
      </c>
      <c r="AI310" s="842"/>
      <c r="AJ310" s="842"/>
      <c r="AK310" s="842"/>
      <c r="AL310" s="842"/>
      <c r="AM310" s="842"/>
      <c r="AN310" s="842"/>
      <c r="AO310" s="842"/>
      <c r="AP310" s="842"/>
      <c r="AQ310" s="842"/>
      <c r="AR310" s="842"/>
      <c r="AS310" s="842"/>
      <c r="AT310" s="843"/>
      <c r="AU310" s="844">
        <v>5</v>
      </c>
      <c r="AV310" s="845"/>
      <c r="AW310" s="845"/>
      <c r="AX310" s="847"/>
    </row>
    <row r="311" spans="1:50" ht="24.75" customHeight="1" x14ac:dyDescent="0.2">
      <c r="A311" s="814"/>
      <c r="B311" s="815"/>
      <c r="C311" s="815"/>
      <c r="D311" s="815"/>
      <c r="E311" s="815"/>
      <c r="F311" s="816"/>
      <c r="G311" s="824" t="s">
        <v>770</v>
      </c>
      <c r="H311" s="825"/>
      <c r="I311" s="825"/>
      <c r="J311" s="825"/>
      <c r="K311" s="826"/>
      <c r="L311" s="827" t="s">
        <v>768</v>
      </c>
      <c r="M311" s="828"/>
      <c r="N311" s="828"/>
      <c r="O311" s="828"/>
      <c r="P311" s="828"/>
      <c r="Q311" s="828"/>
      <c r="R311" s="828"/>
      <c r="S311" s="828"/>
      <c r="T311" s="828"/>
      <c r="U311" s="828"/>
      <c r="V311" s="828"/>
      <c r="W311" s="828"/>
      <c r="X311" s="829"/>
      <c r="Y311" s="830">
        <v>0.4</v>
      </c>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2">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2">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2">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2">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2">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2">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2">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2">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3.4</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5</v>
      </c>
      <c r="AV320" s="854"/>
      <c r="AW320" s="854"/>
      <c r="AX320" s="856"/>
    </row>
    <row r="321" spans="1:51" ht="24.75" customHeight="1" x14ac:dyDescent="0.2">
      <c r="A321" s="814"/>
      <c r="B321" s="815"/>
      <c r="C321" s="815"/>
      <c r="D321" s="815"/>
      <c r="E321" s="815"/>
      <c r="F321" s="816"/>
      <c r="G321" s="817" t="s">
        <v>761</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1</v>
      </c>
    </row>
    <row r="322" spans="1:51" ht="24.75" customHeight="1" x14ac:dyDescent="0.2">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1</v>
      </c>
    </row>
    <row r="323" spans="1:51" ht="24.75" customHeight="1" x14ac:dyDescent="0.2">
      <c r="A323" s="814"/>
      <c r="B323" s="815"/>
      <c r="C323" s="815"/>
      <c r="D323" s="815"/>
      <c r="E323" s="815"/>
      <c r="F323" s="816"/>
      <c r="G323" s="838" t="s">
        <v>784</v>
      </c>
      <c r="H323" s="839"/>
      <c r="I323" s="839"/>
      <c r="J323" s="839"/>
      <c r="K323" s="840"/>
      <c r="L323" s="841" t="s">
        <v>783</v>
      </c>
      <c r="M323" s="842"/>
      <c r="N323" s="842"/>
      <c r="O323" s="842"/>
      <c r="P323" s="842"/>
      <c r="Q323" s="842"/>
      <c r="R323" s="842"/>
      <c r="S323" s="842"/>
      <c r="T323" s="842"/>
      <c r="U323" s="842"/>
      <c r="V323" s="842"/>
      <c r="W323" s="842"/>
      <c r="X323" s="843"/>
      <c r="Y323" s="844">
        <v>3</v>
      </c>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1</v>
      </c>
    </row>
    <row r="324" spans="1:51" ht="24.75" hidden="1" customHeight="1" x14ac:dyDescent="0.2">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1</v>
      </c>
    </row>
    <row r="325" spans="1:51" ht="24.75" hidden="1" customHeight="1" x14ac:dyDescent="0.2">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1</v>
      </c>
    </row>
    <row r="326" spans="1:51" ht="24.75" hidden="1" customHeight="1" x14ac:dyDescent="0.2">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1</v>
      </c>
    </row>
    <row r="327" spans="1:51" ht="24.75" hidden="1" customHeight="1" x14ac:dyDescent="0.2">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1</v>
      </c>
    </row>
    <row r="328" spans="1:51" ht="24.75" hidden="1" customHeight="1" x14ac:dyDescent="0.2">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1</v>
      </c>
    </row>
    <row r="329" spans="1:51" ht="24.75" hidden="1" customHeight="1" x14ac:dyDescent="0.2">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1</v>
      </c>
    </row>
    <row r="330" spans="1:51" ht="24.75" hidden="1" customHeight="1" x14ac:dyDescent="0.2">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1</v>
      </c>
    </row>
    <row r="331" spans="1:51" ht="24.75" hidden="1" customHeight="1" x14ac:dyDescent="0.2">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1</v>
      </c>
    </row>
    <row r="332" spans="1:51" ht="24.75" hidden="1" customHeight="1" x14ac:dyDescent="0.2">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1</v>
      </c>
    </row>
    <row r="333" spans="1:51" ht="24.75" customHeigh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3</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1</v>
      </c>
    </row>
    <row r="334" spans="1:51" ht="24.75" hidden="1" customHeight="1" x14ac:dyDescent="0.2">
      <c r="A334" s="814"/>
      <c r="B334" s="815"/>
      <c r="C334" s="815"/>
      <c r="D334" s="815"/>
      <c r="E334" s="815"/>
      <c r="F334" s="816"/>
      <c r="G334" s="817" t="s">
        <v>296</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297</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2">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2">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2">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2">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2">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2">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2">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2">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2">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2">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2">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5">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2">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2">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2">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2">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2">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2">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2">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2">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2">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2">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2">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2">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2">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5">
      <c r="A360" s="857" t="s">
        <v>660</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311</v>
      </c>
      <c r="AM360" s="861"/>
      <c r="AN360" s="861"/>
      <c r="AO360" s="94" t="s">
        <v>310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309</v>
      </c>
      <c r="AD365" s="863"/>
      <c r="AE365" s="863"/>
      <c r="AF365" s="863"/>
      <c r="AG365" s="863"/>
      <c r="AH365" s="864" t="s">
        <v>329</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2">
      <c r="A366" s="873">
        <v>1</v>
      </c>
      <c r="B366" s="873">
        <v>1</v>
      </c>
      <c r="C366" s="874" t="s">
        <v>732</v>
      </c>
      <c r="D366" s="875"/>
      <c r="E366" s="875"/>
      <c r="F366" s="875"/>
      <c r="G366" s="875"/>
      <c r="H366" s="875"/>
      <c r="I366" s="875"/>
      <c r="J366" s="876">
        <v>9013401005070</v>
      </c>
      <c r="K366" s="877"/>
      <c r="L366" s="877"/>
      <c r="M366" s="877"/>
      <c r="N366" s="877"/>
      <c r="O366" s="877"/>
      <c r="P366" s="878" t="s">
        <v>734</v>
      </c>
      <c r="Q366" s="879"/>
      <c r="R366" s="879"/>
      <c r="S366" s="879"/>
      <c r="T366" s="879"/>
      <c r="U366" s="879"/>
      <c r="V366" s="879"/>
      <c r="W366" s="879"/>
      <c r="X366" s="879"/>
      <c r="Y366" s="880">
        <v>3</v>
      </c>
      <c r="Z366" s="881"/>
      <c r="AA366" s="881"/>
      <c r="AB366" s="882"/>
      <c r="AC366" s="883" t="s">
        <v>341</v>
      </c>
      <c r="AD366" s="884"/>
      <c r="AE366" s="884"/>
      <c r="AF366" s="884"/>
      <c r="AG366" s="884"/>
      <c r="AH366" s="867" t="s">
        <v>728</v>
      </c>
      <c r="AI366" s="868"/>
      <c r="AJ366" s="868"/>
      <c r="AK366" s="868"/>
      <c r="AL366" s="869">
        <v>100</v>
      </c>
      <c r="AM366" s="870"/>
      <c r="AN366" s="870"/>
      <c r="AO366" s="871"/>
      <c r="AP366" s="872" t="s">
        <v>728</v>
      </c>
      <c r="AQ366" s="872"/>
      <c r="AR366" s="872"/>
      <c r="AS366" s="872"/>
      <c r="AT366" s="872"/>
      <c r="AU366" s="872"/>
      <c r="AV366" s="872"/>
      <c r="AW366" s="872"/>
      <c r="AX366" s="872"/>
    </row>
    <row r="367" spans="1:51" ht="30" customHeight="1" x14ac:dyDescent="0.2">
      <c r="A367" s="873">
        <v>2</v>
      </c>
      <c r="B367" s="873">
        <v>1</v>
      </c>
      <c r="C367" s="874" t="s">
        <v>732</v>
      </c>
      <c r="D367" s="875"/>
      <c r="E367" s="875"/>
      <c r="F367" s="875"/>
      <c r="G367" s="875"/>
      <c r="H367" s="875"/>
      <c r="I367" s="875"/>
      <c r="J367" s="876">
        <v>9013401005070</v>
      </c>
      <c r="K367" s="877"/>
      <c r="L367" s="877"/>
      <c r="M367" s="877"/>
      <c r="N367" s="877"/>
      <c r="O367" s="877"/>
      <c r="P367" s="878" t="s">
        <v>735</v>
      </c>
      <c r="Q367" s="879"/>
      <c r="R367" s="879"/>
      <c r="S367" s="879"/>
      <c r="T367" s="879"/>
      <c r="U367" s="879"/>
      <c r="V367" s="879"/>
      <c r="W367" s="879"/>
      <c r="X367" s="879"/>
      <c r="Y367" s="880">
        <v>0.4</v>
      </c>
      <c r="Z367" s="881"/>
      <c r="AA367" s="881"/>
      <c r="AB367" s="882"/>
      <c r="AC367" s="883" t="s">
        <v>736</v>
      </c>
      <c r="AD367" s="884"/>
      <c r="AE367" s="884"/>
      <c r="AF367" s="884"/>
      <c r="AG367" s="884"/>
      <c r="AH367" s="867" t="s">
        <v>728</v>
      </c>
      <c r="AI367" s="868"/>
      <c r="AJ367" s="868"/>
      <c r="AK367" s="868"/>
      <c r="AL367" s="869" t="s">
        <v>728</v>
      </c>
      <c r="AM367" s="870"/>
      <c r="AN367" s="870"/>
      <c r="AO367" s="871"/>
      <c r="AP367" s="872" t="s">
        <v>728</v>
      </c>
      <c r="AQ367" s="872"/>
      <c r="AR367" s="872"/>
      <c r="AS367" s="872"/>
      <c r="AT367" s="872"/>
      <c r="AU367" s="872"/>
      <c r="AV367" s="872"/>
      <c r="AW367" s="872"/>
      <c r="AX367" s="872"/>
      <c r="AY367">
        <f>COUNTA($C$367)</f>
        <v>1</v>
      </c>
    </row>
    <row r="368" spans="1:51" ht="51.6" customHeight="1" x14ac:dyDescent="0.2">
      <c r="A368" s="873">
        <v>3</v>
      </c>
      <c r="B368" s="873">
        <v>1</v>
      </c>
      <c r="C368" s="874" t="s">
        <v>737</v>
      </c>
      <c r="D368" s="875"/>
      <c r="E368" s="875"/>
      <c r="F368" s="875"/>
      <c r="G368" s="875"/>
      <c r="H368" s="875"/>
      <c r="I368" s="875"/>
      <c r="J368" s="876">
        <v>1011101015050</v>
      </c>
      <c r="K368" s="877"/>
      <c r="L368" s="877"/>
      <c r="M368" s="877"/>
      <c r="N368" s="877"/>
      <c r="O368" s="877"/>
      <c r="P368" s="878" t="s">
        <v>734</v>
      </c>
      <c r="Q368" s="879"/>
      <c r="R368" s="879"/>
      <c r="S368" s="879"/>
      <c r="T368" s="879"/>
      <c r="U368" s="879"/>
      <c r="V368" s="879"/>
      <c r="W368" s="879"/>
      <c r="X368" s="879"/>
      <c r="Y368" s="880">
        <v>1</v>
      </c>
      <c r="Z368" s="881"/>
      <c r="AA368" s="881"/>
      <c r="AB368" s="882"/>
      <c r="AC368" s="883" t="s">
        <v>341</v>
      </c>
      <c r="AD368" s="884"/>
      <c r="AE368" s="884"/>
      <c r="AF368" s="884"/>
      <c r="AG368" s="884"/>
      <c r="AH368" s="885" t="s">
        <v>728</v>
      </c>
      <c r="AI368" s="886"/>
      <c r="AJ368" s="886"/>
      <c r="AK368" s="886"/>
      <c r="AL368" s="869">
        <v>100</v>
      </c>
      <c r="AM368" s="870"/>
      <c r="AN368" s="870"/>
      <c r="AO368" s="871"/>
      <c r="AP368" s="872" t="s">
        <v>728</v>
      </c>
      <c r="AQ368" s="872"/>
      <c r="AR368" s="872"/>
      <c r="AS368" s="872"/>
      <c r="AT368" s="872"/>
      <c r="AU368" s="872"/>
      <c r="AV368" s="872"/>
      <c r="AW368" s="872"/>
      <c r="AX368" s="872"/>
      <c r="AY368">
        <f>COUNTA($C$368)</f>
        <v>1</v>
      </c>
    </row>
    <row r="369" spans="1:51" ht="51.6" customHeight="1" x14ac:dyDescent="0.2">
      <c r="A369" s="873">
        <v>4</v>
      </c>
      <c r="B369" s="873">
        <v>1</v>
      </c>
      <c r="C369" s="874" t="s">
        <v>737</v>
      </c>
      <c r="D369" s="875"/>
      <c r="E369" s="875"/>
      <c r="F369" s="875"/>
      <c r="G369" s="875"/>
      <c r="H369" s="875"/>
      <c r="I369" s="875"/>
      <c r="J369" s="876">
        <v>1011101015050</v>
      </c>
      <c r="K369" s="877"/>
      <c r="L369" s="877"/>
      <c r="M369" s="877"/>
      <c r="N369" s="877"/>
      <c r="O369" s="877"/>
      <c r="P369" s="878" t="s">
        <v>738</v>
      </c>
      <c r="Q369" s="879"/>
      <c r="R369" s="879"/>
      <c r="S369" s="879"/>
      <c r="T369" s="879"/>
      <c r="U369" s="879"/>
      <c r="V369" s="879"/>
      <c r="W369" s="879"/>
      <c r="X369" s="879"/>
      <c r="Y369" s="880">
        <v>0.1</v>
      </c>
      <c r="Z369" s="881"/>
      <c r="AA369" s="881"/>
      <c r="AB369" s="882"/>
      <c r="AC369" s="883" t="s">
        <v>736</v>
      </c>
      <c r="AD369" s="884"/>
      <c r="AE369" s="884"/>
      <c r="AF369" s="884"/>
      <c r="AG369" s="884"/>
      <c r="AH369" s="885" t="s">
        <v>728</v>
      </c>
      <c r="AI369" s="886"/>
      <c r="AJ369" s="886"/>
      <c r="AK369" s="886"/>
      <c r="AL369" s="869" t="s">
        <v>728</v>
      </c>
      <c r="AM369" s="870"/>
      <c r="AN369" s="870"/>
      <c r="AO369" s="871"/>
      <c r="AP369" s="872" t="s">
        <v>728</v>
      </c>
      <c r="AQ369" s="872"/>
      <c r="AR369" s="872"/>
      <c r="AS369" s="872"/>
      <c r="AT369" s="872"/>
      <c r="AU369" s="872"/>
      <c r="AV369" s="872"/>
      <c r="AW369" s="872"/>
      <c r="AX369" s="872"/>
      <c r="AY369">
        <f>COUNTA($C$369)</f>
        <v>1</v>
      </c>
    </row>
    <row r="370" spans="1:51" ht="30" customHeight="1" x14ac:dyDescent="0.2">
      <c r="A370" s="873">
        <v>5</v>
      </c>
      <c r="B370" s="873">
        <v>1</v>
      </c>
      <c r="C370" s="874" t="s">
        <v>739</v>
      </c>
      <c r="D370" s="875"/>
      <c r="E370" s="875"/>
      <c r="F370" s="875"/>
      <c r="G370" s="875"/>
      <c r="H370" s="875"/>
      <c r="I370" s="875"/>
      <c r="J370" s="876">
        <v>1010001012983</v>
      </c>
      <c r="K370" s="877"/>
      <c r="L370" s="877"/>
      <c r="M370" s="877"/>
      <c r="N370" s="877"/>
      <c r="O370" s="877"/>
      <c r="P370" s="879" t="s">
        <v>733</v>
      </c>
      <c r="Q370" s="879"/>
      <c r="R370" s="879"/>
      <c r="S370" s="879"/>
      <c r="T370" s="879"/>
      <c r="U370" s="879"/>
      <c r="V370" s="879"/>
      <c r="W370" s="879"/>
      <c r="X370" s="879"/>
      <c r="Y370" s="880">
        <v>0.2</v>
      </c>
      <c r="Z370" s="881"/>
      <c r="AA370" s="881"/>
      <c r="AB370" s="882"/>
      <c r="AC370" s="883" t="s">
        <v>341</v>
      </c>
      <c r="AD370" s="884"/>
      <c r="AE370" s="884"/>
      <c r="AF370" s="884"/>
      <c r="AG370" s="884"/>
      <c r="AH370" s="885" t="s">
        <v>728</v>
      </c>
      <c r="AI370" s="886"/>
      <c r="AJ370" s="886"/>
      <c r="AK370" s="886"/>
      <c r="AL370" s="869">
        <v>100</v>
      </c>
      <c r="AM370" s="870"/>
      <c r="AN370" s="870"/>
      <c r="AO370" s="871"/>
      <c r="AP370" s="872" t="s">
        <v>728</v>
      </c>
      <c r="AQ370" s="872"/>
      <c r="AR370" s="872"/>
      <c r="AS370" s="872"/>
      <c r="AT370" s="872"/>
      <c r="AU370" s="872"/>
      <c r="AV370" s="872"/>
      <c r="AW370" s="872"/>
      <c r="AX370" s="872"/>
      <c r="AY370">
        <f>COUNTA($C$370)</f>
        <v>1</v>
      </c>
    </row>
    <row r="371" spans="1:51" ht="30" hidden="1" customHeight="1" x14ac:dyDescent="0.2">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2">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2">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2">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2">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2">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2">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2">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2">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2">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2">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2">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2">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2">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2">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2">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2">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2">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2">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2">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2">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2">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2">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2">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2">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309</v>
      </c>
      <c r="AD398" s="863"/>
      <c r="AE398" s="863"/>
      <c r="AF398" s="863"/>
      <c r="AG398" s="863"/>
      <c r="AH398" s="864" t="s">
        <v>329</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30" customHeight="1" x14ac:dyDescent="0.2">
      <c r="A399" s="873">
        <v>1</v>
      </c>
      <c r="B399" s="873">
        <v>1</v>
      </c>
      <c r="C399" s="874" t="s">
        <v>774</v>
      </c>
      <c r="D399" s="875"/>
      <c r="E399" s="875"/>
      <c r="F399" s="875"/>
      <c r="G399" s="875"/>
      <c r="H399" s="875"/>
      <c r="I399" s="875"/>
      <c r="J399" s="876" t="s">
        <v>781</v>
      </c>
      <c r="K399" s="877"/>
      <c r="L399" s="877"/>
      <c r="M399" s="877"/>
      <c r="N399" s="877"/>
      <c r="O399" s="877"/>
      <c r="P399" s="878" t="s">
        <v>782</v>
      </c>
      <c r="Q399" s="879"/>
      <c r="R399" s="879"/>
      <c r="S399" s="879"/>
      <c r="T399" s="879"/>
      <c r="U399" s="879"/>
      <c r="V399" s="879"/>
      <c r="W399" s="879"/>
      <c r="X399" s="879"/>
      <c r="Y399" s="880">
        <v>5</v>
      </c>
      <c r="Z399" s="881"/>
      <c r="AA399" s="881"/>
      <c r="AB399" s="882"/>
      <c r="AC399" s="883" t="s">
        <v>76</v>
      </c>
      <c r="AD399" s="884"/>
      <c r="AE399" s="884"/>
      <c r="AF399" s="884"/>
      <c r="AG399" s="884"/>
      <c r="AH399" s="867" t="s">
        <v>781</v>
      </c>
      <c r="AI399" s="868"/>
      <c r="AJ399" s="868"/>
      <c r="AK399" s="868"/>
      <c r="AL399" s="869" t="s">
        <v>781</v>
      </c>
      <c r="AM399" s="870"/>
      <c r="AN399" s="870"/>
      <c r="AO399" s="871"/>
      <c r="AP399" s="872" t="s">
        <v>781</v>
      </c>
      <c r="AQ399" s="872"/>
      <c r="AR399" s="872"/>
      <c r="AS399" s="872"/>
      <c r="AT399" s="872"/>
      <c r="AU399" s="872"/>
      <c r="AV399" s="872"/>
      <c r="AW399" s="872"/>
      <c r="AX399" s="872"/>
      <c r="AY399">
        <f>$AY$396</f>
        <v>1</v>
      </c>
    </row>
    <row r="400" spans="1:51" ht="30" customHeight="1" x14ac:dyDescent="0.2">
      <c r="A400" s="873">
        <v>2</v>
      </c>
      <c r="B400" s="873">
        <v>1</v>
      </c>
      <c r="C400" s="874" t="s">
        <v>775</v>
      </c>
      <c r="D400" s="875"/>
      <c r="E400" s="875"/>
      <c r="F400" s="875"/>
      <c r="G400" s="875"/>
      <c r="H400" s="875"/>
      <c r="I400" s="875"/>
      <c r="J400" s="876" t="s">
        <v>781</v>
      </c>
      <c r="K400" s="877"/>
      <c r="L400" s="877"/>
      <c r="M400" s="877"/>
      <c r="N400" s="877"/>
      <c r="O400" s="877"/>
      <c r="P400" s="878" t="s">
        <v>782</v>
      </c>
      <c r="Q400" s="879"/>
      <c r="R400" s="879"/>
      <c r="S400" s="879"/>
      <c r="T400" s="879"/>
      <c r="U400" s="879"/>
      <c r="V400" s="879"/>
      <c r="W400" s="879"/>
      <c r="X400" s="879"/>
      <c r="Y400" s="880">
        <v>5</v>
      </c>
      <c r="Z400" s="881"/>
      <c r="AA400" s="881"/>
      <c r="AB400" s="882"/>
      <c r="AC400" s="883" t="s">
        <v>76</v>
      </c>
      <c r="AD400" s="884"/>
      <c r="AE400" s="884"/>
      <c r="AF400" s="884"/>
      <c r="AG400" s="884"/>
      <c r="AH400" s="867" t="s">
        <v>781</v>
      </c>
      <c r="AI400" s="868"/>
      <c r="AJ400" s="868"/>
      <c r="AK400" s="868"/>
      <c r="AL400" s="869" t="s">
        <v>781</v>
      </c>
      <c r="AM400" s="870"/>
      <c r="AN400" s="870"/>
      <c r="AO400" s="871"/>
      <c r="AP400" s="872" t="s">
        <v>781</v>
      </c>
      <c r="AQ400" s="872"/>
      <c r="AR400" s="872"/>
      <c r="AS400" s="872"/>
      <c r="AT400" s="872"/>
      <c r="AU400" s="872"/>
      <c r="AV400" s="872"/>
      <c r="AW400" s="872"/>
      <c r="AX400" s="872"/>
      <c r="AY400">
        <f>COUNTA($C$400)</f>
        <v>1</v>
      </c>
    </row>
    <row r="401" spans="1:51" ht="30" customHeight="1" x14ac:dyDescent="0.2">
      <c r="A401" s="873">
        <v>3</v>
      </c>
      <c r="B401" s="873">
        <v>1</v>
      </c>
      <c r="C401" s="874" t="s">
        <v>776</v>
      </c>
      <c r="D401" s="875"/>
      <c r="E401" s="875"/>
      <c r="F401" s="875"/>
      <c r="G401" s="875"/>
      <c r="H401" s="875"/>
      <c r="I401" s="875"/>
      <c r="J401" s="876" t="s">
        <v>781</v>
      </c>
      <c r="K401" s="877"/>
      <c r="L401" s="877"/>
      <c r="M401" s="877"/>
      <c r="N401" s="877"/>
      <c r="O401" s="877"/>
      <c r="P401" s="878" t="s">
        <v>782</v>
      </c>
      <c r="Q401" s="879"/>
      <c r="R401" s="879"/>
      <c r="S401" s="879"/>
      <c r="T401" s="879"/>
      <c r="U401" s="879"/>
      <c r="V401" s="879"/>
      <c r="W401" s="879"/>
      <c r="X401" s="879"/>
      <c r="Y401" s="880">
        <v>5</v>
      </c>
      <c r="Z401" s="881"/>
      <c r="AA401" s="881"/>
      <c r="AB401" s="882"/>
      <c r="AC401" s="883" t="s">
        <v>76</v>
      </c>
      <c r="AD401" s="884"/>
      <c r="AE401" s="884"/>
      <c r="AF401" s="884"/>
      <c r="AG401" s="884"/>
      <c r="AH401" s="885" t="s">
        <v>781</v>
      </c>
      <c r="AI401" s="886"/>
      <c r="AJ401" s="886"/>
      <c r="AK401" s="886"/>
      <c r="AL401" s="869" t="s">
        <v>781</v>
      </c>
      <c r="AM401" s="870"/>
      <c r="AN401" s="870"/>
      <c r="AO401" s="871"/>
      <c r="AP401" s="872" t="s">
        <v>781</v>
      </c>
      <c r="AQ401" s="872"/>
      <c r="AR401" s="872"/>
      <c r="AS401" s="872"/>
      <c r="AT401" s="872"/>
      <c r="AU401" s="872"/>
      <c r="AV401" s="872"/>
      <c r="AW401" s="872"/>
      <c r="AX401" s="872"/>
      <c r="AY401">
        <f>COUNTA($C$401)</f>
        <v>1</v>
      </c>
    </row>
    <row r="402" spans="1:51" ht="30" customHeight="1" x14ac:dyDescent="0.2">
      <c r="A402" s="873">
        <v>4</v>
      </c>
      <c r="B402" s="873">
        <v>1</v>
      </c>
      <c r="C402" s="874" t="s">
        <v>777</v>
      </c>
      <c r="D402" s="875"/>
      <c r="E402" s="875"/>
      <c r="F402" s="875"/>
      <c r="G402" s="875"/>
      <c r="H402" s="875"/>
      <c r="I402" s="875"/>
      <c r="J402" s="876" t="s">
        <v>781</v>
      </c>
      <c r="K402" s="877"/>
      <c r="L402" s="877"/>
      <c r="M402" s="877"/>
      <c r="N402" s="877"/>
      <c r="O402" s="877"/>
      <c r="P402" s="878" t="s">
        <v>782</v>
      </c>
      <c r="Q402" s="879"/>
      <c r="R402" s="879"/>
      <c r="S402" s="879"/>
      <c r="T402" s="879"/>
      <c r="U402" s="879"/>
      <c r="V402" s="879"/>
      <c r="W402" s="879"/>
      <c r="X402" s="879"/>
      <c r="Y402" s="880">
        <v>5</v>
      </c>
      <c r="Z402" s="881"/>
      <c r="AA402" s="881"/>
      <c r="AB402" s="882"/>
      <c r="AC402" s="883" t="s">
        <v>76</v>
      </c>
      <c r="AD402" s="884"/>
      <c r="AE402" s="884"/>
      <c r="AF402" s="884"/>
      <c r="AG402" s="884"/>
      <c r="AH402" s="885" t="s">
        <v>781</v>
      </c>
      <c r="AI402" s="886"/>
      <c r="AJ402" s="886"/>
      <c r="AK402" s="886"/>
      <c r="AL402" s="869" t="s">
        <v>781</v>
      </c>
      <c r="AM402" s="870"/>
      <c r="AN402" s="870"/>
      <c r="AO402" s="871"/>
      <c r="AP402" s="872" t="s">
        <v>781</v>
      </c>
      <c r="AQ402" s="872"/>
      <c r="AR402" s="872"/>
      <c r="AS402" s="872"/>
      <c r="AT402" s="872"/>
      <c r="AU402" s="872"/>
      <c r="AV402" s="872"/>
      <c r="AW402" s="872"/>
      <c r="AX402" s="872"/>
      <c r="AY402">
        <f>COUNTA($C$402)</f>
        <v>1</v>
      </c>
    </row>
    <row r="403" spans="1:51" ht="30" customHeight="1" x14ac:dyDescent="0.2">
      <c r="A403" s="873">
        <v>5</v>
      </c>
      <c r="B403" s="873">
        <v>1</v>
      </c>
      <c r="C403" s="874" t="s">
        <v>778</v>
      </c>
      <c r="D403" s="875"/>
      <c r="E403" s="875"/>
      <c r="F403" s="875"/>
      <c r="G403" s="875"/>
      <c r="H403" s="875"/>
      <c r="I403" s="875"/>
      <c r="J403" s="876" t="s">
        <v>781</v>
      </c>
      <c r="K403" s="877"/>
      <c r="L403" s="877"/>
      <c r="M403" s="877"/>
      <c r="N403" s="877"/>
      <c r="O403" s="877"/>
      <c r="P403" s="878" t="s">
        <v>782</v>
      </c>
      <c r="Q403" s="879"/>
      <c r="R403" s="879"/>
      <c r="S403" s="879"/>
      <c r="T403" s="879"/>
      <c r="U403" s="879"/>
      <c r="V403" s="879"/>
      <c r="W403" s="879"/>
      <c r="X403" s="879"/>
      <c r="Y403" s="880">
        <v>5</v>
      </c>
      <c r="Z403" s="881"/>
      <c r="AA403" s="881"/>
      <c r="AB403" s="882"/>
      <c r="AC403" s="883" t="s">
        <v>76</v>
      </c>
      <c r="AD403" s="884"/>
      <c r="AE403" s="884"/>
      <c r="AF403" s="884"/>
      <c r="AG403" s="884"/>
      <c r="AH403" s="885" t="s">
        <v>781</v>
      </c>
      <c r="AI403" s="886"/>
      <c r="AJ403" s="886"/>
      <c r="AK403" s="886"/>
      <c r="AL403" s="869" t="s">
        <v>781</v>
      </c>
      <c r="AM403" s="870"/>
      <c r="AN403" s="870"/>
      <c r="AO403" s="871"/>
      <c r="AP403" s="872" t="s">
        <v>781</v>
      </c>
      <c r="AQ403" s="872"/>
      <c r="AR403" s="872"/>
      <c r="AS403" s="872"/>
      <c r="AT403" s="872"/>
      <c r="AU403" s="872"/>
      <c r="AV403" s="872"/>
      <c r="AW403" s="872"/>
      <c r="AX403" s="872"/>
      <c r="AY403">
        <f>COUNTA($C$403)</f>
        <v>1</v>
      </c>
    </row>
    <row r="404" spans="1:51" ht="30" customHeight="1" x14ac:dyDescent="0.2">
      <c r="A404" s="873">
        <v>6</v>
      </c>
      <c r="B404" s="873">
        <v>1</v>
      </c>
      <c r="C404" s="874" t="s">
        <v>779</v>
      </c>
      <c r="D404" s="875"/>
      <c r="E404" s="875"/>
      <c r="F404" s="875"/>
      <c r="G404" s="875"/>
      <c r="H404" s="875"/>
      <c r="I404" s="875"/>
      <c r="J404" s="876" t="s">
        <v>781</v>
      </c>
      <c r="K404" s="877"/>
      <c r="L404" s="877"/>
      <c r="M404" s="877"/>
      <c r="N404" s="877"/>
      <c r="O404" s="877"/>
      <c r="P404" s="878" t="s">
        <v>782</v>
      </c>
      <c r="Q404" s="879"/>
      <c r="R404" s="879"/>
      <c r="S404" s="879"/>
      <c r="T404" s="879"/>
      <c r="U404" s="879"/>
      <c r="V404" s="879"/>
      <c r="W404" s="879"/>
      <c r="X404" s="879"/>
      <c r="Y404" s="880">
        <v>4</v>
      </c>
      <c r="Z404" s="881"/>
      <c r="AA404" s="881"/>
      <c r="AB404" s="882"/>
      <c r="AC404" s="883" t="s">
        <v>76</v>
      </c>
      <c r="AD404" s="884"/>
      <c r="AE404" s="884"/>
      <c r="AF404" s="884"/>
      <c r="AG404" s="884"/>
      <c r="AH404" s="885" t="s">
        <v>781</v>
      </c>
      <c r="AI404" s="886"/>
      <c r="AJ404" s="886"/>
      <c r="AK404" s="886"/>
      <c r="AL404" s="869" t="s">
        <v>781</v>
      </c>
      <c r="AM404" s="870"/>
      <c r="AN404" s="870"/>
      <c r="AO404" s="871"/>
      <c r="AP404" s="872" t="s">
        <v>781</v>
      </c>
      <c r="AQ404" s="872"/>
      <c r="AR404" s="872"/>
      <c r="AS404" s="872"/>
      <c r="AT404" s="872"/>
      <c r="AU404" s="872"/>
      <c r="AV404" s="872"/>
      <c r="AW404" s="872"/>
      <c r="AX404" s="872"/>
      <c r="AY404">
        <f>COUNTA($C$404)</f>
        <v>1</v>
      </c>
    </row>
    <row r="405" spans="1:51" ht="30" customHeight="1" x14ac:dyDescent="0.2">
      <c r="A405" s="873">
        <v>7</v>
      </c>
      <c r="B405" s="873">
        <v>1</v>
      </c>
      <c r="C405" s="874" t="s">
        <v>780</v>
      </c>
      <c r="D405" s="875"/>
      <c r="E405" s="875"/>
      <c r="F405" s="875"/>
      <c r="G405" s="875"/>
      <c r="H405" s="875"/>
      <c r="I405" s="875"/>
      <c r="J405" s="876" t="s">
        <v>781</v>
      </c>
      <c r="K405" s="877"/>
      <c r="L405" s="877"/>
      <c r="M405" s="877"/>
      <c r="N405" s="877"/>
      <c r="O405" s="877"/>
      <c r="P405" s="878" t="s">
        <v>782</v>
      </c>
      <c r="Q405" s="879"/>
      <c r="R405" s="879"/>
      <c r="S405" s="879"/>
      <c r="T405" s="879"/>
      <c r="U405" s="879"/>
      <c r="V405" s="879"/>
      <c r="W405" s="879"/>
      <c r="X405" s="879"/>
      <c r="Y405" s="880">
        <v>4</v>
      </c>
      <c r="Z405" s="881"/>
      <c r="AA405" s="881"/>
      <c r="AB405" s="882"/>
      <c r="AC405" s="883" t="s">
        <v>76</v>
      </c>
      <c r="AD405" s="884"/>
      <c r="AE405" s="884"/>
      <c r="AF405" s="884"/>
      <c r="AG405" s="884"/>
      <c r="AH405" s="885" t="s">
        <v>781</v>
      </c>
      <c r="AI405" s="886"/>
      <c r="AJ405" s="886"/>
      <c r="AK405" s="886"/>
      <c r="AL405" s="869" t="s">
        <v>781</v>
      </c>
      <c r="AM405" s="870"/>
      <c r="AN405" s="870"/>
      <c r="AO405" s="871"/>
      <c r="AP405" s="872" t="s">
        <v>781</v>
      </c>
      <c r="AQ405" s="872"/>
      <c r="AR405" s="872"/>
      <c r="AS405" s="872"/>
      <c r="AT405" s="872"/>
      <c r="AU405" s="872"/>
      <c r="AV405" s="872"/>
      <c r="AW405" s="872"/>
      <c r="AX405" s="872"/>
      <c r="AY405">
        <f>COUNTA($C$405)</f>
        <v>1</v>
      </c>
    </row>
    <row r="406" spans="1:51" ht="30" hidden="1" customHeight="1" x14ac:dyDescent="0.2">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2">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2">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2">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2">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2">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2">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2">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2">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2">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2">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2">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2">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2">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2">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2">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2">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2">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2">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2">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2">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2">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2">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309</v>
      </c>
      <c r="AD431" s="863"/>
      <c r="AE431" s="863"/>
      <c r="AF431" s="863"/>
      <c r="AG431" s="863"/>
      <c r="AH431" s="864" t="s">
        <v>329</v>
      </c>
      <c r="AI431" s="862"/>
      <c r="AJ431" s="862"/>
      <c r="AK431" s="862"/>
      <c r="AL431" s="862" t="s">
        <v>19</v>
      </c>
      <c r="AM431" s="862"/>
      <c r="AN431" s="862"/>
      <c r="AO431" s="866"/>
      <c r="AP431" s="887" t="s">
        <v>275</v>
      </c>
      <c r="AQ431" s="887"/>
      <c r="AR431" s="887"/>
      <c r="AS431" s="887"/>
      <c r="AT431" s="887"/>
      <c r="AU431" s="887"/>
      <c r="AV431" s="887"/>
      <c r="AW431" s="887"/>
      <c r="AX431" s="887"/>
      <c r="AY431">
        <f>$AY$429</f>
        <v>1</v>
      </c>
    </row>
    <row r="432" spans="1:51" ht="30" customHeight="1" x14ac:dyDescent="0.2">
      <c r="A432" s="873">
        <v>1</v>
      </c>
      <c r="B432" s="873">
        <v>1</v>
      </c>
      <c r="C432" s="874" t="s">
        <v>740</v>
      </c>
      <c r="D432" s="875"/>
      <c r="E432" s="875"/>
      <c r="F432" s="875"/>
      <c r="G432" s="875"/>
      <c r="H432" s="875"/>
      <c r="I432" s="875"/>
      <c r="J432" s="876">
        <v>5010601023501</v>
      </c>
      <c r="K432" s="877"/>
      <c r="L432" s="877"/>
      <c r="M432" s="877"/>
      <c r="N432" s="877"/>
      <c r="O432" s="877"/>
      <c r="P432" s="878" t="s">
        <v>741</v>
      </c>
      <c r="Q432" s="879"/>
      <c r="R432" s="879"/>
      <c r="S432" s="879"/>
      <c r="T432" s="879"/>
      <c r="U432" s="879"/>
      <c r="V432" s="879"/>
      <c r="W432" s="879"/>
      <c r="X432" s="879"/>
      <c r="Y432" s="880">
        <v>3</v>
      </c>
      <c r="Z432" s="881"/>
      <c r="AA432" s="881"/>
      <c r="AB432" s="882"/>
      <c r="AC432" s="883" t="s">
        <v>334</v>
      </c>
      <c r="AD432" s="884"/>
      <c r="AE432" s="884"/>
      <c r="AF432" s="884"/>
      <c r="AG432" s="884"/>
      <c r="AH432" s="867">
        <v>1</v>
      </c>
      <c r="AI432" s="868"/>
      <c r="AJ432" s="868"/>
      <c r="AK432" s="868"/>
      <c r="AL432" s="869">
        <v>88.3</v>
      </c>
      <c r="AM432" s="870"/>
      <c r="AN432" s="870"/>
      <c r="AO432" s="871"/>
      <c r="AP432" s="872" t="s">
        <v>781</v>
      </c>
      <c r="AQ432" s="872"/>
      <c r="AR432" s="872"/>
      <c r="AS432" s="872"/>
      <c r="AT432" s="872"/>
      <c r="AU432" s="872"/>
      <c r="AV432" s="872"/>
      <c r="AW432" s="872"/>
      <c r="AX432" s="872"/>
      <c r="AY432">
        <f>$AY$429</f>
        <v>1</v>
      </c>
    </row>
    <row r="433" spans="1:51" ht="30" customHeight="1" x14ac:dyDescent="0.2">
      <c r="A433" s="873">
        <v>2</v>
      </c>
      <c r="B433" s="873">
        <v>1</v>
      </c>
      <c r="C433" s="874" t="s">
        <v>743</v>
      </c>
      <c r="D433" s="875"/>
      <c r="E433" s="875"/>
      <c r="F433" s="875"/>
      <c r="G433" s="875"/>
      <c r="H433" s="875"/>
      <c r="I433" s="875"/>
      <c r="J433" s="876">
        <v>1010001112577</v>
      </c>
      <c r="K433" s="877"/>
      <c r="L433" s="877"/>
      <c r="M433" s="877"/>
      <c r="N433" s="877"/>
      <c r="O433" s="877"/>
      <c r="P433" s="878" t="s">
        <v>742</v>
      </c>
      <c r="Q433" s="879"/>
      <c r="R433" s="879"/>
      <c r="S433" s="879"/>
      <c r="T433" s="879"/>
      <c r="U433" s="879"/>
      <c r="V433" s="879"/>
      <c r="W433" s="879"/>
      <c r="X433" s="879"/>
      <c r="Y433" s="880">
        <v>2</v>
      </c>
      <c r="Z433" s="881"/>
      <c r="AA433" s="881"/>
      <c r="AB433" s="882"/>
      <c r="AC433" s="883" t="s">
        <v>76</v>
      </c>
      <c r="AD433" s="884"/>
      <c r="AE433" s="884"/>
      <c r="AF433" s="884"/>
      <c r="AG433" s="884"/>
      <c r="AH433" s="867" t="s">
        <v>728</v>
      </c>
      <c r="AI433" s="868"/>
      <c r="AJ433" s="868"/>
      <c r="AK433" s="868"/>
      <c r="AL433" s="869" t="s">
        <v>728</v>
      </c>
      <c r="AM433" s="870"/>
      <c r="AN433" s="870"/>
      <c r="AO433" s="871"/>
      <c r="AP433" s="872" t="s">
        <v>728</v>
      </c>
      <c r="AQ433" s="872"/>
      <c r="AR433" s="872"/>
      <c r="AS433" s="872"/>
      <c r="AT433" s="872"/>
      <c r="AU433" s="872"/>
      <c r="AV433" s="872"/>
      <c r="AW433" s="872"/>
      <c r="AX433" s="872"/>
      <c r="AY433">
        <f>COUNTA($C$433)</f>
        <v>1</v>
      </c>
    </row>
    <row r="434" spans="1:51" ht="30" customHeight="1" x14ac:dyDescent="0.2">
      <c r="A434" s="873">
        <v>3</v>
      </c>
      <c r="B434" s="873">
        <v>1</v>
      </c>
      <c r="C434" s="874" t="s">
        <v>745</v>
      </c>
      <c r="D434" s="875"/>
      <c r="E434" s="875"/>
      <c r="F434" s="875"/>
      <c r="G434" s="875"/>
      <c r="H434" s="875"/>
      <c r="I434" s="875"/>
      <c r="J434" s="876">
        <v>8011101028104</v>
      </c>
      <c r="K434" s="877"/>
      <c r="L434" s="877"/>
      <c r="M434" s="877"/>
      <c r="N434" s="877"/>
      <c r="O434" s="877"/>
      <c r="P434" s="878" t="s">
        <v>744</v>
      </c>
      <c r="Q434" s="879"/>
      <c r="R434" s="879"/>
      <c r="S434" s="879"/>
      <c r="T434" s="879"/>
      <c r="U434" s="879"/>
      <c r="V434" s="879"/>
      <c r="W434" s="879"/>
      <c r="X434" s="879"/>
      <c r="Y434" s="880">
        <v>2</v>
      </c>
      <c r="Z434" s="881"/>
      <c r="AA434" s="881"/>
      <c r="AB434" s="882"/>
      <c r="AC434" s="883" t="s">
        <v>76</v>
      </c>
      <c r="AD434" s="884"/>
      <c r="AE434" s="884"/>
      <c r="AF434" s="884"/>
      <c r="AG434" s="884"/>
      <c r="AH434" s="885" t="s">
        <v>728</v>
      </c>
      <c r="AI434" s="886"/>
      <c r="AJ434" s="886"/>
      <c r="AK434" s="886"/>
      <c r="AL434" s="869" t="s">
        <v>728</v>
      </c>
      <c r="AM434" s="870"/>
      <c r="AN434" s="870"/>
      <c r="AO434" s="871"/>
      <c r="AP434" s="872" t="s">
        <v>728</v>
      </c>
      <c r="AQ434" s="872"/>
      <c r="AR434" s="872"/>
      <c r="AS434" s="872"/>
      <c r="AT434" s="872"/>
      <c r="AU434" s="872"/>
      <c r="AV434" s="872"/>
      <c r="AW434" s="872"/>
      <c r="AX434" s="872"/>
      <c r="AY434">
        <f>COUNTA($C$434)</f>
        <v>1</v>
      </c>
    </row>
    <row r="435" spans="1:51" ht="30" customHeight="1" x14ac:dyDescent="0.2">
      <c r="A435" s="873">
        <v>4</v>
      </c>
      <c r="B435" s="873">
        <v>1</v>
      </c>
      <c r="C435" s="874" t="s">
        <v>746</v>
      </c>
      <c r="D435" s="875"/>
      <c r="E435" s="875"/>
      <c r="F435" s="875"/>
      <c r="G435" s="875"/>
      <c r="H435" s="875"/>
      <c r="I435" s="875"/>
      <c r="J435" s="876">
        <v>7011301006050</v>
      </c>
      <c r="K435" s="877"/>
      <c r="L435" s="877"/>
      <c r="M435" s="877"/>
      <c r="N435" s="877"/>
      <c r="O435" s="877"/>
      <c r="P435" s="878" t="s">
        <v>747</v>
      </c>
      <c r="Q435" s="879"/>
      <c r="R435" s="879"/>
      <c r="S435" s="879"/>
      <c r="T435" s="879"/>
      <c r="U435" s="879"/>
      <c r="V435" s="879"/>
      <c r="W435" s="879"/>
      <c r="X435" s="879"/>
      <c r="Y435" s="880">
        <v>1</v>
      </c>
      <c r="Z435" s="881"/>
      <c r="AA435" s="881"/>
      <c r="AB435" s="882"/>
      <c r="AC435" s="883" t="s">
        <v>340</v>
      </c>
      <c r="AD435" s="884"/>
      <c r="AE435" s="884"/>
      <c r="AF435" s="884"/>
      <c r="AG435" s="884"/>
      <c r="AH435" s="885" t="s">
        <v>728</v>
      </c>
      <c r="AI435" s="886"/>
      <c r="AJ435" s="886"/>
      <c r="AK435" s="886"/>
      <c r="AL435" s="869" t="s">
        <v>728</v>
      </c>
      <c r="AM435" s="870"/>
      <c r="AN435" s="870"/>
      <c r="AO435" s="871"/>
      <c r="AP435" s="872" t="s">
        <v>728</v>
      </c>
      <c r="AQ435" s="872"/>
      <c r="AR435" s="872"/>
      <c r="AS435" s="872"/>
      <c r="AT435" s="872"/>
      <c r="AU435" s="872"/>
      <c r="AV435" s="872"/>
      <c r="AW435" s="872"/>
      <c r="AX435" s="872"/>
      <c r="AY435">
        <f>COUNTA($C$435)</f>
        <v>1</v>
      </c>
    </row>
    <row r="436" spans="1:51" ht="30" customHeight="1" x14ac:dyDescent="0.2">
      <c r="A436" s="873">
        <v>5</v>
      </c>
      <c r="B436" s="873">
        <v>1</v>
      </c>
      <c r="C436" s="874" t="s">
        <v>748</v>
      </c>
      <c r="D436" s="875"/>
      <c r="E436" s="875"/>
      <c r="F436" s="875"/>
      <c r="G436" s="875"/>
      <c r="H436" s="875"/>
      <c r="I436" s="875"/>
      <c r="J436" s="876">
        <v>1010001092605</v>
      </c>
      <c r="K436" s="877"/>
      <c r="L436" s="877"/>
      <c r="M436" s="877"/>
      <c r="N436" s="877"/>
      <c r="O436" s="877"/>
      <c r="P436" s="878" t="s">
        <v>749</v>
      </c>
      <c r="Q436" s="879"/>
      <c r="R436" s="879"/>
      <c r="S436" s="879"/>
      <c r="T436" s="879"/>
      <c r="U436" s="879"/>
      <c r="V436" s="879"/>
      <c r="W436" s="879"/>
      <c r="X436" s="879"/>
      <c r="Y436" s="880">
        <v>1</v>
      </c>
      <c r="Z436" s="881"/>
      <c r="AA436" s="881"/>
      <c r="AB436" s="882"/>
      <c r="AC436" s="883" t="s">
        <v>340</v>
      </c>
      <c r="AD436" s="884"/>
      <c r="AE436" s="884"/>
      <c r="AF436" s="884"/>
      <c r="AG436" s="884"/>
      <c r="AH436" s="885" t="s">
        <v>728</v>
      </c>
      <c r="AI436" s="886"/>
      <c r="AJ436" s="886"/>
      <c r="AK436" s="886"/>
      <c r="AL436" s="869" t="s">
        <v>728</v>
      </c>
      <c r="AM436" s="870"/>
      <c r="AN436" s="870"/>
      <c r="AO436" s="871"/>
      <c r="AP436" s="872" t="s">
        <v>728</v>
      </c>
      <c r="AQ436" s="872"/>
      <c r="AR436" s="872"/>
      <c r="AS436" s="872"/>
      <c r="AT436" s="872"/>
      <c r="AU436" s="872"/>
      <c r="AV436" s="872"/>
      <c r="AW436" s="872"/>
      <c r="AX436" s="872"/>
      <c r="AY436">
        <f>COUNTA($C$436)</f>
        <v>1</v>
      </c>
    </row>
    <row r="437" spans="1:51" ht="30" customHeight="1" x14ac:dyDescent="0.2">
      <c r="A437" s="873">
        <v>6</v>
      </c>
      <c r="B437" s="873">
        <v>1</v>
      </c>
      <c r="C437" s="874" t="s">
        <v>750</v>
      </c>
      <c r="D437" s="875"/>
      <c r="E437" s="875"/>
      <c r="F437" s="875"/>
      <c r="G437" s="875"/>
      <c r="H437" s="875"/>
      <c r="I437" s="875"/>
      <c r="J437" s="876">
        <v>5012701000933</v>
      </c>
      <c r="K437" s="877"/>
      <c r="L437" s="877"/>
      <c r="M437" s="877"/>
      <c r="N437" s="877"/>
      <c r="O437" s="877"/>
      <c r="P437" s="878" t="s">
        <v>751</v>
      </c>
      <c r="Q437" s="879"/>
      <c r="R437" s="879"/>
      <c r="S437" s="879"/>
      <c r="T437" s="879"/>
      <c r="U437" s="879"/>
      <c r="V437" s="879"/>
      <c r="W437" s="879"/>
      <c r="X437" s="879"/>
      <c r="Y437" s="880">
        <v>0.8</v>
      </c>
      <c r="Z437" s="881"/>
      <c r="AA437" s="881"/>
      <c r="AB437" s="882"/>
      <c r="AC437" s="883" t="s">
        <v>340</v>
      </c>
      <c r="AD437" s="884"/>
      <c r="AE437" s="884"/>
      <c r="AF437" s="884"/>
      <c r="AG437" s="884"/>
      <c r="AH437" s="885" t="s">
        <v>728</v>
      </c>
      <c r="AI437" s="886"/>
      <c r="AJ437" s="886"/>
      <c r="AK437" s="886"/>
      <c r="AL437" s="869" t="s">
        <v>728</v>
      </c>
      <c r="AM437" s="870"/>
      <c r="AN437" s="870"/>
      <c r="AO437" s="871"/>
      <c r="AP437" s="872" t="s">
        <v>728</v>
      </c>
      <c r="AQ437" s="872"/>
      <c r="AR437" s="872"/>
      <c r="AS437" s="872"/>
      <c r="AT437" s="872"/>
      <c r="AU437" s="872"/>
      <c r="AV437" s="872"/>
      <c r="AW437" s="872"/>
      <c r="AX437" s="872"/>
      <c r="AY437">
        <f>COUNTA($C$437)</f>
        <v>1</v>
      </c>
    </row>
    <row r="438" spans="1:51" ht="30" customHeight="1" x14ac:dyDescent="0.2">
      <c r="A438" s="873">
        <v>7</v>
      </c>
      <c r="B438" s="873">
        <v>1</v>
      </c>
      <c r="C438" s="874" t="s">
        <v>752</v>
      </c>
      <c r="D438" s="875"/>
      <c r="E438" s="875"/>
      <c r="F438" s="875"/>
      <c r="G438" s="875"/>
      <c r="H438" s="875"/>
      <c r="I438" s="875"/>
      <c r="J438" s="876">
        <v>2010401030329</v>
      </c>
      <c r="K438" s="877"/>
      <c r="L438" s="877"/>
      <c r="M438" s="877"/>
      <c r="N438" s="877"/>
      <c r="O438" s="877"/>
      <c r="P438" s="878" t="s">
        <v>753</v>
      </c>
      <c r="Q438" s="879"/>
      <c r="R438" s="879"/>
      <c r="S438" s="879"/>
      <c r="T438" s="879"/>
      <c r="U438" s="879"/>
      <c r="V438" s="879"/>
      <c r="W438" s="879"/>
      <c r="X438" s="879"/>
      <c r="Y438" s="880">
        <v>0.4</v>
      </c>
      <c r="Z438" s="881"/>
      <c r="AA438" s="881"/>
      <c r="AB438" s="882"/>
      <c r="AC438" s="883" t="s">
        <v>340</v>
      </c>
      <c r="AD438" s="884"/>
      <c r="AE438" s="884"/>
      <c r="AF438" s="884"/>
      <c r="AG438" s="884"/>
      <c r="AH438" s="885" t="s">
        <v>728</v>
      </c>
      <c r="AI438" s="886"/>
      <c r="AJ438" s="886"/>
      <c r="AK438" s="886"/>
      <c r="AL438" s="869" t="s">
        <v>728</v>
      </c>
      <c r="AM438" s="870"/>
      <c r="AN438" s="870"/>
      <c r="AO438" s="871"/>
      <c r="AP438" s="872" t="s">
        <v>728</v>
      </c>
      <c r="AQ438" s="872"/>
      <c r="AR438" s="872"/>
      <c r="AS438" s="872"/>
      <c r="AT438" s="872"/>
      <c r="AU438" s="872"/>
      <c r="AV438" s="872"/>
      <c r="AW438" s="872"/>
      <c r="AX438" s="872"/>
      <c r="AY438">
        <f>COUNTA($C$438)</f>
        <v>1</v>
      </c>
    </row>
    <row r="439" spans="1:51" ht="30" customHeight="1" x14ac:dyDescent="0.2">
      <c r="A439" s="873">
        <v>8</v>
      </c>
      <c r="B439" s="873">
        <v>1</v>
      </c>
      <c r="C439" s="874" t="s">
        <v>754</v>
      </c>
      <c r="D439" s="875"/>
      <c r="E439" s="875"/>
      <c r="F439" s="875"/>
      <c r="G439" s="875"/>
      <c r="H439" s="875"/>
      <c r="I439" s="875"/>
      <c r="J439" s="876">
        <v>1011501004545</v>
      </c>
      <c r="K439" s="877"/>
      <c r="L439" s="877"/>
      <c r="M439" s="877"/>
      <c r="N439" s="877"/>
      <c r="O439" s="877"/>
      <c r="P439" s="878" t="s">
        <v>755</v>
      </c>
      <c r="Q439" s="879"/>
      <c r="R439" s="879"/>
      <c r="S439" s="879"/>
      <c r="T439" s="879"/>
      <c r="U439" s="879"/>
      <c r="V439" s="879"/>
      <c r="W439" s="879"/>
      <c r="X439" s="879"/>
      <c r="Y439" s="880">
        <v>0.3</v>
      </c>
      <c r="Z439" s="881"/>
      <c r="AA439" s="881"/>
      <c r="AB439" s="882"/>
      <c r="AC439" s="883" t="s">
        <v>340</v>
      </c>
      <c r="AD439" s="884"/>
      <c r="AE439" s="884"/>
      <c r="AF439" s="884"/>
      <c r="AG439" s="884"/>
      <c r="AH439" s="885" t="s">
        <v>728</v>
      </c>
      <c r="AI439" s="886"/>
      <c r="AJ439" s="886"/>
      <c r="AK439" s="886"/>
      <c r="AL439" s="869" t="s">
        <v>728</v>
      </c>
      <c r="AM439" s="870"/>
      <c r="AN439" s="870"/>
      <c r="AO439" s="871"/>
      <c r="AP439" s="872" t="s">
        <v>728</v>
      </c>
      <c r="AQ439" s="872"/>
      <c r="AR439" s="872"/>
      <c r="AS439" s="872"/>
      <c r="AT439" s="872"/>
      <c r="AU439" s="872"/>
      <c r="AV439" s="872"/>
      <c r="AW439" s="872"/>
      <c r="AX439" s="872"/>
      <c r="AY439">
        <f>COUNTA($C$439)</f>
        <v>1</v>
      </c>
    </row>
    <row r="440" spans="1:51" ht="30" customHeight="1" x14ac:dyDescent="0.2">
      <c r="A440" s="873">
        <v>9</v>
      </c>
      <c r="B440" s="873">
        <v>1</v>
      </c>
      <c r="C440" s="874" t="s">
        <v>756</v>
      </c>
      <c r="D440" s="875"/>
      <c r="E440" s="875"/>
      <c r="F440" s="875"/>
      <c r="G440" s="875"/>
      <c r="H440" s="875"/>
      <c r="I440" s="875"/>
      <c r="J440" s="876">
        <v>8700150067835</v>
      </c>
      <c r="K440" s="877"/>
      <c r="L440" s="877"/>
      <c r="M440" s="877"/>
      <c r="N440" s="877"/>
      <c r="O440" s="877"/>
      <c r="P440" s="878" t="s">
        <v>757</v>
      </c>
      <c r="Q440" s="879"/>
      <c r="R440" s="879"/>
      <c r="S440" s="879"/>
      <c r="T440" s="879"/>
      <c r="U440" s="879"/>
      <c r="V440" s="879"/>
      <c r="W440" s="879"/>
      <c r="X440" s="879"/>
      <c r="Y440" s="880">
        <v>0.3</v>
      </c>
      <c r="Z440" s="881"/>
      <c r="AA440" s="881"/>
      <c r="AB440" s="882"/>
      <c r="AC440" s="883" t="s">
        <v>340</v>
      </c>
      <c r="AD440" s="884"/>
      <c r="AE440" s="884"/>
      <c r="AF440" s="884"/>
      <c r="AG440" s="884"/>
      <c r="AH440" s="885" t="s">
        <v>728</v>
      </c>
      <c r="AI440" s="886"/>
      <c r="AJ440" s="886"/>
      <c r="AK440" s="886"/>
      <c r="AL440" s="869" t="s">
        <v>728</v>
      </c>
      <c r="AM440" s="870"/>
      <c r="AN440" s="870"/>
      <c r="AO440" s="871"/>
      <c r="AP440" s="872" t="s">
        <v>728</v>
      </c>
      <c r="AQ440" s="872"/>
      <c r="AR440" s="872"/>
      <c r="AS440" s="872"/>
      <c r="AT440" s="872"/>
      <c r="AU440" s="872"/>
      <c r="AV440" s="872"/>
      <c r="AW440" s="872"/>
      <c r="AX440" s="872"/>
      <c r="AY440">
        <f>COUNTA($C$440)</f>
        <v>1</v>
      </c>
    </row>
    <row r="441" spans="1:51" ht="30" customHeight="1" x14ac:dyDescent="0.2">
      <c r="A441" s="873">
        <v>10</v>
      </c>
      <c r="B441" s="873">
        <v>1</v>
      </c>
      <c r="C441" s="874" t="s">
        <v>758</v>
      </c>
      <c r="D441" s="875"/>
      <c r="E441" s="875"/>
      <c r="F441" s="875"/>
      <c r="G441" s="875"/>
      <c r="H441" s="875"/>
      <c r="I441" s="875"/>
      <c r="J441" s="876">
        <v>4011005003784</v>
      </c>
      <c r="K441" s="877"/>
      <c r="L441" s="877"/>
      <c r="M441" s="877"/>
      <c r="N441" s="877"/>
      <c r="O441" s="877"/>
      <c r="P441" s="878" t="s">
        <v>759</v>
      </c>
      <c r="Q441" s="879"/>
      <c r="R441" s="879"/>
      <c r="S441" s="879"/>
      <c r="T441" s="879"/>
      <c r="U441" s="879"/>
      <c r="V441" s="879"/>
      <c r="W441" s="879"/>
      <c r="X441" s="879"/>
      <c r="Y441" s="880">
        <v>0.3</v>
      </c>
      <c r="Z441" s="881"/>
      <c r="AA441" s="881"/>
      <c r="AB441" s="882"/>
      <c r="AC441" s="883" t="s">
        <v>340</v>
      </c>
      <c r="AD441" s="884"/>
      <c r="AE441" s="884"/>
      <c r="AF441" s="884"/>
      <c r="AG441" s="884"/>
      <c r="AH441" s="885" t="s">
        <v>728</v>
      </c>
      <c r="AI441" s="886"/>
      <c r="AJ441" s="886"/>
      <c r="AK441" s="886"/>
      <c r="AL441" s="869" t="s">
        <v>728</v>
      </c>
      <c r="AM441" s="870"/>
      <c r="AN441" s="870"/>
      <c r="AO441" s="871"/>
      <c r="AP441" s="872" t="s">
        <v>728</v>
      </c>
      <c r="AQ441" s="872"/>
      <c r="AR441" s="872"/>
      <c r="AS441" s="872"/>
      <c r="AT441" s="872"/>
      <c r="AU441" s="872"/>
      <c r="AV441" s="872"/>
      <c r="AW441" s="872"/>
      <c r="AX441" s="872"/>
      <c r="AY441">
        <f>COUNTA($C$441)</f>
        <v>1</v>
      </c>
    </row>
    <row r="442" spans="1:51" ht="30" hidden="1" customHeight="1" x14ac:dyDescent="0.2">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2">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2">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2">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2">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2">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2">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2">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2">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2">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2">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2">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2">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2">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2">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2">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2">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2">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2">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2">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309</v>
      </c>
      <c r="AD464" s="863"/>
      <c r="AE464" s="863"/>
      <c r="AF464" s="863"/>
      <c r="AG464" s="863"/>
      <c r="AH464" s="864" t="s">
        <v>329</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2">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2">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2">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2">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2">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2">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2">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2">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2">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2">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2">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2">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2">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2">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2">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2">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2">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2">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2">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2">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2">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2">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2">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2">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2">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2">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2">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2">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2">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2">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309</v>
      </c>
      <c r="AD497" s="863"/>
      <c r="AE497" s="863"/>
      <c r="AF497" s="863"/>
      <c r="AG497" s="863"/>
      <c r="AH497" s="864" t="s">
        <v>329</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2">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2">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2">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2">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2">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2">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2">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2">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2">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2">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2">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2">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2">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2">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2">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2">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2">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2">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2">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2">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2">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2">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2">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2">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2">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2">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2">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2">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2">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2">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309</v>
      </c>
      <c r="AD530" s="863"/>
      <c r="AE530" s="863"/>
      <c r="AF530" s="863"/>
      <c r="AG530" s="863"/>
      <c r="AH530" s="864" t="s">
        <v>329</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2">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2">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2">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2">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2">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2">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2">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2">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2">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2">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2">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2">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2">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2">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2">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2">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2">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2">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2">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2">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2">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2">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2">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2">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2">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2">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2">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2">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2">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2">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309</v>
      </c>
      <c r="AD563" s="863"/>
      <c r="AE563" s="863"/>
      <c r="AF563" s="863"/>
      <c r="AG563" s="863"/>
      <c r="AH563" s="864" t="s">
        <v>329</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2">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2">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2">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2">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2">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2">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2">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2">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2">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2">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2">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2">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2">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2">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2">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2">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2">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2">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2">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2">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2">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2">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2">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2">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2">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2">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2">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2">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2">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2">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309</v>
      </c>
      <c r="AD596" s="863"/>
      <c r="AE596" s="863"/>
      <c r="AF596" s="863"/>
      <c r="AG596" s="863"/>
      <c r="AH596" s="864" t="s">
        <v>329</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2">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2">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2">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2">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2">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2">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2">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2">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2">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2">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2">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2">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2">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2">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2">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2">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2">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2">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2">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2">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2">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2">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2">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2">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2">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2">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2">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2">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2">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2">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2">
      <c r="A627" s="888" t="s">
        <v>661</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311</v>
      </c>
      <c r="AM627" s="892"/>
      <c r="AN627" s="892"/>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305</v>
      </c>
      <c r="AQ630" s="887"/>
      <c r="AR630" s="887"/>
      <c r="AS630" s="887"/>
      <c r="AT630" s="887"/>
      <c r="AU630" s="887"/>
      <c r="AV630" s="887"/>
      <c r="AW630" s="887"/>
      <c r="AX630" s="887"/>
    </row>
    <row r="631" spans="1:51" ht="30" customHeight="1" x14ac:dyDescent="0.2">
      <c r="A631" s="873">
        <v>1</v>
      </c>
      <c r="B631" s="873">
        <v>1</v>
      </c>
      <c r="C631" s="895"/>
      <c r="D631" s="895"/>
      <c r="E631" s="662" t="s">
        <v>728</v>
      </c>
      <c r="F631" s="896"/>
      <c r="G631" s="896"/>
      <c r="H631" s="896"/>
      <c r="I631" s="896"/>
      <c r="J631" s="876" t="s">
        <v>728</v>
      </c>
      <c r="K631" s="877"/>
      <c r="L631" s="877"/>
      <c r="M631" s="877"/>
      <c r="N631" s="877"/>
      <c r="O631" s="877"/>
      <c r="P631" s="878" t="s">
        <v>728</v>
      </c>
      <c r="Q631" s="879"/>
      <c r="R631" s="879"/>
      <c r="S631" s="879"/>
      <c r="T631" s="879"/>
      <c r="U631" s="879"/>
      <c r="V631" s="879"/>
      <c r="W631" s="879"/>
      <c r="X631" s="879"/>
      <c r="Y631" s="880" t="s">
        <v>728</v>
      </c>
      <c r="Z631" s="881"/>
      <c r="AA631" s="881"/>
      <c r="AB631" s="882"/>
      <c r="AC631" s="883"/>
      <c r="AD631" s="884"/>
      <c r="AE631" s="884"/>
      <c r="AF631" s="884"/>
      <c r="AG631" s="884"/>
      <c r="AH631" s="885" t="s">
        <v>728</v>
      </c>
      <c r="AI631" s="886"/>
      <c r="AJ631" s="886"/>
      <c r="AK631" s="886"/>
      <c r="AL631" s="869" t="s">
        <v>728</v>
      </c>
      <c r="AM631" s="870"/>
      <c r="AN631" s="870"/>
      <c r="AO631" s="871"/>
      <c r="AP631" s="872" t="s">
        <v>728</v>
      </c>
      <c r="AQ631" s="872"/>
      <c r="AR631" s="872"/>
      <c r="AS631" s="872"/>
      <c r="AT631" s="872"/>
      <c r="AU631" s="872"/>
      <c r="AV631" s="872"/>
      <c r="AW631" s="872"/>
      <c r="AX631" s="872"/>
    </row>
    <row r="632" spans="1:51" ht="30" hidden="1" customHeight="1" x14ac:dyDescent="0.2">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2">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2">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2">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2">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2">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2">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2">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2">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2">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2">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2">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2">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2">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2">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2">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2">
      <c r="A648" s="873">
        <v>18</v>
      </c>
      <c r="B648" s="873">
        <v>1</v>
      </c>
      <c r="C648" s="895"/>
      <c r="D648" s="895"/>
      <c r="E648" s="662"/>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2">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2">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2">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2">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2">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2">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2">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2">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2">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2">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2">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2">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1" max="16383" man="1"/>
    <brk id="250" max="49" man="1"/>
    <brk id="307" max="49" man="1"/>
    <brk id="43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2">
      <c r="A2" s="14" t="s">
        <v>81</v>
      </c>
      <c r="B2" s="15" t="s">
        <v>715</v>
      </c>
      <c r="C2" s="13" t="str">
        <f>IF(B2="","",A2)</f>
        <v>医療分野の研究開発関連</v>
      </c>
      <c r="D2" s="13" t="str">
        <f>IF(C2="","",IF(D1&lt;&gt;"",CONCATENATE(D1,"、",C2),C2))</f>
        <v>医療分野の研究開発関連</v>
      </c>
      <c r="F2" s="12" t="s">
        <v>68</v>
      </c>
      <c r="G2" s="17" t="s">
        <v>715</v>
      </c>
      <c r="H2" s="13" t="str">
        <f>IF(G2="","",F2)</f>
        <v>一般会計</v>
      </c>
      <c r="I2" s="13" t="str">
        <f>IF(H2="","",IF(I1&lt;&gt;"",CONCATENATE(I1,"、",H2),H2))</f>
        <v>一般会計</v>
      </c>
      <c r="K2" s="14" t="s">
        <v>98</v>
      </c>
      <c r="L2" s="15"/>
      <c r="M2" s="13" t="str">
        <f>IF(L2="","",K2)</f>
        <v/>
      </c>
      <c r="N2" s="13" t="str">
        <f>IF(M2="","",IF(N1&lt;&gt;"",CONCATENATE(N1,"、",M2),M2))</f>
        <v/>
      </c>
      <c r="O2" s="13"/>
      <c r="P2" s="12" t="s">
        <v>70</v>
      </c>
      <c r="Q2" s="17" t="s">
        <v>715</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2">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715</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2">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2">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2">
      <c r="A6" s="14" t="s">
        <v>85</v>
      </c>
      <c r="B6" s="15" t="s">
        <v>715</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2">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2">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2">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2">
      <c r="A10" s="14" t="s">
        <v>303</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306</v>
      </c>
      <c r="L10" s="15"/>
      <c r="M10" s="13" t="str">
        <f t="shared" si="2"/>
        <v/>
      </c>
      <c r="N10" s="13" t="str">
        <f t="shared" si="6"/>
        <v>文教及び科学振興</v>
      </c>
      <c r="O10" s="13"/>
      <c r="P10" s="13" t="str">
        <f>S8</f>
        <v>直接実施</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2">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2">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2">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2">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685</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4" t="s">
        <v>315</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370</v>
      </c>
      <c r="AF2" s="963"/>
      <c r="AG2" s="963"/>
      <c r="AH2" s="900"/>
      <c r="AI2" s="963" t="s">
        <v>466</v>
      </c>
      <c r="AJ2" s="963"/>
      <c r="AK2" s="963"/>
      <c r="AL2" s="900"/>
      <c r="AM2" s="963" t="s">
        <v>467</v>
      </c>
      <c r="AN2" s="963"/>
      <c r="AO2" s="963"/>
      <c r="AP2" s="900"/>
      <c r="AQ2" s="505" t="s">
        <v>223</v>
      </c>
      <c r="AR2" s="506"/>
      <c r="AS2" s="506"/>
      <c r="AT2" s="507"/>
      <c r="AU2" s="508" t="s">
        <v>129</v>
      </c>
      <c r="AV2" s="508"/>
      <c r="AW2" s="508"/>
      <c r="AX2" s="509"/>
      <c r="AY2" s="34">
        <f>COUNTA($G$4)</f>
        <v>0</v>
      </c>
    </row>
    <row r="3" spans="1:51" ht="18.75" customHeight="1" x14ac:dyDescent="0.2">
      <c r="A3" s="484"/>
      <c r="B3" s="485"/>
      <c r="C3" s="485"/>
      <c r="D3" s="485"/>
      <c r="E3" s="485"/>
      <c r="F3" s="486"/>
      <c r="G3" s="358"/>
      <c r="H3" s="339"/>
      <c r="I3" s="339"/>
      <c r="J3" s="339"/>
      <c r="K3" s="339"/>
      <c r="L3" s="339"/>
      <c r="M3" s="339"/>
      <c r="N3" s="339"/>
      <c r="O3" s="340"/>
      <c r="P3" s="343"/>
      <c r="Q3" s="339"/>
      <c r="R3" s="339"/>
      <c r="S3" s="339"/>
      <c r="T3" s="339"/>
      <c r="U3" s="339"/>
      <c r="V3" s="339"/>
      <c r="W3" s="339"/>
      <c r="X3" s="340"/>
      <c r="Y3" s="956"/>
      <c r="Z3" s="957"/>
      <c r="AA3" s="958"/>
      <c r="AB3" s="962"/>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2">
      <c r="A4" s="487"/>
      <c r="B4" s="485"/>
      <c r="C4" s="485"/>
      <c r="D4" s="485"/>
      <c r="E4" s="485"/>
      <c r="F4" s="486"/>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88"/>
      <c r="B5" s="489"/>
      <c r="C5" s="489"/>
      <c r="D5" s="489"/>
      <c r="E5" s="489"/>
      <c r="F5" s="490"/>
      <c r="G5" s="939"/>
      <c r="H5" s="940"/>
      <c r="I5" s="940"/>
      <c r="J5" s="940"/>
      <c r="K5" s="940"/>
      <c r="L5" s="940"/>
      <c r="M5" s="940"/>
      <c r="N5" s="940"/>
      <c r="O5" s="941"/>
      <c r="P5" s="945"/>
      <c r="Q5" s="945"/>
      <c r="R5" s="945"/>
      <c r="S5" s="945"/>
      <c r="T5" s="945"/>
      <c r="U5" s="945"/>
      <c r="V5" s="945"/>
      <c r="W5" s="945"/>
      <c r="X5" s="946"/>
      <c r="Y5" s="237" t="s">
        <v>51</v>
      </c>
      <c r="Z5" s="948"/>
      <c r="AA5" s="949"/>
      <c r="AB5" s="462"/>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88"/>
      <c r="B6" s="489"/>
      <c r="C6" s="489"/>
      <c r="D6" s="489"/>
      <c r="E6" s="489"/>
      <c r="F6" s="490"/>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25" t="s">
        <v>342</v>
      </c>
      <c r="B7" s="926"/>
      <c r="C7" s="926"/>
      <c r="D7" s="926"/>
      <c r="E7" s="926"/>
      <c r="F7" s="927"/>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2">
      <c r="A8" s="928"/>
      <c r="B8" s="929"/>
      <c r="C8" s="929"/>
      <c r="D8" s="929"/>
      <c r="E8" s="929"/>
      <c r="F8" s="930"/>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2">
      <c r="A9" s="484" t="s">
        <v>315</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370</v>
      </c>
      <c r="AF9" s="963"/>
      <c r="AG9" s="963"/>
      <c r="AH9" s="900"/>
      <c r="AI9" s="963" t="s">
        <v>466</v>
      </c>
      <c r="AJ9" s="963"/>
      <c r="AK9" s="963"/>
      <c r="AL9" s="900"/>
      <c r="AM9" s="963" t="s">
        <v>467</v>
      </c>
      <c r="AN9" s="963"/>
      <c r="AO9" s="963"/>
      <c r="AP9" s="900"/>
      <c r="AQ9" s="505" t="s">
        <v>223</v>
      </c>
      <c r="AR9" s="506"/>
      <c r="AS9" s="506"/>
      <c r="AT9" s="507"/>
      <c r="AU9" s="508" t="s">
        <v>129</v>
      </c>
      <c r="AV9" s="508"/>
      <c r="AW9" s="508"/>
      <c r="AX9" s="509"/>
      <c r="AY9" s="34">
        <f>COUNTA($G$11)</f>
        <v>0</v>
      </c>
    </row>
    <row r="10" spans="1:51" ht="18.75" customHeight="1" x14ac:dyDescent="0.2">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2">
      <c r="A11" s="487"/>
      <c r="B11" s="485"/>
      <c r="C11" s="485"/>
      <c r="D11" s="485"/>
      <c r="E11" s="485"/>
      <c r="F11" s="486"/>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88"/>
      <c r="B12" s="489"/>
      <c r="C12" s="489"/>
      <c r="D12" s="489"/>
      <c r="E12" s="489"/>
      <c r="F12" s="490"/>
      <c r="G12" s="939"/>
      <c r="H12" s="940"/>
      <c r="I12" s="940"/>
      <c r="J12" s="940"/>
      <c r="K12" s="940"/>
      <c r="L12" s="940"/>
      <c r="M12" s="940"/>
      <c r="N12" s="940"/>
      <c r="O12" s="941"/>
      <c r="P12" s="945"/>
      <c r="Q12" s="945"/>
      <c r="R12" s="945"/>
      <c r="S12" s="945"/>
      <c r="T12" s="945"/>
      <c r="U12" s="945"/>
      <c r="V12" s="945"/>
      <c r="W12" s="945"/>
      <c r="X12" s="946"/>
      <c r="Y12" s="237" t="s">
        <v>51</v>
      </c>
      <c r="Z12" s="948"/>
      <c r="AA12" s="949"/>
      <c r="AB12" s="462"/>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25" t="s">
        <v>342</v>
      </c>
      <c r="B14" s="926"/>
      <c r="C14" s="926"/>
      <c r="D14" s="926"/>
      <c r="E14" s="926"/>
      <c r="F14" s="927"/>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2">
      <c r="A15" s="928"/>
      <c r="B15" s="929"/>
      <c r="C15" s="929"/>
      <c r="D15" s="929"/>
      <c r="E15" s="929"/>
      <c r="F15" s="930"/>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2">
      <c r="A16" s="484" t="s">
        <v>315</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370</v>
      </c>
      <c r="AF16" s="963"/>
      <c r="AG16" s="963"/>
      <c r="AH16" s="900"/>
      <c r="AI16" s="963" t="s">
        <v>466</v>
      </c>
      <c r="AJ16" s="963"/>
      <c r="AK16" s="963"/>
      <c r="AL16" s="900"/>
      <c r="AM16" s="963" t="s">
        <v>467</v>
      </c>
      <c r="AN16" s="963"/>
      <c r="AO16" s="963"/>
      <c r="AP16" s="900"/>
      <c r="AQ16" s="505" t="s">
        <v>223</v>
      </c>
      <c r="AR16" s="506"/>
      <c r="AS16" s="506"/>
      <c r="AT16" s="507"/>
      <c r="AU16" s="508" t="s">
        <v>129</v>
      </c>
      <c r="AV16" s="508"/>
      <c r="AW16" s="508"/>
      <c r="AX16" s="509"/>
      <c r="AY16" s="34">
        <f>COUNTA($G$18)</f>
        <v>0</v>
      </c>
    </row>
    <row r="17" spans="1:51" ht="18.75" customHeight="1" x14ac:dyDescent="0.2">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2">
      <c r="A18" s="487"/>
      <c r="B18" s="485"/>
      <c r="C18" s="485"/>
      <c r="D18" s="485"/>
      <c r="E18" s="485"/>
      <c r="F18" s="486"/>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88"/>
      <c r="B19" s="489"/>
      <c r="C19" s="489"/>
      <c r="D19" s="489"/>
      <c r="E19" s="489"/>
      <c r="F19" s="490"/>
      <c r="G19" s="939"/>
      <c r="H19" s="940"/>
      <c r="I19" s="940"/>
      <c r="J19" s="940"/>
      <c r="K19" s="940"/>
      <c r="L19" s="940"/>
      <c r="M19" s="940"/>
      <c r="N19" s="940"/>
      <c r="O19" s="941"/>
      <c r="P19" s="945"/>
      <c r="Q19" s="945"/>
      <c r="R19" s="945"/>
      <c r="S19" s="945"/>
      <c r="T19" s="945"/>
      <c r="U19" s="945"/>
      <c r="V19" s="945"/>
      <c r="W19" s="945"/>
      <c r="X19" s="946"/>
      <c r="Y19" s="237" t="s">
        <v>51</v>
      </c>
      <c r="Z19" s="948"/>
      <c r="AA19" s="949"/>
      <c r="AB19" s="462"/>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25" t="s">
        <v>342</v>
      </c>
      <c r="B21" s="926"/>
      <c r="C21" s="926"/>
      <c r="D21" s="926"/>
      <c r="E21" s="926"/>
      <c r="F21" s="927"/>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2">
      <c r="A22" s="928"/>
      <c r="B22" s="929"/>
      <c r="C22" s="929"/>
      <c r="D22" s="929"/>
      <c r="E22" s="929"/>
      <c r="F22" s="930"/>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2">
      <c r="A23" s="484" t="s">
        <v>315</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370</v>
      </c>
      <c r="AF23" s="963"/>
      <c r="AG23" s="963"/>
      <c r="AH23" s="900"/>
      <c r="AI23" s="963" t="s">
        <v>466</v>
      </c>
      <c r="AJ23" s="963"/>
      <c r="AK23" s="963"/>
      <c r="AL23" s="900"/>
      <c r="AM23" s="963" t="s">
        <v>467</v>
      </c>
      <c r="AN23" s="963"/>
      <c r="AO23" s="963"/>
      <c r="AP23" s="900"/>
      <c r="AQ23" s="505" t="s">
        <v>223</v>
      </c>
      <c r="AR23" s="506"/>
      <c r="AS23" s="506"/>
      <c r="AT23" s="507"/>
      <c r="AU23" s="508" t="s">
        <v>129</v>
      </c>
      <c r="AV23" s="508"/>
      <c r="AW23" s="508"/>
      <c r="AX23" s="509"/>
      <c r="AY23" s="34">
        <f>COUNTA($G$25)</f>
        <v>0</v>
      </c>
    </row>
    <row r="24" spans="1:51" ht="18.75" customHeight="1" x14ac:dyDescent="0.2">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2">
      <c r="A25" s="487"/>
      <c r="B25" s="485"/>
      <c r="C25" s="485"/>
      <c r="D25" s="485"/>
      <c r="E25" s="485"/>
      <c r="F25" s="486"/>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88"/>
      <c r="B26" s="489"/>
      <c r="C26" s="489"/>
      <c r="D26" s="489"/>
      <c r="E26" s="489"/>
      <c r="F26" s="490"/>
      <c r="G26" s="939"/>
      <c r="H26" s="940"/>
      <c r="I26" s="940"/>
      <c r="J26" s="940"/>
      <c r="K26" s="940"/>
      <c r="L26" s="940"/>
      <c r="M26" s="940"/>
      <c r="N26" s="940"/>
      <c r="O26" s="941"/>
      <c r="P26" s="945"/>
      <c r="Q26" s="945"/>
      <c r="R26" s="945"/>
      <c r="S26" s="945"/>
      <c r="T26" s="945"/>
      <c r="U26" s="945"/>
      <c r="V26" s="945"/>
      <c r="W26" s="945"/>
      <c r="X26" s="946"/>
      <c r="Y26" s="237" t="s">
        <v>51</v>
      </c>
      <c r="Z26" s="948"/>
      <c r="AA26" s="949"/>
      <c r="AB26" s="462"/>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25" t="s">
        <v>342</v>
      </c>
      <c r="B28" s="926"/>
      <c r="C28" s="926"/>
      <c r="D28" s="926"/>
      <c r="E28" s="926"/>
      <c r="F28" s="927"/>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2">
      <c r="A29" s="928"/>
      <c r="B29" s="929"/>
      <c r="C29" s="929"/>
      <c r="D29" s="929"/>
      <c r="E29" s="929"/>
      <c r="F29" s="930"/>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2">
      <c r="A30" s="484" t="s">
        <v>315</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370</v>
      </c>
      <c r="AF30" s="963"/>
      <c r="AG30" s="963"/>
      <c r="AH30" s="900"/>
      <c r="AI30" s="963" t="s">
        <v>466</v>
      </c>
      <c r="AJ30" s="963"/>
      <c r="AK30" s="963"/>
      <c r="AL30" s="900"/>
      <c r="AM30" s="963" t="s">
        <v>467</v>
      </c>
      <c r="AN30" s="963"/>
      <c r="AO30" s="963"/>
      <c r="AP30" s="900"/>
      <c r="AQ30" s="505" t="s">
        <v>223</v>
      </c>
      <c r="AR30" s="506"/>
      <c r="AS30" s="506"/>
      <c r="AT30" s="507"/>
      <c r="AU30" s="508" t="s">
        <v>129</v>
      </c>
      <c r="AV30" s="508"/>
      <c r="AW30" s="508"/>
      <c r="AX30" s="509"/>
      <c r="AY30" s="34">
        <f>COUNTA($G$32)</f>
        <v>0</v>
      </c>
    </row>
    <row r="31" spans="1:51" ht="18.75" customHeight="1" x14ac:dyDescent="0.2">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2">
      <c r="A32" s="487"/>
      <c r="B32" s="485"/>
      <c r="C32" s="485"/>
      <c r="D32" s="485"/>
      <c r="E32" s="485"/>
      <c r="F32" s="486"/>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88"/>
      <c r="B33" s="489"/>
      <c r="C33" s="489"/>
      <c r="D33" s="489"/>
      <c r="E33" s="489"/>
      <c r="F33" s="490"/>
      <c r="G33" s="939"/>
      <c r="H33" s="940"/>
      <c r="I33" s="940"/>
      <c r="J33" s="940"/>
      <c r="K33" s="940"/>
      <c r="L33" s="940"/>
      <c r="M33" s="940"/>
      <c r="N33" s="940"/>
      <c r="O33" s="941"/>
      <c r="P33" s="945"/>
      <c r="Q33" s="945"/>
      <c r="R33" s="945"/>
      <c r="S33" s="945"/>
      <c r="T33" s="945"/>
      <c r="U33" s="945"/>
      <c r="V33" s="945"/>
      <c r="W33" s="945"/>
      <c r="X33" s="946"/>
      <c r="Y33" s="237" t="s">
        <v>51</v>
      </c>
      <c r="Z33" s="948"/>
      <c r="AA33" s="949"/>
      <c r="AB33" s="462"/>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25" t="s">
        <v>342</v>
      </c>
      <c r="B35" s="926"/>
      <c r="C35" s="926"/>
      <c r="D35" s="926"/>
      <c r="E35" s="926"/>
      <c r="F35" s="927"/>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2">
      <c r="A36" s="928"/>
      <c r="B36" s="929"/>
      <c r="C36" s="929"/>
      <c r="D36" s="929"/>
      <c r="E36" s="929"/>
      <c r="F36" s="930"/>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2">
      <c r="A37" s="484" t="s">
        <v>315</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370</v>
      </c>
      <c r="AF37" s="963"/>
      <c r="AG37" s="963"/>
      <c r="AH37" s="900"/>
      <c r="AI37" s="963" t="s">
        <v>466</v>
      </c>
      <c r="AJ37" s="963"/>
      <c r="AK37" s="963"/>
      <c r="AL37" s="900"/>
      <c r="AM37" s="963" t="s">
        <v>467</v>
      </c>
      <c r="AN37" s="963"/>
      <c r="AO37" s="963"/>
      <c r="AP37" s="900"/>
      <c r="AQ37" s="505" t="s">
        <v>223</v>
      </c>
      <c r="AR37" s="506"/>
      <c r="AS37" s="506"/>
      <c r="AT37" s="507"/>
      <c r="AU37" s="508" t="s">
        <v>129</v>
      </c>
      <c r="AV37" s="508"/>
      <c r="AW37" s="508"/>
      <c r="AX37" s="509"/>
      <c r="AY37" s="34">
        <f>COUNTA($G$39)</f>
        <v>0</v>
      </c>
    </row>
    <row r="38" spans="1:51" ht="18.75" customHeight="1" x14ac:dyDescent="0.2">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2">
      <c r="A39" s="487"/>
      <c r="B39" s="485"/>
      <c r="C39" s="485"/>
      <c r="D39" s="485"/>
      <c r="E39" s="485"/>
      <c r="F39" s="486"/>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88"/>
      <c r="B40" s="489"/>
      <c r="C40" s="489"/>
      <c r="D40" s="489"/>
      <c r="E40" s="489"/>
      <c r="F40" s="490"/>
      <c r="G40" s="939"/>
      <c r="H40" s="940"/>
      <c r="I40" s="940"/>
      <c r="J40" s="940"/>
      <c r="K40" s="940"/>
      <c r="L40" s="940"/>
      <c r="M40" s="940"/>
      <c r="N40" s="940"/>
      <c r="O40" s="941"/>
      <c r="P40" s="945"/>
      <c r="Q40" s="945"/>
      <c r="R40" s="945"/>
      <c r="S40" s="945"/>
      <c r="T40" s="945"/>
      <c r="U40" s="945"/>
      <c r="V40" s="945"/>
      <c r="W40" s="945"/>
      <c r="X40" s="946"/>
      <c r="Y40" s="237" t="s">
        <v>51</v>
      </c>
      <c r="Z40" s="948"/>
      <c r="AA40" s="949"/>
      <c r="AB40" s="462"/>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25" t="s">
        <v>342</v>
      </c>
      <c r="B42" s="926"/>
      <c r="C42" s="926"/>
      <c r="D42" s="926"/>
      <c r="E42" s="926"/>
      <c r="F42" s="927"/>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2">
      <c r="A43" s="928"/>
      <c r="B43" s="929"/>
      <c r="C43" s="929"/>
      <c r="D43" s="929"/>
      <c r="E43" s="929"/>
      <c r="F43" s="930"/>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2">
      <c r="A44" s="484" t="s">
        <v>315</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370</v>
      </c>
      <c r="AF44" s="963"/>
      <c r="AG44" s="963"/>
      <c r="AH44" s="900"/>
      <c r="AI44" s="963" t="s">
        <v>466</v>
      </c>
      <c r="AJ44" s="963"/>
      <c r="AK44" s="963"/>
      <c r="AL44" s="900"/>
      <c r="AM44" s="963" t="s">
        <v>467</v>
      </c>
      <c r="AN44" s="963"/>
      <c r="AO44" s="963"/>
      <c r="AP44" s="900"/>
      <c r="AQ44" s="505" t="s">
        <v>223</v>
      </c>
      <c r="AR44" s="506"/>
      <c r="AS44" s="506"/>
      <c r="AT44" s="507"/>
      <c r="AU44" s="508" t="s">
        <v>129</v>
      </c>
      <c r="AV44" s="508"/>
      <c r="AW44" s="508"/>
      <c r="AX44" s="509"/>
      <c r="AY44" s="34">
        <f>COUNTA($G$46)</f>
        <v>0</v>
      </c>
    </row>
    <row r="45" spans="1:51" ht="18.75" customHeight="1" x14ac:dyDescent="0.2">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2">
      <c r="A46" s="487"/>
      <c r="B46" s="485"/>
      <c r="C46" s="485"/>
      <c r="D46" s="485"/>
      <c r="E46" s="485"/>
      <c r="F46" s="486"/>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88"/>
      <c r="B47" s="489"/>
      <c r="C47" s="489"/>
      <c r="D47" s="489"/>
      <c r="E47" s="489"/>
      <c r="F47" s="490"/>
      <c r="G47" s="939"/>
      <c r="H47" s="940"/>
      <c r="I47" s="940"/>
      <c r="J47" s="940"/>
      <c r="K47" s="940"/>
      <c r="L47" s="940"/>
      <c r="M47" s="940"/>
      <c r="N47" s="940"/>
      <c r="O47" s="941"/>
      <c r="P47" s="945"/>
      <c r="Q47" s="945"/>
      <c r="R47" s="945"/>
      <c r="S47" s="945"/>
      <c r="T47" s="945"/>
      <c r="U47" s="945"/>
      <c r="V47" s="945"/>
      <c r="W47" s="945"/>
      <c r="X47" s="946"/>
      <c r="Y47" s="237" t="s">
        <v>51</v>
      </c>
      <c r="Z47" s="948"/>
      <c r="AA47" s="949"/>
      <c r="AB47" s="462"/>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25" t="s">
        <v>342</v>
      </c>
      <c r="B49" s="926"/>
      <c r="C49" s="926"/>
      <c r="D49" s="926"/>
      <c r="E49" s="926"/>
      <c r="F49" s="927"/>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2">
      <c r="A50" s="928"/>
      <c r="B50" s="929"/>
      <c r="C50" s="929"/>
      <c r="D50" s="929"/>
      <c r="E50" s="929"/>
      <c r="F50" s="930"/>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2">
      <c r="A51" s="484" t="s">
        <v>315</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370</v>
      </c>
      <c r="AF51" s="963"/>
      <c r="AG51" s="963"/>
      <c r="AH51" s="900"/>
      <c r="AI51" s="963" t="s">
        <v>466</v>
      </c>
      <c r="AJ51" s="963"/>
      <c r="AK51" s="963"/>
      <c r="AL51" s="900"/>
      <c r="AM51" s="963" t="s">
        <v>467</v>
      </c>
      <c r="AN51" s="963"/>
      <c r="AO51" s="963"/>
      <c r="AP51" s="900"/>
      <c r="AQ51" s="505" t="s">
        <v>223</v>
      </c>
      <c r="AR51" s="506"/>
      <c r="AS51" s="506"/>
      <c r="AT51" s="507"/>
      <c r="AU51" s="508" t="s">
        <v>129</v>
      </c>
      <c r="AV51" s="508"/>
      <c r="AW51" s="508"/>
      <c r="AX51" s="509"/>
      <c r="AY51" s="34">
        <f>COUNTA($G$53)</f>
        <v>0</v>
      </c>
    </row>
    <row r="52" spans="1:51" ht="18.75" customHeight="1" x14ac:dyDescent="0.2">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2">
      <c r="A53" s="487"/>
      <c r="B53" s="485"/>
      <c r="C53" s="485"/>
      <c r="D53" s="485"/>
      <c r="E53" s="485"/>
      <c r="F53" s="486"/>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88"/>
      <c r="B54" s="489"/>
      <c r="C54" s="489"/>
      <c r="D54" s="489"/>
      <c r="E54" s="489"/>
      <c r="F54" s="490"/>
      <c r="G54" s="939"/>
      <c r="H54" s="940"/>
      <c r="I54" s="940"/>
      <c r="J54" s="940"/>
      <c r="K54" s="940"/>
      <c r="L54" s="940"/>
      <c r="M54" s="940"/>
      <c r="N54" s="940"/>
      <c r="O54" s="941"/>
      <c r="P54" s="945"/>
      <c r="Q54" s="945"/>
      <c r="R54" s="945"/>
      <c r="S54" s="945"/>
      <c r="T54" s="945"/>
      <c r="U54" s="945"/>
      <c r="V54" s="945"/>
      <c r="W54" s="945"/>
      <c r="X54" s="946"/>
      <c r="Y54" s="237" t="s">
        <v>51</v>
      </c>
      <c r="Z54" s="948"/>
      <c r="AA54" s="949"/>
      <c r="AB54" s="462"/>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25" t="s">
        <v>342</v>
      </c>
      <c r="B56" s="926"/>
      <c r="C56" s="926"/>
      <c r="D56" s="926"/>
      <c r="E56" s="926"/>
      <c r="F56" s="927"/>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2">
      <c r="A57" s="928"/>
      <c r="B57" s="929"/>
      <c r="C57" s="929"/>
      <c r="D57" s="929"/>
      <c r="E57" s="929"/>
      <c r="F57" s="930"/>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2">
      <c r="A58" s="484" t="s">
        <v>315</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370</v>
      </c>
      <c r="AF58" s="963"/>
      <c r="AG58" s="963"/>
      <c r="AH58" s="900"/>
      <c r="AI58" s="963" t="s">
        <v>466</v>
      </c>
      <c r="AJ58" s="963"/>
      <c r="AK58" s="963"/>
      <c r="AL58" s="900"/>
      <c r="AM58" s="963" t="s">
        <v>467</v>
      </c>
      <c r="AN58" s="963"/>
      <c r="AO58" s="963"/>
      <c r="AP58" s="900"/>
      <c r="AQ58" s="505" t="s">
        <v>223</v>
      </c>
      <c r="AR58" s="506"/>
      <c r="AS58" s="506"/>
      <c r="AT58" s="507"/>
      <c r="AU58" s="508" t="s">
        <v>129</v>
      </c>
      <c r="AV58" s="508"/>
      <c r="AW58" s="508"/>
      <c r="AX58" s="509"/>
      <c r="AY58" s="34">
        <f>COUNTA($G$60)</f>
        <v>0</v>
      </c>
    </row>
    <row r="59" spans="1:51" ht="18.75" customHeight="1" x14ac:dyDescent="0.2">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2">
      <c r="A60" s="487"/>
      <c r="B60" s="485"/>
      <c r="C60" s="485"/>
      <c r="D60" s="485"/>
      <c r="E60" s="485"/>
      <c r="F60" s="486"/>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88"/>
      <c r="B61" s="489"/>
      <c r="C61" s="489"/>
      <c r="D61" s="489"/>
      <c r="E61" s="489"/>
      <c r="F61" s="490"/>
      <c r="G61" s="939"/>
      <c r="H61" s="940"/>
      <c r="I61" s="940"/>
      <c r="J61" s="940"/>
      <c r="K61" s="940"/>
      <c r="L61" s="940"/>
      <c r="M61" s="940"/>
      <c r="N61" s="940"/>
      <c r="O61" s="941"/>
      <c r="P61" s="945"/>
      <c r="Q61" s="945"/>
      <c r="R61" s="945"/>
      <c r="S61" s="945"/>
      <c r="T61" s="945"/>
      <c r="U61" s="945"/>
      <c r="V61" s="945"/>
      <c r="W61" s="945"/>
      <c r="X61" s="946"/>
      <c r="Y61" s="237" t="s">
        <v>51</v>
      </c>
      <c r="Z61" s="948"/>
      <c r="AA61" s="949"/>
      <c r="AB61" s="462"/>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25" t="s">
        <v>342</v>
      </c>
      <c r="B63" s="926"/>
      <c r="C63" s="926"/>
      <c r="D63" s="926"/>
      <c r="E63" s="926"/>
      <c r="F63" s="927"/>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2">
      <c r="A64" s="928"/>
      <c r="B64" s="929"/>
      <c r="C64" s="929"/>
      <c r="D64" s="929"/>
      <c r="E64" s="929"/>
      <c r="F64" s="930"/>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2">
      <c r="A65" s="484" t="s">
        <v>315</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370</v>
      </c>
      <c r="AF65" s="963"/>
      <c r="AG65" s="963"/>
      <c r="AH65" s="900"/>
      <c r="AI65" s="963" t="s">
        <v>466</v>
      </c>
      <c r="AJ65" s="963"/>
      <c r="AK65" s="963"/>
      <c r="AL65" s="900"/>
      <c r="AM65" s="963" t="s">
        <v>467</v>
      </c>
      <c r="AN65" s="963"/>
      <c r="AO65" s="963"/>
      <c r="AP65" s="900"/>
      <c r="AQ65" s="505" t="s">
        <v>223</v>
      </c>
      <c r="AR65" s="506"/>
      <c r="AS65" s="506"/>
      <c r="AT65" s="507"/>
      <c r="AU65" s="508" t="s">
        <v>129</v>
      </c>
      <c r="AV65" s="508"/>
      <c r="AW65" s="508"/>
      <c r="AX65" s="509"/>
      <c r="AY65" s="34">
        <f>COUNTA($G$67)</f>
        <v>0</v>
      </c>
    </row>
    <row r="66" spans="1:51" ht="18.75" customHeight="1" x14ac:dyDescent="0.2">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2">
      <c r="A67" s="487"/>
      <c r="B67" s="485"/>
      <c r="C67" s="485"/>
      <c r="D67" s="485"/>
      <c r="E67" s="485"/>
      <c r="F67" s="486"/>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88"/>
      <c r="B68" s="489"/>
      <c r="C68" s="489"/>
      <c r="D68" s="489"/>
      <c r="E68" s="489"/>
      <c r="F68" s="490"/>
      <c r="G68" s="939"/>
      <c r="H68" s="940"/>
      <c r="I68" s="940"/>
      <c r="J68" s="940"/>
      <c r="K68" s="940"/>
      <c r="L68" s="940"/>
      <c r="M68" s="940"/>
      <c r="N68" s="940"/>
      <c r="O68" s="941"/>
      <c r="P68" s="945"/>
      <c r="Q68" s="945"/>
      <c r="R68" s="945"/>
      <c r="S68" s="945"/>
      <c r="T68" s="945"/>
      <c r="U68" s="945"/>
      <c r="V68" s="945"/>
      <c r="W68" s="945"/>
      <c r="X68" s="946"/>
      <c r="Y68" s="237" t="s">
        <v>51</v>
      </c>
      <c r="Z68" s="948"/>
      <c r="AA68" s="949"/>
      <c r="AB68" s="462"/>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25" t="s">
        <v>342</v>
      </c>
      <c r="B70" s="926"/>
      <c r="C70" s="926"/>
      <c r="D70" s="926"/>
      <c r="E70" s="926"/>
      <c r="F70" s="927"/>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5">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2" t="s">
        <v>26</v>
      </c>
      <c r="B2" s="983"/>
      <c r="C2" s="983"/>
      <c r="D2" s="983"/>
      <c r="E2" s="983"/>
      <c r="F2" s="984"/>
      <c r="G2" s="817" t="s">
        <v>328</v>
      </c>
      <c r="H2" s="818"/>
      <c r="I2" s="818"/>
      <c r="J2" s="818"/>
      <c r="K2" s="818"/>
      <c r="L2" s="818"/>
      <c r="M2" s="818"/>
      <c r="N2" s="818"/>
      <c r="O2" s="818"/>
      <c r="P2" s="818"/>
      <c r="Q2" s="818"/>
      <c r="R2" s="818"/>
      <c r="S2" s="818"/>
      <c r="T2" s="818"/>
      <c r="U2" s="818"/>
      <c r="V2" s="818"/>
      <c r="W2" s="818"/>
      <c r="X2" s="818"/>
      <c r="Y2" s="818"/>
      <c r="Z2" s="818"/>
      <c r="AA2" s="818"/>
      <c r="AB2" s="819"/>
      <c r="AC2" s="817" t="s">
        <v>330</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2">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2">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2">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2">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2">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2">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2">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2">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2">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2">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2">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5">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2">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2">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2">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2">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2">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2">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2">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2">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2">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2">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2">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2">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5">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2">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2">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2">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2">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2">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2">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2">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2">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2">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2">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2">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2">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5">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2">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2">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2">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2">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2">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2">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2">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2">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2">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2">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2">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2">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5">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5"/>
    <row r="55" spans="1:51" ht="30" customHeight="1" x14ac:dyDescent="0.2">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2">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2">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2">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2">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2">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2">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2">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2">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2">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2">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2">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5">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2">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2">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2">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2">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2">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2">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2">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2">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2">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2">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2">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2">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5">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2">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2">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2">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2">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2">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2">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2">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2">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2">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2">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2">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2">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5">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2">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2">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2">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2">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2">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2">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2">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2">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2">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2">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2">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2">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5">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5"/>
    <row r="108" spans="1:51" ht="30" customHeight="1" x14ac:dyDescent="0.2">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2">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2">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2">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2">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2">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2">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2">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2">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2">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2">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2">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5">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2">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2">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2">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2">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2">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2">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2">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2">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2">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2">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2">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2">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5">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2">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2">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2">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2">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2">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2">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2">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2">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2">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2">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2">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2">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5">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2">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2">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2">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2">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2">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2">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2">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2">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2">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2">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2">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2">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5">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5"/>
    <row r="161" spans="1:51" ht="30" customHeight="1" x14ac:dyDescent="0.2">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2">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2">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2">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2">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2">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2">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2">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2">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2">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2">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2">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5">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2">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2">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2">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2">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2">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2">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2">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2">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2">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2">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2">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2">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5">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2">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2">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2">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2">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2">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2">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2">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2">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2">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2">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2">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2">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5">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2">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2">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2">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2">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2">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2">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2">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2">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2">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2">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2">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2">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5">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5"/>
    <row r="214" spans="1:51" ht="30" customHeight="1" x14ac:dyDescent="0.2">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2">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2">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2">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2">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2">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2">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2">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2">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2">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2">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2">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5">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2">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2">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2">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2">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2">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2">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2">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2">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2">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2">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2">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2">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5">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2">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2">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2">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2">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2">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2">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2">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2">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2">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2">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2">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2">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5">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2">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2">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2">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2">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2">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2">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2">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2">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2">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2">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2">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2">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5">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318</v>
      </c>
      <c r="Z3" s="865"/>
      <c r="AA3" s="865"/>
      <c r="AB3" s="865"/>
      <c r="AC3" s="989" t="s">
        <v>309</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2">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2">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2">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2">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2">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2">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2">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2">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2">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2">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2">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2">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2">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2">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2">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2">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2">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2">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2">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2">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2">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2">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2">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2">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2">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2">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2">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2">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2">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2">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318</v>
      </c>
      <c r="Z36" s="865"/>
      <c r="AA36" s="865"/>
      <c r="AB36" s="865"/>
      <c r="AC36" s="989" t="s">
        <v>309</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2">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2">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2">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2">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2">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2">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2">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2">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2">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2">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2">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2">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2">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2">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2">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2">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2">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2">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2">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2">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2">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2">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2">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2">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2">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2">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2">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2">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2">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2">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318</v>
      </c>
      <c r="Z69" s="865"/>
      <c r="AA69" s="865"/>
      <c r="AB69" s="865"/>
      <c r="AC69" s="989" t="s">
        <v>309</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2">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2">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2">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2">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2">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2">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2">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2">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2">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2">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2">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2">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2">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2">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2">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2">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2">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2">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2">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2">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2">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2">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2">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2">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2">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2">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2">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2">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2">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2">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318</v>
      </c>
      <c r="Z102" s="865"/>
      <c r="AA102" s="865"/>
      <c r="AB102" s="865"/>
      <c r="AC102" s="989" t="s">
        <v>309</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2">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2">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2">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2">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2">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2">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2">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2">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2">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2">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2">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2">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2">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2">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2">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2">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2">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2">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2">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2">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2">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2">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2">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2">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2">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2">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2">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2">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2">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2">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318</v>
      </c>
      <c r="Z135" s="865"/>
      <c r="AA135" s="865"/>
      <c r="AB135" s="865"/>
      <c r="AC135" s="989" t="s">
        <v>309</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2">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2">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2">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2">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2">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2">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2">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2">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2">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2">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2">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2">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2">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2">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2">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2">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2">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2">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2">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2">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2">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2">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2">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2">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2">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2">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2">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2">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2">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2">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318</v>
      </c>
      <c r="Z168" s="865"/>
      <c r="AA168" s="865"/>
      <c r="AB168" s="865"/>
      <c r="AC168" s="989" t="s">
        <v>309</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2">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2">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2">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2">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2">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2">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2">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2">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2">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2">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2">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2">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2">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2">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2">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2">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2">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2">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2">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2">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2">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2">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2">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2">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2">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2">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2">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2">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2">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2">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318</v>
      </c>
      <c r="Z201" s="865"/>
      <c r="AA201" s="865"/>
      <c r="AB201" s="865"/>
      <c r="AC201" s="989" t="s">
        <v>309</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2">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2">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2">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2">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2">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2">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2">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2">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2">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2">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2">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2">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2">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2">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2">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2">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2">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2">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2">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2">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2">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2">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2">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2">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2">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2">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2">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2">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2">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2">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318</v>
      </c>
      <c r="Z234" s="865"/>
      <c r="AA234" s="865"/>
      <c r="AB234" s="865"/>
      <c r="AC234" s="989" t="s">
        <v>309</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2">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2">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2">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2">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2">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2">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2">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2">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2">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2">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2">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2">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2">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2">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2">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2">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2">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2">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2">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2">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2">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2">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2">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2">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2">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2">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2">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2">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2">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2">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318</v>
      </c>
      <c r="Z267" s="865"/>
      <c r="AA267" s="865"/>
      <c r="AB267" s="865"/>
      <c r="AC267" s="989" t="s">
        <v>309</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2">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2">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2">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2">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2">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2">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2">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2">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2">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2">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2">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2">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2">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2">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2">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2">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2">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2">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2">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2">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2">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2">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2">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2">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2">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2">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2">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2">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2">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2">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318</v>
      </c>
      <c r="Z300" s="865"/>
      <c r="AA300" s="865"/>
      <c r="AB300" s="865"/>
      <c r="AC300" s="989" t="s">
        <v>309</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2">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2">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2">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2">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2">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2">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2">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2">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2">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2">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2">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2">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2">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2">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2">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2">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2">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2">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2">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2">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2">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2">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2">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2">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2">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2">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2">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2">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2">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2">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318</v>
      </c>
      <c r="Z333" s="865"/>
      <c r="AA333" s="865"/>
      <c r="AB333" s="865"/>
      <c r="AC333" s="989" t="s">
        <v>309</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2">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2">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2">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2">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2">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2">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2">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2">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2">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2">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2">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2">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2">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2">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2">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2">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2">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2">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2">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2">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2">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2">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2">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2">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2">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2">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2">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2">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2">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2">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318</v>
      </c>
      <c r="Z366" s="865"/>
      <c r="AA366" s="865"/>
      <c r="AB366" s="865"/>
      <c r="AC366" s="989" t="s">
        <v>309</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2">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2">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2">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2">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2">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2">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2">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2">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2">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2">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2">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2">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2">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2">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2">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2">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2">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2">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2">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2">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2">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2">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2">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2">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2">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2">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2">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2">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2">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2">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318</v>
      </c>
      <c r="Z399" s="865"/>
      <c r="AA399" s="865"/>
      <c r="AB399" s="865"/>
      <c r="AC399" s="989" t="s">
        <v>309</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2">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2">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2">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2">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2">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2">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2">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2">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2">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2">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2">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2">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2">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2">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2">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2">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2">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2">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2">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2">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2">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2">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2">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2">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2">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2">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2">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2">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2">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2">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318</v>
      </c>
      <c r="Z432" s="865"/>
      <c r="AA432" s="865"/>
      <c r="AB432" s="865"/>
      <c r="AC432" s="989" t="s">
        <v>309</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2">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2">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2">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2">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2">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2">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2">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2">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2">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2">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2">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2">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2">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2">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2">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2">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2">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2">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2">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2">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2">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2">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2">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2">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2">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2">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2">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2">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2">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2">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318</v>
      </c>
      <c r="Z465" s="865"/>
      <c r="AA465" s="865"/>
      <c r="AB465" s="865"/>
      <c r="AC465" s="989" t="s">
        <v>309</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2">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2">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2">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2">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2">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2">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2">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2">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2">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2">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2">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2">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2">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2">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2">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2">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2">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2">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2">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2">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2">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2">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2">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2">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2">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2">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2">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2">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2">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2">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318</v>
      </c>
      <c r="Z498" s="865"/>
      <c r="AA498" s="865"/>
      <c r="AB498" s="865"/>
      <c r="AC498" s="989" t="s">
        <v>309</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2">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2">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2">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2">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2">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2">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2">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2">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2">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2">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2">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2">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2">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2">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2">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2">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2">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2">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2">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2">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2">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2">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2">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2">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2">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2">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2">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2">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2">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2">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318</v>
      </c>
      <c r="Z531" s="865"/>
      <c r="AA531" s="865"/>
      <c r="AB531" s="865"/>
      <c r="AC531" s="989" t="s">
        <v>309</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2">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2">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2">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2">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2">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2">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2">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2">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2">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2">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2">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2">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2">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2">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2">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2">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2">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2">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2">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2">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2">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2">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2">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2">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2">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2">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2">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2">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2">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2">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318</v>
      </c>
      <c r="Z564" s="865"/>
      <c r="AA564" s="865"/>
      <c r="AB564" s="865"/>
      <c r="AC564" s="989" t="s">
        <v>309</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2">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2">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2">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2">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2">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2">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2">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2">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2">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2">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2">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2">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2">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2">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2">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2">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2">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2">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2">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2">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2">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2">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2">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2">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2">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2">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2">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2">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2">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2">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318</v>
      </c>
      <c r="Z597" s="865"/>
      <c r="AA597" s="865"/>
      <c r="AB597" s="865"/>
      <c r="AC597" s="989" t="s">
        <v>309</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2">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2">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2">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2">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2">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2">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2">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2">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2">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2">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2">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2">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2">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2">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2">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2">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2">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2">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2">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2">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2">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2">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2">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2">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2">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2">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2">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2">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2">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2">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318</v>
      </c>
      <c r="Z630" s="865"/>
      <c r="AA630" s="865"/>
      <c r="AB630" s="865"/>
      <c r="AC630" s="989" t="s">
        <v>309</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2">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2">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2">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2">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2">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2">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2">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2">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2">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2">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2">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2">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2">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2">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2">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2">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2">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2">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2">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2">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2">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2">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2">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2">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2">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2">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2">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2">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2">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2">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318</v>
      </c>
      <c r="Z663" s="865"/>
      <c r="AA663" s="865"/>
      <c r="AB663" s="865"/>
      <c r="AC663" s="989" t="s">
        <v>309</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2">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2">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2">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2">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2">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2">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2">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2">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2">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2">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2">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2">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2">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2">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2">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2">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2">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2">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2">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2">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2">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2">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2">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2">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2">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2">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2">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2">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2">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2">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318</v>
      </c>
      <c r="Z696" s="865"/>
      <c r="AA696" s="865"/>
      <c r="AB696" s="865"/>
      <c r="AC696" s="989" t="s">
        <v>309</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2">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2">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2">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2">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2">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2">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2">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2">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2">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2">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2">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2">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2">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2">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2">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2">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2">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2">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2">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2">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2">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2">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2">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2">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2">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2">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2">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2">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2">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2">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318</v>
      </c>
      <c r="Z729" s="865"/>
      <c r="AA729" s="865"/>
      <c r="AB729" s="865"/>
      <c r="AC729" s="989" t="s">
        <v>309</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2">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2">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2">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2">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2">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2">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2">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2">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2">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2">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2">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2">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2">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2">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2">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2">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2">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2">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2">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2">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2">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2">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2">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2">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2">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2">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2">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2">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2">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2">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318</v>
      </c>
      <c r="Z762" s="865"/>
      <c r="AA762" s="865"/>
      <c r="AB762" s="865"/>
      <c r="AC762" s="989" t="s">
        <v>309</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2">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2">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2">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2">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2">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2">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2">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2">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2">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2">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2">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2">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2">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2">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2">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2">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2">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2">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2">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2">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2">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2">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2">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2">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2">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2">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2">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2">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2">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2">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318</v>
      </c>
      <c r="Z795" s="865"/>
      <c r="AA795" s="865"/>
      <c r="AB795" s="865"/>
      <c r="AC795" s="989" t="s">
        <v>309</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2">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2">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2">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2">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2">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2">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2">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2">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2">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2">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2">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2">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2">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2">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2">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2">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2">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2">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2">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2">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2">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2">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2">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2">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2">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2">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2">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2">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2">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2">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318</v>
      </c>
      <c r="Z828" s="865"/>
      <c r="AA828" s="865"/>
      <c r="AB828" s="865"/>
      <c r="AC828" s="989" t="s">
        <v>309</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2">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2">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2">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2">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2">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2">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2">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2">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2">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2">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2">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2">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2">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2">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2">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2">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2">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2">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2">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2">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2">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2">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2">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2">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2">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2">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2">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2">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2">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2">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318</v>
      </c>
      <c r="Z861" s="865"/>
      <c r="AA861" s="865"/>
      <c r="AB861" s="865"/>
      <c r="AC861" s="989" t="s">
        <v>309</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2">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2">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2">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2">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2">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2">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2">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2">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2">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2">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2">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2">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2">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2">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2">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2">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2">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2">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2">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2">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2">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2">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2">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2">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2">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2">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2">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2">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2">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2">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318</v>
      </c>
      <c r="Z894" s="865"/>
      <c r="AA894" s="865"/>
      <c r="AB894" s="865"/>
      <c r="AC894" s="989" t="s">
        <v>309</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2">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2">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2">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2">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2">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2">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2">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2">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2">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2">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2">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2">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2">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2">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2">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2">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2">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2">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2">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2">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2">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2">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2">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2">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2">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2">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2">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2">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2">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2">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318</v>
      </c>
      <c r="Z927" s="865"/>
      <c r="AA927" s="865"/>
      <c r="AB927" s="865"/>
      <c r="AC927" s="989" t="s">
        <v>309</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2">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2">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2">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2">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2">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2">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2">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2">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2">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2">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2">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2">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2">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2">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2">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2">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2">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2">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2">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2">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2">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2">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2">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2">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2">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2">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2">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2">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2">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2">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318</v>
      </c>
      <c r="Z960" s="865"/>
      <c r="AA960" s="865"/>
      <c r="AB960" s="865"/>
      <c r="AC960" s="989" t="s">
        <v>309</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2">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2">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2">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2">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2">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2">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2">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2">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2">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2">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2">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2">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2">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2">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2">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2">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2">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2">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2">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2">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2">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2">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2">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2">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2">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2">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2">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2">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2">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2">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318</v>
      </c>
      <c r="Z993" s="865"/>
      <c r="AA993" s="865"/>
      <c r="AB993" s="865"/>
      <c r="AC993" s="989" t="s">
        <v>309</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2">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2">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2">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2">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2">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2">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2">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2">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2">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2">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2">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2">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2">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2">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2">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2">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2">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2">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2">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2">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2">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2">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2">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2">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2">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2">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2">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2">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2">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2">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318</v>
      </c>
      <c r="Z1026" s="865"/>
      <c r="AA1026" s="865"/>
      <c r="AB1026" s="865"/>
      <c r="AC1026" s="989" t="s">
        <v>309</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2">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2">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2">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2">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2">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2">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2">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2">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2">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2">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2">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2">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2">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2">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2">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2">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2">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2">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2">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2">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2">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2">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2">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2">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2">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2">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2">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2">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2">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2">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318</v>
      </c>
      <c r="Z1059" s="865"/>
      <c r="AA1059" s="865"/>
      <c r="AB1059" s="865"/>
      <c r="AC1059" s="989" t="s">
        <v>309</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2">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2">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2">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2">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2">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2">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2">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2">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2">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2">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2">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2">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2">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2">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2">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2">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2">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2">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2">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2">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2">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2">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2">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2">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2">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2">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2">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2">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2">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2">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318</v>
      </c>
      <c r="Z1092" s="865"/>
      <c r="AA1092" s="865"/>
      <c r="AB1092" s="865"/>
      <c r="AC1092" s="989" t="s">
        <v>309</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2">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2">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2">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2">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2">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2">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2">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2">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2">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2">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2">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2">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2">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2">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2">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2">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2">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2">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2">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2">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2">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2">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2">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2">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2">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2">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2">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2">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2">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2">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318</v>
      </c>
      <c r="Z1125" s="865"/>
      <c r="AA1125" s="865"/>
      <c r="AB1125" s="865"/>
      <c r="AC1125" s="989" t="s">
        <v>309</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2">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2">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2">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2">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2">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2">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2">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2">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2">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2">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2">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2">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2">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2">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2">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2">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2">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2">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2">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2">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2">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2">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2">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2">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2">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2">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2">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2">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2">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2">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318</v>
      </c>
      <c r="Z1158" s="865"/>
      <c r="AA1158" s="865"/>
      <c r="AB1158" s="865"/>
      <c r="AC1158" s="989" t="s">
        <v>309</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2">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2">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2">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2">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2">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2">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2">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2">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2">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2">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2">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2">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2">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2">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2">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2">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2">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2">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2">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2">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2">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2">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2">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2">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2">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2">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2">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2">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2">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2">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318</v>
      </c>
      <c r="Z1191" s="865"/>
      <c r="AA1191" s="865"/>
      <c r="AB1191" s="865"/>
      <c r="AC1191" s="989" t="s">
        <v>309</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2">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2">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2">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2">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2">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2">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2">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2">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2">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2">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2">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2">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2">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2">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2">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2">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2">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2">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2">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2">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2">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2">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2">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2">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2">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2">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2">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2">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2">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2">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318</v>
      </c>
      <c r="Z1224" s="865"/>
      <c r="AA1224" s="865"/>
      <c r="AB1224" s="865"/>
      <c r="AC1224" s="989" t="s">
        <v>309</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2">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2">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2">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2">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2">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2">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2">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2">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2">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2">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2">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2">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2">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2">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2">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2">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2">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2">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2">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2">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2">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2">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2">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2">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2">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2">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2">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2">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2">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2">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318</v>
      </c>
      <c r="Z1257" s="865"/>
      <c r="AA1257" s="865"/>
      <c r="AB1257" s="865"/>
      <c r="AC1257" s="989" t="s">
        <v>309</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2">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2">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2">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2">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2">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2">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2">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2">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2">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2">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2">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2">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2">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2">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2">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2">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2">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2">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2">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2">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2">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2">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2">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2">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2">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2">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2">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2">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2">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2">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318</v>
      </c>
      <c r="Z1290" s="865"/>
      <c r="AA1290" s="865"/>
      <c r="AB1290" s="865"/>
      <c r="AC1290" s="989" t="s">
        <v>309</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2">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2">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2">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2">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2">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2">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2">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2">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2">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2">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2">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2">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2">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2">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2">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2">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2">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2">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2">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2">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2">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2">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2">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2">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2">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2">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2">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2">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2">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2">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佐野 智也(sano-tomoya.d33)</cp:lastModifiedBy>
  <cp:lastPrinted>2022-03-22T09:36:04Z</cp:lastPrinted>
  <dcterms:created xsi:type="dcterms:W3CDTF">2012-03-13T00:50:25Z</dcterms:created>
  <dcterms:modified xsi:type="dcterms:W3CDTF">2022-08-25T07:31:21Z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