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3148" yWindow="-1284" windowWidth="23256" windowHeight="1257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7" i="11" l="1"/>
  <c r="AY399" i="11"/>
  <c r="AY337" i="11"/>
  <c r="AY338" i="11"/>
  <c r="AY340" i="11"/>
  <c r="AY325" i="11"/>
  <c r="AY333" i="11"/>
  <c r="AY322" i="11"/>
  <c r="AY326" i="11"/>
  <c r="AY330" i="11"/>
  <c r="AY336" i="11"/>
  <c r="AY341" i="11"/>
  <c r="AY69" i="11"/>
  <c r="AY323" i="11"/>
  <c r="AY327" i="11"/>
  <c r="AY331" i="11"/>
  <c r="AY329" i="11"/>
  <c r="AY324" i="11"/>
  <c r="AY328" i="11"/>
  <c r="AY66" i="11"/>
  <c r="AY75" i="11"/>
  <c r="AY73" i="11"/>
  <c r="AY77" i="11"/>
  <c r="AY74" i="11"/>
  <c r="AY72" i="11"/>
  <c r="AY335" i="11"/>
  <c r="AY214" i="11"/>
  <c r="AY208" i="11"/>
  <c r="AY211" i="11" s="1"/>
  <c r="AY206" i="11"/>
  <c r="AY200" i="11"/>
  <c r="AY207" i="11" s="1"/>
  <c r="AY195" i="11"/>
  <c r="AY196" i="11" s="1"/>
  <c r="AY190" i="11"/>
  <c r="AY192" i="11" s="1"/>
  <c r="AY180" i="11"/>
  <c r="AY187" i="11" s="1"/>
  <c r="AY179" i="11"/>
  <c r="AY176" i="1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4" i="11" l="1"/>
  <c r="AY152" i="11"/>
  <c r="AY100" i="11"/>
  <c r="AY115" i="11"/>
  <c r="AY153" i="11"/>
  <c r="AY201" i="11"/>
  <c r="AY209" i="11"/>
  <c r="AY119" i="11"/>
  <c r="AY171" i="11"/>
  <c r="AY118" i="11"/>
  <c r="AY130" i="11"/>
  <c r="AY142" i="11"/>
  <c r="AY175" i="11"/>
  <c r="AY202" i="11"/>
  <c r="AY210" i="11"/>
  <c r="AY123" i="11"/>
  <c r="AY131" i="11"/>
  <c r="AY137" i="11"/>
  <c r="AY113" i="11"/>
  <c r="AY117" i="11"/>
  <c r="AY121" i="11"/>
  <c r="AY125" i="11"/>
  <c r="AY129" i="11"/>
  <c r="AY151" i="11"/>
  <c r="AY155" i="11"/>
  <c r="AY164" i="11"/>
  <c r="AY141" i="11"/>
  <c r="AY145" i="11"/>
  <c r="AY135" i="11"/>
  <c r="AY177" i="11"/>
  <c r="AY204" i="11"/>
  <c r="AY212" i="11"/>
  <c r="AY126" i="11"/>
  <c r="AY174" i="11"/>
  <c r="AY193" i="11"/>
  <c r="AY205" i="11"/>
  <c r="AY213" i="11"/>
  <c r="AY14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87" i="11"/>
  <c r="AY81" i="11"/>
  <c r="AY79" i="11"/>
  <c r="AY78" i="11"/>
  <c r="AY86" i="11" s="1"/>
  <c r="AY44" i="11"/>
  <c r="AY52" i="11" s="1"/>
  <c r="AY83" i="11" l="1"/>
  <c r="AY89" i="11"/>
  <c r="AY85" i="11"/>
  <c r="AY91" i="11"/>
  <c r="AY80" i="11"/>
  <c r="AY84" i="11"/>
  <c r="AY92"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<sst xmlns="http://schemas.openxmlformats.org/spreadsheetml/2006/main" count="2175" uniqueCount="801">
  <si>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</si>
  <si>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</si>
  <si>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</si>
  <si>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</si>
  <si>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</si>
  <si>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</si>
  <si>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</si>
  <si>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</si>
  <si>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</si>
  <si>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</si>
  <si>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</si>
  <si>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</si>
  <si>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</si>
  <si>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</si>
  <si>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</si>
  <si>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</si>
  <si>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</si>
  <si>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</si>
  <si>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</si>
  <si>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</si>
  <si>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</si>
  <si>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</si>
  <si>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</si>
  <si>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</si>
  <si>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</si>
  <si>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</si>
  <si>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</si>
  <si>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</si>
  <si>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</si>
  <si>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</si>
  <si>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</si>
  <si>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</si>
  <si>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</si>
  <si>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</si>
  <si>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</si>
  <si>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</si>
  <si>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</si>
  <si>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</si>
  <si>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</si>
  <si>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</si>
  <si>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</si>
  <si>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</si>
  <si>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</si>
  <si>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</si>
  <si>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</si>
  <si>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</si>
  <si>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</si>
  <si>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</si>
  <si>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</si>
  <si>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</si>
  <si>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</si>
  <si>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</si>
  <si>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</si>
  <si>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</si>
  <si>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</si>
  <si>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</si>
  <si>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</si>
  <si>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</si>
  <si>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</si>
  <si>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</si>
  <si>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</si>
  <si>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</si>
  <si>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</si>
  <si>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</si>
  <si>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</si>
  <si>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</si>
  <si>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</si>
  <si>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</si>
  <si>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</si>
  <si>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</si>
  <si>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</si>
  <si>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</si>
  <si>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</si>
  <si>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</si>
  <si>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</si>
  <si>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</si>
  <si>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</si>
  <si>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</si>
  <si>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</si>
  <si>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</si>
  <si>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</si>
  <si>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</si>
  <si>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</si>
  <si>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</si>
  <si>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</si>
  <si>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</si>
  <si>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</si>
  <si>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</si>
  <si>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</si>
  <si>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</si>
  <si>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</si>
  <si>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</si>
  <si>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</si>
  <si>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</si>
  <si>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</si>
  <si>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</si>
  <si>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</si>
  <si>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</si>
  <si>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</si>
  <si>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</si>
  <si>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</si>
  <si>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</si>
  <si>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</si>
  <si>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</si>
  <si>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</si>
  <si>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</si>
  <si>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</si>
  <si>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</si>
  <si>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</si>
  <si>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</si>
  <si>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</si>
  <si>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</si>
  <si>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</si>
  <si>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</si>
  <si>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</si>
  <si>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</si>
  <si>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</si>
  <si>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</si>
  <si>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</si>
  <si>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</si>
  <si>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</si>
  <si>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</si>
  <si>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</si>
  <si>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</si>
  <si>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</si>
  <si>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</si>
  <si>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</si>
  <si>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</si>
  <si>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</si>
  <si>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</si>
  <si>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</si>
  <si>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</si>
  <si>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</si>
  <si>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</si>
  <si>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</si>
  <si>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</si>
  <si>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</si>
  <si>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</si>
  <si>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</si>
  <si>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</si>
  <si>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</si>
  <si>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</si>
  <si>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</si>
  <si>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</si>
  <si>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</si>
  <si>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</si>
  <si>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</si>
  <si>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</si>
  <si>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</si>
  <si>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</si>
  <si>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</si>
  <si>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</si>
  <si>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</si>
  <si>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</si>
  <si>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</si>
  <si>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</si>
  <si>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</si>
  <si>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</si>
  <si>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</si>
  <si>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</si>
  <si>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</si>
  <si>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</si>
  <si>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</si>
  <si>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</si>
  <si>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</si>
  <si>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</si>
  <si>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</si>
  <si>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</si>
  <si>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</si>
  <si>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</si>
  <si>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</si>
  <si>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</si>
  <si>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</si>
  <si>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</si>
  <si>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</si>
  <si>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</si>
  <si>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</si>
  <si>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</si>
  <si>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</si>
  <si>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</si>
  <si>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</si>
  <si>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</si>
  <si>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</si>
  <si>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</si>
  <si>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</si>
  <si>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</si>
  <si>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</si>
  <si>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</si>
  <si>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</si>
  <si>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</si>
  <si>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</si>
  <si>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</si>
  <si>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</si>
  <si>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</si>
  <si>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</si>
  <si>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</si>
  <si>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</si>
  <si>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</si>
  <si>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</si>
  <si>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</si>
  <si>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</si>
  <si>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</si>
  <si>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</si>
  <si>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</si>
  <si>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</si>
  <si>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</si>
  <si>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</si>
  <si>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</si>
  <si>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</si>
  <si>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</si>
  <si>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</si>
  <si>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</si>
  <si>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</si>
  <si>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</si>
  <si>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</si>
  <si>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</si>
  <si>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</si>
  <si>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</si>
  <si>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</si>
  <si>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</si>
  <si>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</si>
  <si>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</si>
  <si>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</si>
  <si>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</si>
  <si>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</si>
  <si>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</si>
  <si>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</si>
  <si>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</si>
  <si>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</si>
  <si>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</si>
  <si>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</si>
  <si>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</si>
  <si>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</si>
  <si>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</si>
  <si>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</si>
  <si>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</si>
  <si>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</si>
  <si>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</si>
  <si>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</si>
  <si>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</si>
  <si>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</si>
  <si>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</si>
  <si>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</si>
  <si>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</si>
  <si>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</si>
  <si>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</si>
  <si>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</si>
  <si>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</si>
  <si>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</si>
  <si>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</si>
  <si>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</si>
  <si>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</si>
  <si>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</si>
  <si>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</si>
  <si>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</si>
  <si>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</si>
  <si>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</si>
  <si>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</si>
  <si>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</si>
  <si>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</si>
  <si>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</si>
  <si>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</si>
  <si>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</si>
  <si>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</si>
  <si>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</si>
  <si>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</si>
  <si>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</si>
  <si>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</si>
  <si>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</si>
  <si>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</si>
  <si>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</si>
  <si>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</si>
  <si>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</si>
  <si>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</si>
  <si>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</si>
  <si>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</si>
  <si>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</si>
  <si>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</si>
  <si>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</si>
  <si>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</si>
  <si>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</si>
  <si>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</si>
  <si>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</si>
  <si>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</si>
  <si>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</si>
  <si>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</si>
  <si>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</si>
  <si>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</si>
  <si>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</si>
  <si>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</si>
  <si>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</si>
  <si>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</si>
  <si>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</si>
  <si>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</si>
  <si>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</si>
  <si>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</si>
  <si>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</si>
  <si>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</si>
  <si>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</si>
  <si>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</si>
  <si>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</si>
  <si>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</si>
  <si>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</si>
  <si>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</si>
  <si>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</si>
  <si>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</si>
  <si>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</si>
  <si>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</si>
  <si>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</si>
  <si>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</si>
  <si>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</si>
  <si>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</si>
  <si>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</si>
  <si>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</si>
  <si>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</si>
  <si>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</si>
  <si>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</si>
  <si>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</si>
  <si>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</si>
  <si>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</si>
  <si>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</si>
  <si>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</si>
  <si>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</si>
  <si>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</si>
  <si>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</si>
  <si>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</si>
  <si>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</si>
  <si>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</si>
  <si>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</si>
  <si>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</si>
  <si>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</si>
  <si>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</si>
  <si>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</si>
  <si>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</si>
  <si>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</si>
  <si>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</si>
  <si>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</si>
  <si>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</si>
  <si>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</si>
  <si>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</si>
  <si>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</si>
  <si>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</si>
  <si>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</si>
  <si>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</si>
  <si>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</si>
  <si>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</si>
  <si>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</si>
  <si>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</si>
  <si>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</si>
  <si>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</si>
  <si>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</si>
  <si>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</si>
  <si>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</si>
  <si>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</si>
  <si>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</si>
  <si>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</si>
  <si>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</si>
  <si>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</si>
  <si>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</si>
  <si>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</si>
  <si>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</si>
  <si>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</si>
  <si>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</si>
  <si>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</si>
  <si>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</si>
  <si>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</si>
  <si>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</si>
  <si>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</si>
  <si>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</si>
  <si>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</si>
  <si>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</si>
  <si>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</si>
  <si>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</si>
  <si>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</si>
  <si>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</si>
  <si>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</si>
  <si>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</si>
  <si>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</si>
  <si>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</si>
  <si>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</si>
  <si>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</si>
  <si>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</si>
  <si>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</si>
  <si>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</si>
  <si>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</si>
  <si>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</si>
  <si>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</si>
  <si>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</si>
  <si>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</si>
  <si>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</si>
  <si>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</si>
  <si>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</si>
  <si>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</si>
  <si>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</si>
  <si>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</si>
  <si>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</si>
  <si>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</si>
  <si>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</si>
  <si>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</si>
  <si>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</si>
  <si>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</si>
  <si>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</si>
  <si>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</si>
  <si>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</si>
  <si>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</si>
  <si>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</si>
  <si>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</si>
  <si>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</si>
  <si>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</si>
  <si>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</si>
  <si>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</si>
  <si>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</si>
  <si>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</si>
  <si>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</si>
  <si>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</si>
  <si>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</si>
  <si>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</si>
  <si>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</si>
  <si>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</si>
  <si>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</si>
  <si>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</si>
  <si>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</si>
  <si>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</si>
  <si>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</si>
  <si>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</si>
  <si>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</si>
  <si>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</si>
  <si>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</si>
  <si>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</si>
  <si>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</si>
  <si>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</si>
  <si>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</si>
  <si>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</si>
  <si>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</si>
  <si>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</si>
  <si>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</si>
  <si>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</si>
  <si>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</si>
  <si>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</si>
  <si>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</si>
  <si>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</si>
  <si>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</si>
  <si>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</si>
  <si>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</si>
  <si>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</si>
  <si>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</si>
  <si>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</si>
  <si>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</si>
  <si>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</si>
  <si>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</si>
  <si>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</si>
  <si>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</si>
  <si>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</si>
  <si>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</si>
  <si>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</si>
  <si>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</si>
  <si>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</si>
  <si>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</si>
  <si>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</si>
  <si>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</si>
  <si>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</si>
  <si>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</si>
  <si>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</si>
  <si>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</si>
  <si>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</si>
  <si>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</si>
  <si>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</si>
  <si>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</si>
  <si>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</si>
  <si>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</si>
  <si>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</si>
  <si>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</si>
  <si>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</si>
  <si>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</si>
  <si>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</si>
  <si>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</si>
  <si>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</si>
  <si>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</si>
  <si>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</si>
  <si>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</si>
  <si>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</si>
  <si>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</si>
  <si>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</si>
  <si>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</si>
  <si>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</si>
  <si>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</si>
  <si>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</si>
  <si>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</si>
  <si>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</si>
  <si>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</si>
  <si>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</si>
  <si>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</si>
  <si>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</si>
  <si>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</si>
  <si>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</si>
  <si>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</si>
  <si>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</si>
  <si>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</si>
  <si>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</si>
  <si>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</si>
  <si>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</si>
  <si>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</si>
  <si>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</si>
  <si>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</si>
  <si>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</si>
  <si>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</si>
  <si>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</si>
  <si>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</si>
  <si>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</si>
  <si>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</si>
  <si>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</si>
  <si>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</si>
  <si>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</si>
  <si>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</si>
  <si>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</si>
  <si>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</si>
  <si>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</si>
  <si>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</si>
  <si>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</si>
  <si>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</si>
  <si>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</si>
  <si>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</si>
  <si>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</si>
  <si>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</si>
  <si>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</si>
  <si>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</si>
  <si>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</si>
  <si>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</si>
  <si>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</si>
  <si>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</si>
  <si>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</si>
  <si>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</si>
  <si>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</si>
  <si>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</si>
  <si>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</si>
  <si>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</si>
  <si>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</si>
  <si>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</si>
  <si>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</si>
  <si>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</si>
  <si>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</si>
  <si>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</si>
  <si>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</si>
  <si>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</si>
  <si>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</si>
  <si>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</si>
  <si>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</si>
  <si>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</si>
  <si>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</si>
  <si>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</si>
  <si>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</si>
  <si>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</si>
  <si>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</si>
  <si>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</si>
  <si>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</si>
  <si>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</si>
  <si>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</si>
  <si>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</si>
  <si>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</si>
  <si>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</si>
  <si>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</si>
  <si>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</si>
  <si>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</si>
  <si>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</si>
  <si>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</si>
  <si>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</si>
  <si>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</si>
  <si>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</si>
  <si>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</si>
  <si>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</si>
  <si>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</si>
  <si>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</si>
  <si>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</si>
  <si>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</si>
  <si>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</si>
  <si>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</si>
  <si>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</si>
  <si>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</si>
  <si>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</si>
  <si>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</si>
  <si>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</si>
  <si>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</si>
  <si>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</si>
  <si>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</si>
  <si>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</si>
  <si>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</si>
  <si>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</si>
  <si>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</si>
  <si>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</si>
  <si>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</si>
  <si>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</si>
  <si>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</si>
  <si>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</si>
  <si>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</si>
  <si>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</si>
  <si>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</si>
  <si>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</si>
  <si>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</si>
  <si>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</si>
  <si>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</si>
  <si>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</si>
  <si>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</si>
  <si>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</si>
  <si>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</si>
  <si>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</si>
  <si>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</si>
  <si>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</si>
  <si>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</si>
  <si>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</si>
  <si>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</si>
  <si>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</si>
  <si>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</si>
  <si>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</si>
  <si>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</si>
  <si>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</si>
  <si>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</si>
  <si>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</si>
  <si>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</si>
  <si>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</si>
  <si>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</si>
  <si>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</si>
  <si>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</si>
  <si>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</si>
  <si>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</si>
  <si>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</si>
  <si>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</si>
  <si>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</si>
  <si>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</si>
  <si>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</si>
  <si>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</si>
  <si>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</si>
  <si>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</si>
  <si>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</si>
  <si>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</si>
  <si>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</si>
  <si>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</si>
  <si>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</si>
  <si>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</si>
  <si>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</si>
  <si>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</si>
  <si>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</si>
  <si>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</si>
  <si>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</si>
  <si>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</si>
  <si>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</si>
  <si>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</si>
  <si>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</si>
  <si>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</si>
  <si>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</si>
  <si>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</si>
  <si>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</si>
  <si>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</si>
  <si>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</si>
  <si>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</si>
  <si>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</si>
  <si>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</si>
  <si>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</si>
  <si>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</si>
  <si>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</si>
  <si>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</si>
  <si>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</si>
  <si>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</si>
  <si>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</si>
  <si>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</si>
  <si>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</si>
  <si>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</si>
  <si>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</si>
  <si>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</si>
  <si>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</si>
  <si>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</si>
  <si>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</si>
  <si>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</si>
  <si>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</si>
  <si>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</si>
  <si>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</si>
  <si>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</si>
  <si>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</si>
  <si>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</si>
  <si>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</si>
  <si>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</si>
  <si>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</si>
  <si>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</si>
  <si>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</si>
  <si>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</si>
  <si>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</si>
  <si>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</si>
  <si>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</si>
  <si>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</si>
  <si>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</si>
  <si>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</si>
  <si>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</si>
  <si>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国立保健医療科学院共通経費</t>
  </si>
  <si>
    <t>国立保健医療科学院</t>
  </si>
  <si>
    <t>平成14年度</t>
  </si>
  <si>
    <t>終了予定なし</t>
  </si>
  <si>
    <t>総務部会計課</t>
  </si>
  <si>
    <t>-</t>
  </si>
  <si>
    <t>保健、医療、福祉及び生活環境に関する養成訓練並びにこれらに対する調査及び研究の円滑な遂行を図るために必要な複合機の保守、備品及び消耗品等の契約を行う。</t>
  </si>
  <si>
    <t>試験研究費</t>
  </si>
  <si>
    <t>科学院が毎年行っている研究課題評価で3.5点以上を目標とする。</t>
  </si>
  <si>
    <t>研究課題評価の総合点</t>
  </si>
  <si>
    <t>点</t>
  </si>
  <si>
    <t>研修受講者数</t>
  </si>
  <si>
    <t>人</t>
  </si>
  <si>
    <t>X：執行額／Y：科学院利用者数（職員数＋客員研究者数＋研修受講者数）　　　　　　　　　　　　　　　　　　　　　　　　　　　</t>
    <phoneticPr fontId="5"/>
  </si>
  <si>
    <t>　　X/Y</t>
    <phoneticPr fontId="5"/>
  </si>
  <si>
    <t>／　</t>
    <phoneticPr fontId="5"/>
  </si>
  <si>
    <t>国立感染症研究所共通経費</t>
  </si>
  <si>
    <t>542</t>
  </si>
  <si>
    <t>481</t>
  </si>
  <si>
    <t>965</t>
  </si>
  <si>
    <t>865</t>
  </si>
  <si>
    <t>876</t>
  </si>
  <si>
    <t>845</t>
  </si>
  <si>
    <t>848</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</si>
  <si>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</si>
  <si>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</si>
  <si>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</si>
  <si>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</si>
  <si>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有</t>
  </si>
  <si>
    <t>‐</t>
  </si>
  <si>
    <t>国立保健医療科学院の養成訓練及び試験研究を円滑に遂行する上で必要な事業である。</t>
    <phoneticPr fontId="5"/>
  </si>
  <si>
    <t>国立保健医療科学院の運営にかかる経費のため、他に委ねることはできない。</t>
    <phoneticPr fontId="5"/>
  </si>
  <si>
    <t>国立保健医療科学院の養成訓練及び試験研究を円滑に遂行するために必要な事業であり、優先度は高い。</t>
    <phoneticPr fontId="5"/>
  </si>
  <si>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</si>
  <si>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t>
    <phoneticPr fontId="5"/>
  </si>
  <si>
    <t>事業の適切な遂行に必要な経費に限定している。</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</si>
  <si>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</si>
  <si>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t>
    <phoneticPr fontId="5"/>
  </si>
  <si>
    <t>令和3年度　研究課題評価報告書</t>
    <phoneticPr fontId="5"/>
  </si>
  <si>
    <t>https://www.mhlw.go.jp/wp/seisaku/hyouka/r03_jizenbunseki.html</t>
    <phoneticPr fontId="5"/>
  </si>
  <si>
    <t>280ページ</t>
    <phoneticPr fontId="5"/>
  </si>
  <si>
    <t>コニカミノルタジャパン株式会社</t>
    <phoneticPr fontId="5"/>
  </si>
  <si>
    <t>複合機保守料</t>
  </si>
  <si>
    <t>複合機保守料</t>
    <phoneticPr fontId="5"/>
  </si>
  <si>
    <t>複合機賃貸借料（平成30年度国庫債務）</t>
    <phoneticPr fontId="5"/>
  </si>
  <si>
    <t>国庫債務負担行為等</t>
  </si>
  <si>
    <t>富士フイルムビジネスイノベーションジャパン株式会社</t>
    <phoneticPr fontId="5"/>
  </si>
  <si>
    <t>複合機賃貸借料（平成31年度国庫債務）</t>
    <phoneticPr fontId="5"/>
  </si>
  <si>
    <t>株式会社大塚商会</t>
    <phoneticPr fontId="5"/>
  </si>
  <si>
    <t>株式会社キタジマ</t>
    <phoneticPr fontId="5"/>
  </si>
  <si>
    <t>印刷・製本・発送料</t>
    <phoneticPr fontId="5"/>
  </si>
  <si>
    <t>郵便料金（請求書払い）</t>
    <phoneticPr fontId="5"/>
  </si>
  <si>
    <t>日本郵便株式会社</t>
    <phoneticPr fontId="5"/>
  </si>
  <si>
    <t>電話料金（長期継続契約）</t>
    <phoneticPr fontId="5"/>
  </si>
  <si>
    <t>東日本電信電話株式会社</t>
    <phoneticPr fontId="5"/>
  </si>
  <si>
    <t>株式会社フォーサイト</t>
    <phoneticPr fontId="5"/>
  </si>
  <si>
    <t>什器購入</t>
    <phoneticPr fontId="5"/>
  </si>
  <si>
    <t>ヤマト運輸株式会社</t>
    <phoneticPr fontId="5"/>
  </si>
  <si>
    <t>宅急便業務</t>
    <phoneticPr fontId="5"/>
  </si>
  <si>
    <t xml:space="preserve">堀内電機株式会社 </t>
    <phoneticPr fontId="5"/>
  </si>
  <si>
    <t>ノートPC等の購入</t>
    <rPh sb="5" eb="6">
      <t>トウ</t>
    </rPh>
    <rPh sb="7" eb="9">
      <t>コウニュウ</t>
    </rPh>
    <phoneticPr fontId="5"/>
  </si>
  <si>
    <t>ユサコ株式会社</t>
    <phoneticPr fontId="5"/>
  </si>
  <si>
    <t>書籍の購入</t>
    <rPh sb="0" eb="2">
      <t>ショセキ</t>
    </rPh>
    <rPh sb="3" eb="5">
      <t>コウニュウ</t>
    </rPh>
    <phoneticPr fontId="5"/>
  </si>
  <si>
    <t>株式会社ミザック</t>
    <phoneticPr fontId="5"/>
  </si>
  <si>
    <t>電源増設工事</t>
    <phoneticPr fontId="5"/>
  </si>
  <si>
    <t>Ｅｌｓｅｖｉｅｒ　Ｂ．Ｖ．</t>
    <phoneticPr fontId="5"/>
  </si>
  <si>
    <t>ＳｃｉｅｎｃｅＤｉｒｅｃｔ利用料</t>
    <phoneticPr fontId="5"/>
  </si>
  <si>
    <t>一般財団法人日本医薬情報センター</t>
    <phoneticPr fontId="5"/>
  </si>
  <si>
    <t>動物実験実施施設外部認証一式</t>
    <phoneticPr fontId="5"/>
  </si>
  <si>
    <t>A.コニカミノルタジャパン株式会社</t>
    <phoneticPr fontId="5"/>
  </si>
  <si>
    <t>C.株式会社キタジマ</t>
    <phoneticPr fontId="5"/>
  </si>
  <si>
    <t>厚労</t>
  </si>
  <si>
    <t>-</t>
    <phoneticPr fontId="5"/>
  </si>
  <si>
    <t>保健、医療、福祉及び生活環境に関する厚生労働行政施策の推進を図るため、地方自治体職員等の養成訓練を実施するとともに、これらに対する調査及び研究の円滑な遂行を目的とする。</t>
    <phoneticPr fontId="5"/>
  </si>
  <si>
    <t>我が国の保健医療等の分野で働く人々の資質の向上及び改善を図る事を目的としている。</t>
    <phoneticPr fontId="5"/>
  </si>
  <si>
    <t>国立保健医療科学院競争的研究事務経費</t>
    <phoneticPr fontId="5"/>
  </si>
  <si>
    <t>複合機保守料</t>
    <phoneticPr fontId="5"/>
  </si>
  <si>
    <t>複合機賃貸借料（平成30年度国庫債務）</t>
    <phoneticPr fontId="5"/>
  </si>
  <si>
    <t>雑役務費</t>
  </si>
  <si>
    <t>借料及び損料</t>
    <phoneticPr fontId="5"/>
  </si>
  <si>
    <t>B.個人A</t>
    <phoneticPr fontId="5"/>
  </si>
  <si>
    <t>人件費</t>
    <phoneticPr fontId="5"/>
  </si>
  <si>
    <t>非常勤職員賃金</t>
    <phoneticPr fontId="5"/>
  </si>
  <si>
    <t>個人A</t>
    <rPh sb="0" eb="3">
      <t>コジンa</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</si>
  <si>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</si>
  <si>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</si>
  <si>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</si>
  <si>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</si>
  <si>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</si>
  <si>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</si>
  <si>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</si>
  <si>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賃金</t>
    <phoneticPr fontId="5"/>
  </si>
  <si>
    <t>印刷・製本・発送料</t>
    <phoneticPr fontId="5"/>
  </si>
  <si>
    <t>印刷製本費</t>
    <phoneticPr fontId="5"/>
  </si>
  <si>
    <t>国立保健医療科学院における事務経費という点で類似しているが、それぞれ適切な役割分担となっている。
964国立保健医療科学院共通経費：養成訓練及び試験研究に必要な事務
965国立保健医療科学院競争的研究事務経費：競争的研究経費の機関経理事務
また、その他の機関においても、研究の円滑な遂行を目的としている。</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</si>
  <si>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30年度に行った賃貸借業者の選定の際、保守も併せて入札を行っていることから、競争性の確保に努めていると考えられる。</t>
    <phoneticPr fontId="5"/>
  </si>
  <si>
    <t>保健、医療、福祉及び生活環境に関する厚生労働行政施策の推進を図るため、地方自治体職員等の養成訓練を実施する。</t>
    <phoneticPr fontId="5"/>
  </si>
  <si>
    <t>調達の際に少額になるように見積合わせを行うことなどにより、効率的な予算の執行に努めている。</t>
    <phoneticPr fontId="5"/>
  </si>
  <si>
    <t>千円</t>
    <rPh sb="0" eb="1">
      <t>セン</t>
    </rPh>
    <phoneticPr fontId="5"/>
  </si>
  <si>
    <t>51,785千円/ 1,460人</t>
    <rPh sb="6" eb="7">
      <t>セン</t>
    </rPh>
    <phoneticPr fontId="5"/>
  </si>
  <si>
    <t>49,883千円/ 900人</t>
    <rPh sb="6" eb="7">
      <t>セン</t>
    </rPh>
    <phoneticPr fontId="5"/>
  </si>
  <si>
    <t>50,952千円/ 2,227人</t>
    <rPh sb="6" eb="7">
      <t>セン</t>
    </rPh>
    <phoneticPr fontId="5"/>
  </si>
  <si>
    <t>50,954千円/ 2,227人</t>
    <rPh sb="6" eb="7">
      <t>セン</t>
    </rPh>
    <phoneticPr fontId="5"/>
  </si>
  <si>
    <t>科学院利用者数に対する執行額のため、妥当である。</t>
    <rPh sb="0" eb="3">
      <t>カガクイン</t>
    </rPh>
    <rPh sb="3" eb="6">
      <t>リヨウシャ</t>
    </rPh>
    <rPh sb="6" eb="7">
      <t>スウ</t>
    </rPh>
    <rPh sb="8" eb="9">
      <t>タイ</t>
    </rPh>
    <rPh sb="11" eb="14">
      <t>シッコウガク</t>
    </rPh>
    <rPh sb="18" eb="20">
      <t>ダトウ</t>
    </rPh>
    <phoneticPr fontId="5"/>
  </si>
  <si>
    <t>成果実績は成果目標を上回っているため、見合ったものである。</t>
    <phoneticPr fontId="5"/>
  </si>
  <si>
    <t>受講者の当初見込みが実績を上回っているため、見合ったものである。</t>
    <phoneticPr fontId="5"/>
  </si>
  <si>
    <t>-</t>
    <phoneticPr fontId="5"/>
  </si>
  <si>
    <t>引き続き、必要な予算額を確保し、適正な執行に努めること。</t>
    <phoneticPr fontId="5"/>
  </si>
  <si>
    <t>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</si>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</sst>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90714</xdr:colOff>
      <xdr:row>269</xdr:row>
      <xdr:rowOff>27214</xdr:rowOff>
    </xdr:from>
    <xdr:to>
      <xdr:col>47</xdr:col>
      <xdr:colOff>41841</xdr:colOff>
      <xdr:row>287</xdr:row>
      <xdr:rowOff>267158</xdr:rowOff>
    </xdr:to>
    <xdr:grpSp>
      <xdr:nvGrpSpPr>
        <xdr:cNvPr id="21" name="グループ化 20">
          <a:extLst>
            <a:ext uri="{FF2B5EF4-FFF2-40B4-BE49-F238E27FC236}">
              <a16:creationId xmlns:a16="http://schemas.microsoft.com/office/drawing/2014/main" id="{113DAE1D-A8DE-38B8-5F02-AC239062AEB7}"/>
            </a:ext>
          </a:extLst>
        </xdr:cNvPr>
        <xdr:cNvGrpSpPr/>
      </xdr:nvGrpSpPr>
      <xdr:grpSpPr>
        <a:xfrm>
          <a:off x="1386114" y="36788271"/>
          <a:ext cx="7353413" cy="7283001"/>
          <a:chOff x="1370874" y="37060414"/>
          <a:chExt cx="7266327" cy="7387504"/>
        </a:xfrm>
      </xdr:grpSpPr>
      <xdr:grpSp>
        <xdr:nvGrpSpPr>
          <xdr:cNvPr id="2" name="グループ化 1">
            <a:extLst>
              <a:ext uri="{FF2B5EF4-FFF2-40B4-BE49-F238E27FC236}">
                <a16:creationId xmlns:a16="http://schemas.microsoft.com/office/drawing/2014/main" id="{484F943B-CF1A-4274-BB3A-48DE719A9AB6}"/>
              </a:ext>
            </a:extLst>
          </xdr:cNvPr>
          <xdr:cNvGrpSpPr>
            <a:grpSpLocks/>
          </xdr:cNvGrpSpPr>
        </xdr:nvGrpSpPr>
        <xdr:grpSpPr bwMode="auto">
          <a:xfrm>
            <a:off x="1370874" y="37060414"/>
            <a:ext cx="7266327" cy="7387504"/>
            <a:chOff x="1990725" y="29324300"/>
            <a:chExt cx="7569202" cy="5951323"/>
          </a:xfrm>
        </xdr:grpSpPr>
        <xdr:grpSp>
          <xdr:nvGrpSpPr>
            <xdr:cNvPr id="3" name="グループ化 14">
              <a:extLst>
                <a:ext uri="{FF2B5EF4-FFF2-40B4-BE49-F238E27FC236}">
                  <a16:creationId xmlns:a16="http://schemas.microsoft.com/office/drawing/2014/main" id="{FA193001-CF20-D11F-A470-6ECE0CF13821}"/>
                </a:ext>
              </a:extLst>
            </xdr:cNvPr>
            <xdr:cNvGrpSpPr>
              <a:grpSpLocks/>
            </xdr:cNvGrpSpPr>
          </xdr:nvGrpSpPr>
          <xdr:grpSpPr bwMode="auto">
            <a:xfrm>
              <a:off x="2092325" y="29324300"/>
              <a:ext cx="5708650" cy="1781175"/>
              <a:chOff x="2570843" y="29386893"/>
              <a:chExt cx="5713186" cy="1791607"/>
            </a:xfrm>
          </xdr:grpSpPr>
          <xdr:sp macro="" textlink="">
            <xdr:nvSpPr>
              <xdr:cNvPr id="18" name="Rectangle 1">
                <a:extLst>
                  <a:ext uri="{FF2B5EF4-FFF2-40B4-BE49-F238E27FC236}">
                    <a16:creationId xmlns:a16="http://schemas.microsoft.com/office/drawing/2014/main" id="{00ADC6CB-72C2-13D2-3F1B-9ED7017A484A}"/>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2">
                <a:extLst>
                  <a:ext uri="{FF2B5EF4-FFF2-40B4-BE49-F238E27FC236}">
                    <a16:creationId xmlns:a16="http://schemas.microsoft.com/office/drawing/2014/main" id="{686BA8EC-1769-9C61-F825-0FA7D3442C7A}"/>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4" name="グループ化 13">
              <a:extLst>
                <a:ext uri="{FF2B5EF4-FFF2-40B4-BE49-F238E27FC236}">
                  <a16:creationId xmlns:a16="http://schemas.microsoft.com/office/drawing/2014/main" id="{5C20030E-814E-2CE0-B472-1B449FBF32D9}"/>
                </a:ext>
              </a:extLst>
            </xdr:cNvPr>
            <xdr:cNvGrpSpPr>
              <a:grpSpLocks/>
            </xdr:cNvGrpSpPr>
          </xdr:nvGrpSpPr>
          <xdr:grpSpPr bwMode="auto">
            <a:xfrm>
              <a:off x="1990725" y="30572076"/>
              <a:ext cx="2681771" cy="2700279"/>
              <a:chOff x="2051051" y="30635575"/>
              <a:chExt cx="2681771" cy="2695734"/>
            </a:xfrm>
          </xdr:grpSpPr>
          <xdr:sp macro="" textlink="">
            <xdr:nvSpPr>
              <xdr:cNvPr id="14" name="Line 2">
                <a:extLst>
                  <a:ext uri="{FF2B5EF4-FFF2-40B4-BE49-F238E27FC236}">
                    <a16:creationId xmlns:a16="http://schemas.microsoft.com/office/drawing/2014/main" id="{0C4F6BEA-17BB-CD15-11CF-572418139682}"/>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4">
                <a:extLst>
                  <a:ext uri="{FF2B5EF4-FFF2-40B4-BE49-F238E27FC236}">
                    <a16:creationId xmlns:a16="http://schemas.microsoft.com/office/drawing/2014/main" id="{D541CE65-76BA-87C6-DC21-DBD1C96DF82C}"/>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6" name="大かっこ 15">
                <a:extLst>
                  <a:ext uri="{FF2B5EF4-FFF2-40B4-BE49-F238E27FC236}">
                    <a16:creationId xmlns:a16="http://schemas.microsoft.com/office/drawing/2014/main" id="{DF9DAD27-F6BF-D39E-5A6B-A02C7A225AA6}"/>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17" name="Text Box 8">
                <a:extLst>
                  <a:ext uri="{FF2B5EF4-FFF2-40B4-BE49-F238E27FC236}">
                    <a16:creationId xmlns:a16="http://schemas.microsoft.com/office/drawing/2014/main" id="{058F25E4-B496-5728-8D4A-6C4AEB478C77}"/>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5" name="グループ化 15">
              <a:extLst>
                <a:ext uri="{FF2B5EF4-FFF2-40B4-BE49-F238E27FC236}">
                  <a16:creationId xmlns:a16="http://schemas.microsoft.com/office/drawing/2014/main" id="{89487C33-ADD5-A3FA-7274-1FE7ACB954C3}"/>
                </a:ext>
              </a:extLst>
            </xdr:cNvPr>
            <xdr:cNvGrpSpPr>
              <a:grpSpLocks/>
            </xdr:cNvGrpSpPr>
          </xdr:nvGrpSpPr>
          <xdr:grpSpPr bwMode="auto">
            <a:xfrm>
              <a:off x="4973709" y="30572076"/>
              <a:ext cx="2691487" cy="2700279"/>
              <a:chOff x="2049537" y="30635575"/>
              <a:chExt cx="2688309" cy="2695734"/>
            </a:xfrm>
          </xdr:grpSpPr>
          <xdr:sp macro="" textlink="">
            <xdr:nvSpPr>
              <xdr:cNvPr id="11" name="Line 2">
                <a:extLst>
                  <a:ext uri="{FF2B5EF4-FFF2-40B4-BE49-F238E27FC236}">
                    <a16:creationId xmlns:a16="http://schemas.microsoft.com/office/drawing/2014/main" id="{63222A67-C756-FBA0-FC58-9731C3B964A4}"/>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4">
                <a:extLst>
                  <a:ext uri="{FF2B5EF4-FFF2-40B4-BE49-F238E27FC236}">
                    <a16:creationId xmlns:a16="http://schemas.microsoft.com/office/drawing/2014/main" id="{7EE6520D-D18B-6328-5537-AC1FA536C4B9}"/>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12">
                <a:extLst>
                  <a:ext uri="{FF2B5EF4-FFF2-40B4-BE49-F238E27FC236}">
                    <a16:creationId xmlns:a16="http://schemas.microsoft.com/office/drawing/2014/main" id="{4681D7C8-9960-9FE0-1CD6-A74E5A3EA02D}"/>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6" name="グループ化 20">
              <a:extLst>
                <a:ext uri="{FF2B5EF4-FFF2-40B4-BE49-F238E27FC236}">
                  <a16:creationId xmlns:a16="http://schemas.microsoft.com/office/drawing/2014/main" id="{26697679-3380-B7FA-3CB0-8090DECD2CDA}"/>
                </a:ext>
              </a:extLst>
            </xdr:cNvPr>
            <xdr:cNvGrpSpPr>
              <a:grpSpLocks/>
            </xdr:cNvGrpSpPr>
          </xdr:nvGrpSpPr>
          <xdr:grpSpPr bwMode="auto">
            <a:xfrm>
              <a:off x="6788107" y="29938442"/>
              <a:ext cx="2771820" cy="5337181"/>
              <a:chOff x="6787565" y="29997295"/>
              <a:chExt cx="2775535" cy="5345420"/>
            </a:xfrm>
          </xdr:grpSpPr>
          <xdr:sp macro="" textlink="">
            <xdr:nvSpPr>
              <xdr:cNvPr id="7" name="Rectangle 12">
                <a:extLst>
                  <a:ext uri="{FF2B5EF4-FFF2-40B4-BE49-F238E27FC236}">
                    <a16:creationId xmlns:a16="http://schemas.microsoft.com/office/drawing/2014/main" id="{2F813052-307E-B444-1C79-6EFE3EEC6145}"/>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8" name="図形 7">
                <a:extLst>
                  <a:ext uri="{FF2B5EF4-FFF2-40B4-BE49-F238E27FC236}">
                    <a16:creationId xmlns:a16="http://schemas.microsoft.com/office/drawing/2014/main" id="{53A4BFE7-870F-8926-7A8F-56B9B439BA28}"/>
                  </a:ext>
                </a:extLst>
              </xdr:cNvPr>
              <xdr:cNvCxnSpPr>
                <a:stCxn id="7"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Box 8">
                <a:extLst>
                  <a:ext uri="{FF2B5EF4-FFF2-40B4-BE49-F238E27FC236}">
                    <a16:creationId xmlns:a16="http://schemas.microsoft.com/office/drawing/2014/main" id="{842001EF-E3E8-C527-C2C6-68C2B5A74577}"/>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 name="大かっこ 9">
                <a:extLst>
                  <a:ext uri="{FF2B5EF4-FFF2-40B4-BE49-F238E27FC236}">
                    <a16:creationId xmlns:a16="http://schemas.microsoft.com/office/drawing/2014/main" id="{2D3F9251-77B7-6794-D57D-599CA92BAC2F}"/>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sp macro="" textlink="">
        <xdr:nvSpPr>
          <xdr:cNvPr id="20" name="Text Box 8">
            <a:extLst>
              <a:ext uri="{FF2B5EF4-FFF2-40B4-BE49-F238E27FC236}">
                <a16:creationId xmlns:a16="http://schemas.microsoft.com/office/drawing/2014/main" id="{81B01CCF-9863-4B2E-A0C6-0554E8F92406}"/>
              </a:ext>
            </a:extLst>
          </xdr:cNvPr>
          <xdr:cNvSpPr txBox="1">
            <a:spLocks noChangeArrowheads="1"/>
          </xdr:cNvSpPr>
        </xdr:nvSpPr>
        <xdr:spPr bwMode="auto">
          <a:xfrm>
            <a:off x="5303520" y="39780755"/>
            <a:ext cx="745126" cy="28533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3" zoomScale="70" zoomScaleNormal="75" zoomScaleSheetLayoutView="70" zoomScalePageLayoutView="85" workbookViewId="0">
      <selection activeCell="L268" sqref="L268:N26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762</v>
      </c>
      <c r="AK2" s="187"/>
      <c r="AL2" s="187"/>
      <c r="AM2" s="187"/>
      <c r="AN2" s="90" t="s">
        <v>366</v>
      </c>
      <c r="AO2" s="187">
        <v>21</v>
      </c>
      <c r="AP2" s="187"/>
      <c r="AQ2" s="187"/>
      <c r="AR2" s="91" t="s">
        <v>366</v>
      </c>
      <c r="AS2" s="188">
        <v>964</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716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764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52</v>
      </c>
      <c r="Q13" s="232"/>
      <c r="R13" s="232"/>
      <c r="S13" s="232"/>
      <c r="T13" s="232"/>
      <c r="U13" s="232"/>
      <c r="V13" s="233"/>
      <c r="W13" s="231">
        <v>51</v>
      </c>
      <c r="X13" s="232"/>
      <c r="Y13" s="232"/>
      <c r="Z13" s="232"/>
      <c r="AA13" s="232"/>
      <c r="AB13" s="232"/>
      <c r="AC13" s="233"/>
      <c r="AD13" s="231">
        <v>51</v>
      </c>
      <c r="AE13" s="232"/>
      <c r="AF13" s="232"/>
      <c r="AG13" s="232"/>
      <c r="AH13" s="232"/>
      <c r="AI13" s="232"/>
      <c r="AJ13" s="233"/>
      <c r="AK13" s="231">
        <v>51</v>
      </c>
      <c r="AL13" s="232"/>
      <c r="AM13" s="232"/>
      <c r="AN13" s="232"/>
      <c r="AO13" s="232"/>
      <c r="AP13" s="232"/>
      <c r="AQ13" s="233"/>
      <c r="AR13" s="243">
        <v>51</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763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763</v>
      </c>
      <c r="AL15" s="232"/>
      <c r="AM15" s="232"/>
      <c r="AN15" s="232"/>
      <c r="AO15" s="232"/>
      <c r="AP15" s="232"/>
      <c r="AQ15" s="233"/>
      <c r="AR15" s="231" t="s">
        <v>797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763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763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52</v>
      </c>
      <c r="Q18" s="276"/>
      <c r="R18" s="276"/>
      <c r="S18" s="276"/>
      <c r="T18" s="276"/>
      <c r="U18" s="276"/>
      <c r="V18" s="277"/>
      <c r="W18" s="275">
        <f>SUM(W13:AC17)</f>
        <v>51</v>
      </c>
      <c r="X18" s="276"/>
      <c r="Y18" s="276"/>
      <c r="Z18" s="276"/>
      <c r="AA18" s="276"/>
      <c r="AB18" s="276"/>
      <c r="AC18" s="277"/>
      <c r="AD18" s="275">
        <f>SUM(AD13:AJ17)</f>
        <v>51</v>
      </c>
      <c r="AE18" s="276"/>
      <c r="AF18" s="276"/>
      <c r="AG18" s="276"/>
      <c r="AH18" s="276"/>
      <c r="AI18" s="276"/>
      <c r="AJ18" s="277"/>
      <c r="AK18" s="275">
        <f>SUM(AK13:AQ17)</f>
        <v>51</v>
      </c>
      <c r="AL18" s="276"/>
      <c r="AM18" s="276"/>
      <c r="AN18" s="276"/>
      <c r="AO18" s="276"/>
      <c r="AP18" s="276"/>
      <c r="AQ18" s="277"/>
      <c r="AR18" s="275">
        <f>SUM(AR13:AX17)</f>
        <v>51</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52</v>
      </c>
      <c r="Q19" s="232"/>
      <c r="R19" s="232"/>
      <c r="S19" s="232"/>
      <c r="T19" s="232"/>
      <c r="U19" s="232"/>
      <c r="V19" s="233"/>
      <c r="W19" s="231">
        <v>50</v>
      </c>
      <c r="X19" s="232"/>
      <c r="Y19" s="232"/>
      <c r="Z19" s="232"/>
      <c r="AA19" s="232"/>
      <c r="AB19" s="232"/>
      <c r="AC19" s="233"/>
      <c r="AD19" s="231">
        <v>51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0.98039215686274506</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1</v>
      </c>
      <c r="Q21" s="307"/>
      <c r="R21" s="307"/>
      <c r="S21" s="307"/>
      <c r="T21" s="307"/>
      <c r="U21" s="307"/>
      <c r="V21" s="307"/>
      <c r="W21" s="307">
        <f>IF(W19=0, "-", SUM(W19)/SUM(W13,W14))</f>
        <v>0.98039215686274506</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698</v>
      </c>
      <c r="H23" s="293"/>
      <c r="I23" s="293"/>
      <c r="J23" s="293"/>
      <c r="K23" s="293"/>
      <c r="L23" s="293"/>
      <c r="M23" s="293"/>
      <c r="N23" s="293"/>
      <c r="O23" s="294"/>
      <c r="P23" s="243">
        <v>51</v>
      </c>
      <c r="Q23" s="244"/>
      <c r="R23" s="244"/>
      <c r="S23" s="244"/>
      <c r="T23" s="244"/>
      <c r="U23" s="244"/>
      <c r="V23" s="295"/>
      <c r="W23" s="243">
        <v>51</v>
      </c>
      <c r="X23" s="244"/>
      <c r="Y23" s="244"/>
      <c r="Z23" s="244"/>
      <c r="AA23" s="244"/>
      <c r="AB23" s="244"/>
      <c r="AC23" s="295"/>
      <c r="AD23" s="296" t="s">
        <v>800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51</v>
      </c>
      <c r="Q29" s="346"/>
      <c r="R29" s="346"/>
      <c r="S29" s="346"/>
      <c r="T29" s="346"/>
      <c r="U29" s="346"/>
      <c r="V29" s="347"/>
      <c r="W29" s="348">
        <f>AR13</f>
        <v>51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662</v>
      </c>
      <c r="B30" s="352"/>
      <c r="C30" s="352"/>
      <c r="D30" s="352"/>
      <c r="E30" s="352"/>
      <c r="F30" s="353"/>
      <c r="G30" s="354" t="s">
        <v>787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30" customHeight="1" x14ac:dyDescent="0.2">
      <c r="A32" s="363"/>
      <c r="B32" s="332"/>
      <c r="C32" s="332"/>
      <c r="D32" s="332"/>
      <c r="E32" s="332"/>
      <c r="F32" s="333"/>
      <c r="G32" s="372" t="s">
        <v>765</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v>1234</v>
      </c>
      <c r="AF32" s="386"/>
      <c r="AG32" s="386"/>
      <c r="AH32" s="386"/>
      <c r="AI32" s="386">
        <v>720</v>
      </c>
      <c r="AJ32" s="386"/>
      <c r="AK32" s="386"/>
      <c r="AL32" s="386"/>
      <c r="AM32" s="386">
        <v>2007</v>
      </c>
      <c r="AN32" s="386"/>
      <c r="AO32" s="386"/>
      <c r="AP32" s="386"/>
      <c r="AQ32" s="413" t="s">
        <v>728</v>
      </c>
      <c r="AR32" s="386"/>
      <c r="AS32" s="386"/>
      <c r="AT32" s="386"/>
      <c r="AU32" s="404" t="s">
        <v>728</v>
      </c>
      <c r="AV32" s="420"/>
      <c r="AW32" s="420"/>
      <c r="AX32" s="421"/>
    </row>
    <row r="33" spans="1:51" ht="30"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1185</v>
      </c>
      <c r="AF33" s="386"/>
      <c r="AG33" s="386"/>
      <c r="AH33" s="386"/>
      <c r="AI33" s="386">
        <v>1070</v>
      </c>
      <c r="AJ33" s="386"/>
      <c r="AK33" s="386"/>
      <c r="AL33" s="386"/>
      <c r="AM33" s="386">
        <v>1590</v>
      </c>
      <c r="AN33" s="386"/>
      <c r="AO33" s="386"/>
      <c r="AP33" s="386"/>
      <c r="AQ33" s="386">
        <v>2007</v>
      </c>
      <c r="AR33" s="386"/>
      <c r="AS33" s="386"/>
      <c r="AT33" s="386"/>
      <c r="AU33" s="425">
        <v>2007</v>
      </c>
      <c r="AV33" s="420"/>
      <c r="AW33" s="420"/>
      <c r="AX33" s="421"/>
    </row>
    <row r="34" spans="1:51" ht="23.25" customHeight="1" x14ac:dyDescent="0.2">
      <c r="A34" s="451" t="s">
        <v>664</v>
      </c>
      <c r="B34" s="452"/>
      <c r="C34" s="452"/>
      <c r="D34" s="452"/>
      <c r="E34" s="452"/>
      <c r="F34" s="453"/>
      <c r="G34" s="238" t="s">
        <v>665</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2">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664</v>
      </c>
      <c r="Z35" s="435"/>
      <c r="AA35" s="436"/>
      <c r="AB35" s="437" t="s">
        <v>789</v>
      </c>
      <c r="AC35" s="438"/>
      <c r="AD35" s="439"/>
      <c r="AE35" s="413">
        <v>35</v>
      </c>
      <c r="AF35" s="413"/>
      <c r="AG35" s="413"/>
      <c r="AH35" s="413"/>
      <c r="AI35" s="413">
        <v>55</v>
      </c>
      <c r="AJ35" s="413"/>
      <c r="AK35" s="413"/>
      <c r="AL35" s="413"/>
      <c r="AM35" s="413">
        <v>23</v>
      </c>
      <c r="AN35" s="413"/>
      <c r="AO35" s="413"/>
      <c r="AP35" s="413"/>
      <c r="AQ35" s="404">
        <v>23</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705</v>
      </c>
      <c r="AC36" s="441"/>
      <c r="AD36" s="442"/>
      <c r="AE36" s="443" t="s">
        <v>790</v>
      </c>
      <c r="AF36" s="443"/>
      <c r="AG36" s="443"/>
      <c r="AH36" s="443"/>
      <c r="AI36" s="443" t="s">
        <v>791</v>
      </c>
      <c r="AJ36" s="443"/>
      <c r="AK36" s="443"/>
      <c r="AL36" s="443"/>
      <c r="AM36" s="443" t="s">
        <v>792</v>
      </c>
      <c r="AN36" s="443"/>
      <c r="AO36" s="443"/>
      <c r="AP36" s="443"/>
      <c r="AQ36" s="443" t="s">
        <v>793</v>
      </c>
      <c r="AR36" s="443"/>
      <c r="AS36" s="443"/>
      <c r="AT36" s="443"/>
      <c r="AU36" s="443"/>
      <c r="AV36" s="443"/>
      <c r="AW36" s="443"/>
      <c r="AX36" s="445"/>
    </row>
    <row r="37" spans="1:51" ht="18.75" customHeight="1" x14ac:dyDescent="0.2">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696</v>
      </c>
      <c r="AR38" s="447"/>
      <c r="AS38" s="448" t="s">
        <v>224</v>
      </c>
      <c r="AT38" s="449"/>
      <c r="AU38" s="450">
        <v>4</v>
      </c>
      <c r="AV38" s="450"/>
      <c r="AW38" s="339" t="s">
        <v>170</v>
      </c>
      <c r="AX38" s="344"/>
    </row>
    <row r="39" spans="1:51" ht="23.25" customHeight="1" x14ac:dyDescent="0.2">
      <c r="A39" s="487"/>
      <c r="B39" s="485"/>
      <c r="C39" s="485"/>
      <c r="D39" s="485"/>
      <c r="E39" s="485"/>
      <c r="F39" s="486"/>
      <c r="G39" s="389" t="s">
        <v>699</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3.9</v>
      </c>
      <c r="AF39" s="387"/>
      <c r="AG39" s="387"/>
      <c r="AH39" s="387"/>
      <c r="AI39" s="404">
        <v>4.2</v>
      </c>
      <c r="AJ39" s="387"/>
      <c r="AK39" s="387"/>
      <c r="AL39" s="387"/>
      <c r="AM39" s="404">
        <v>3.9</v>
      </c>
      <c r="AN39" s="387"/>
      <c r="AO39" s="387"/>
      <c r="AP39" s="387"/>
      <c r="AQ39" s="406" t="s">
        <v>696</v>
      </c>
      <c r="AR39" s="407"/>
      <c r="AS39" s="407"/>
      <c r="AT39" s="408"/>
      <c r="AU39" s="387" t="s">
        <v>696</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701</v>
      </c>
      <c r="AC40" s="462"/>
      <c r="AD40" s="462"/>
      <c r="AE40" s="404">
        <v>3.5</v>
      </c>
      <c r="AF40" s="387"/>
      <c r="AG40" s="387"/>
      <c r="AH40" s="387"/>
      <c r="AI40" s="404">
        <v>3.5</v>
      </c>
      <c r="AJ40" s="387"/>
      <c r="AK40" s="387"/>
      <c r="AL40" s="387"/>
      <c r="AM40" s="404">
        <v>3.5</v>
      </c>
      <c r="AN40" s="387"/>
      <c r="AO40" s="387"/>
      <c r="AP40" s="387"/>
      <c r="AQ40" s="406" t="s">
        <v>696</v>
      </c>
      <c r="AR40" s="407"/>
      <c r="AS40" s="407"/>
      <c r="AT40" s="408"/>
      <c r="AU40" s="387">
        <v>3.5</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111</v>
      </c>
      <c r="AF41" s="387"/>
      <c r="AG41" s="387"/>
      <c r="AH41" s="387"/>
      <c r="AI41" s="404">
        <v>120</v>
      </c>
      <c r="AJ41" s="387"/>
      <c r="AK41" s="387"/>
      <c r="AL41" s="387"/>
      <c r="AM41" s="404">
        <v>111</v>
      </c>
      <c r="AN41" s="387"/>
      <c r="AO41" s="387"/>
      <c r="AP41" s="387"/>
      <c r="AQ41" s="406" t="s">
        <v>696</v>
      </c>
      <c r="AR41" s="407"/>
      <c r="AS41" s="407"/>
      <c r="AT41" s="408"/>
      <c r="AU41" s="387" t="s">
        <v>696</v>
      </c>
      <c r="AV41" s="387"/>
      <c r="AW41" s="387"/>
      <c r="AX41" s="388"/>
    </row>
    <row r="42" spans="1:51" ht="23.25" customHeight="1" x14ac:dyDescent="0.2">
      <c r="A42" s="475" t="s">
        <v>342</v>
      </c>
      <c r="B42" s="470"/>
      <c r="C42" s="470"/>
      <c r="D42" s="470"/>
      <c r="E42" s="470"/>
      <c r="F42" s="471"/>
      <c r="G42" s="511" t="s">
        <v>729</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3"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499</v>
      </c>
      <c r="AF49" s="430"/>
      <c r="AG49" s="430"/>
      <c r="AH49" s="430"/>
      <c r="AI49" s="430" t="s">
        <v>651</v>
      </c>
      <c r="AJ49" s="430"/>
      <c r="AK49" s="430"/>
      <c r="AL49" s="430"/>
      <c r="AM49" s="430" t="s">
        <v>467</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499</v>
      </c>
      <c r="AF54" s="430"/>
      <c r="AG54" s="430"/>
      <c r="AH54" s="430"/>
      <c r="AI54" s="430" t="s">
        <v>651</v>
      </c>
      <c r="AJ54" s="430"/>
      <c r="AK54" s="430"/>
      <c r="AL54" s="430"/>
      <c r="AM54" s="430" t="s">
        <v>467</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499</v>
      </c>
      <c r="AF59" s="430"/>
      <c r="AG59" s="430"/>
      <c r="AH59" s="430"/>
      <c r="AI59" s="430" t="s">
        <v>651</v>
      </c>
      <c r="AJ59" s="430"/>
      <c r="AK59" s="430"/>
      <c r="AL59" s="430"/>
      <c r="AM59" s="430" t="s">
        <v>467</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664</v>
      </c>
      <c r="B68" s="452"/>
      <c r="C68" s="452"/>
      <c r="D68" s="452"/>
      <c r="E68" s="452"/>
      <c r="F68" s="453"/>
      <c r="G68" s="238" t="s">
        <v>665</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706</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342</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499</v>
      </c>
      <c r="AF83" s="430"/>
      <c r="AG83" s="430"/>
      <c r="AH83" s="430"/>
      <c r="AI83" s="430" t="s">
        <v>651</v>
      </c>
      <c r="AJ83" s="430"/>
      <c r="AK83" s="430"/>
      <c r="AL83" s="430"/>
      <c r="AM83" s="430" t="s">
        <v>467</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499</v>
      </c>
      <c r="AF88" s="430"/>
      <c r="AG88" s="430"/>
      <c r="AH88" s="430"/>
      <c r="AI88" s="430" t="s">
        <v>651</v>
      </c>
      <c r="AJ88" s="430"/>
      <c r="AK88" s="430"/>
      <c r="AL88" s="430"/>
      <c r="AM88" s="430" t="s">
        <v>467</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499</v>
      </c>
      <c r="AF93" s="430"/>
      <c r="AG93" s="430"/>
      <c r="AH93" s="430"/>
      <c r="AI93" s="430" t="s">
        <v>651</v>
      </c>
      <c r="AJ93" s="430"/>
      <c r="AK93" s="430"/>
      <c r="AL93" s="430"/>
      <c r="AM93" s="430" t="s">
        <v>467</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664</v>
      </c>
      <c r="B102" s="356"/>
      <c r="C102" s="356"/>
      <c r="D102" s="356"/>
      <c r="E102" s="356"/>
      <c r="F102" s="476"/>
      <c r="G102" s="238" t="s">
        <v>665</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342</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499</v>
      </c>
      <c r="AF117" s="430"/>
      <c r="AG117" s="430"/>
      <c r="AH117" s="430"/>
      <c r="AI117" s="430" t="s">
        <v>651</v>
      </c>
      <c r="AJ117" s="430"/>
      <c r="AK117" s="430"/>
      <c r="AL117" s="430"/>
      <c r="AM117" s="430" t="s">
        <v>467</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499</v>
      </c>
      <c r="AF122" s="430"/>
      <c r="AG122" s="430"/>
      <c r="AH122" s="430"/>
      <c r="AI122" s="430" t="s">
        <v>651</v>
      </c>
      <c r="AJ122" s="430"/>
      <c r="AK122" s="430"/>
      <c r="AL122" s="430"/>
      <c r="AM122" s="430" t="s">
        <v>467</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499</v>
      </c>
      <c r="AF127" s="430"/>
      <c r="AG127" s="430"/>
      <c r="AH127" s="430"/>
      <c r="AI127" s="430" t="s">
        <v>651</v>
      </c>
      <c r="AJ127" s="430"/>
      <c r="AK127" s="430"/>
      <c r="AL127" s="430"/>
      <c r="AM127" s="430" t="s">
        <v>467</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664</v>
      </c>
      <c r="B136" s="356"/>
      <c r="C136" s="356"/>
      <c r="D136" s="356"/>
      <c r="E136" s="356"/>
      <c r="F136" s="476"/>
      <c r="G136" s="238" t="s">
        <v>665</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499</v>
      </c>
      <c r="AF151" s="430"/>
      <c r="AG151" s="430"/>
      <c r="AH151" s="430"/>
      <c r="AI151" s="430" t="s">
        <v>651</v>
      </c>
      <c r="AJ151" s="430"/>
      <c r="AK151" s="430"/>
      <c r="AL151" s="430"/>
      <c r="AM151" s="430" t="s">
        <v>467</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499</v>
      </c>
      <c r="AF156" s="430"/>
      <c r="AG156" s="430"/>
      <c r="AH156" s="430"/>
      <c r="AI156" s="430" t="s">
        <v>651</v>
      </c>
      <c r="AJ156" s="430"/>
      <c r="AK156" s="430"/>
      <c r="AL156" s="430"/>
      <c r="AM156" s="430" t="s">
        <v>467</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499</v>
      </c>
      <c r="AF161" s="430"/>
      <c r="AG161" s="430"/>
      <c r="AH161" s="430"/>
      <c r="AI161" s="430" t="s">
        <v>651</v>
      </c>
      <c r="AJ161" s="430"/>
      <c r="AK161" s="430"/>
      <c r="AL161" s="430"/>
      <c r="AM161" s="430" t="s">
        <v>467</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664</v>
      </c>
      <c r="B170" s="356"/>
      <c r="C170" s="356"/>
      <c r="D170" s="356"/>
      <c r="E170" s="356"/>
      <c r="F170" s="476"/>
      <c r="G170" s="238" t="s">
        <v>665</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499</v>
      </c>
      <c r="AF185" s="430"/>
      <c r="AG185" s="430"/>
      <c r="AH185" s="430"/>
      <c r="AI185" s="430" t="s">
        <v>651</v>
      </c>
      <c r="AJ185" s="430"/>
      <c r="AK185" s="430"/>
      <c r="AL185" s="430"/>
      <c r="AM185" s="430" t="s">
        <v>467</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499</v>
      </c>
      <c r="AF190" s="430"/>
      <c r="AG190" s="430"/>
      <c r="AH190" s="430"/>
      <c r="AI190" s="430" t="s">
        <v>651</v>
      </c>
      <c r="AJ190" s="430"/>
      <c r="AK190" s="430"/>
      <c r="AL190" s="430"/>
      <c r="AM190" s="430" t="s">
        <v>467</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499</v>
      </c>
      <c r="AF195" s="430"/>
      <c r="AG195" s="430"/>
      <c r="AH195" s="430"/>
      <c r="AI195" s="430" t="s">
        <v>651</v>
      </c>
      <c r="AJ195" s="430"/>
      <c r="AK195" s="430"/>
      <c r="AL195" s="430"/>
      <c r="AM195" s="430" t="s">
        <v>467</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332</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333</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320</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332</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333</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499</v>
      </c>
      <c r="AF208" s="151"/>
      <c r="AG208" s="151"/>
      <c r="AH208" s="151"/>
      <c r="AI208" s="430" t="s">
        <v>651</v>
      </c>
      <c r="AJ208" s="430"/>
      <c r="AK208" s="430"/>
      <c r="AL208" s="430"/>
      <c r="AM208" s="430" t="s">
        <v>467</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345</v>
      </c>
      <c r="B213" s="660"/>
      <c r="C213" s="660"/>
      <c r="D213" s="660"/>
      <c r="E213" s="584" t="s">
        <v>304</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45" customHeight="1" x14ac:dyDescent="0.2">
      <c r="A215" s="665" t="s">
        <v>365</v>
      </c>
      <c r="B215" s="666"/>
      <c r="C215" s="668" t="s">
        <v>227</v>
      </c>
      <c r="D215" s="666"/>
      <c r="E215" s="669" t="s">
        <v>243</v>
      </c>
      <c r="F215" s="670"/>
      <c r="G215" s="671" t="s">
        <v>717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718</v>
      </c>
      <c r="H216" s="154"/>
      <c r="I216" s="154"/>
      <c r="J216" s="154"/>
      <c r="K216" s="154"/>
      <c r="L216" s="154"/>
      <c r="M216" s="154"/>
      <c r="N216" s="154"/>
      <c r="O216" s="154"/>
      <c r="P216" s="154"/>
      <c r="Q216" s="154"/>
      <c r="R216" s="154"/>
      <c r="S216" s="154"/>
      <c r="T216" s="154"/>
      <c r="U216" s="154"/>
      <c r="V216" s="155"/>
      <c r="W216" s="643" t="s">
        <v>669</v>
      </c>
      <c r="X216" s="644"/>
      <c r="Y216" s="644"/>
      <c r="Z216" s="644"/>
      <c r="AA216" s="645"/>
      <c r="AB216" s="646" t="s">
        <v>730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670</v>
      </c>
      <c r="X217" s="650"/>
      <c r="Y217" s="650"/>
      <c r="Z217" s="650"/>
      <c r="AA217" s="651"/>
      <c r="AB217" s="646" t="s">
        <v>731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682</v>
      </c>
      <c r="D218" s="653"/>
      <c r="E218" s="469" t="s">
        <v>361</v>
      </c>
      <c r="F218" s="471"/>
      <c r="G218" s="633" t="s">
        <v>230</v>
      </c>
      <c r="H218" s="634"/>
      <c r="I218" s="634"/>
      <c r="J218" s="656" t="s">
        <v>728</v>
      </c>
      <c r="K218" s="657"/>
      <c r="L218" s="657"/>
      <c r="M218" s="657"/>
      <c r="N218" s="657"/>
      <c r="O218" s="657"/>
      <c r="P218" s="657"/>
      <c r="Q218" s="657"/>
      <c r="R218" s="657"/>
      <c r="S218" s="657"/>
      <c r="T218" s="658"/>
      <c r="U218" s="631" t="s">
        <v>728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728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4.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721</v>
      </c>
      <c r="AH223" s="723"/>
      <c r="AI223" s="723"/>
      <c r="AJ223" s="723"/>
      <c r="AK223" s="723"/>
      <c r="AL223" s="723"/>
      <c r="AM223" s="723"/>
      <c r="AN223" s="723"/>
      <c r="AO223" s="723"/>
      <c r="AP223" s="723"/>
      <c r="AQ223" s="723"/>
      <c r="AR223" s="723"/>
      <c r="AS223" s="723"/>
      <c r="AT223" s="723"/>
      <c r="AU223" s="723"/>
      <c r="AV223" s="723"/>
      <c r="AW223" s="723"/>
      <c r="AX223" s="724"/>
    </row>
    <row r="224" spans="1:51" ht="34.5"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722</v>
      </c>
      <c r="AH224" s="729"/>
      <c r="AI224" s="729"/>
      <c r="AJ224" s="729"/>
      <c r="AK224" s="729"/>
      <c r="AL224" s="729"/>
      <c r="AM224" s="729"/>
      <c r="AN224" s="729"/>
      <c r="AO224" s="729"/>
      <c r="AP224" s="729"/>
      <c r="AQ224" s="729"/>
      <c r="AR224" s="729"/>
      <c r="AS224" s="729"/>
      <c r="AT224" s="729"/>
      <c r="AU224" s="729"/>
      <c r="AV224" s="729"/>
      <c r="AW224" s="729"/>
      <c r="AX224" s="730"/>
    </row>
    <row r="225" spans="1:50" ht="35.2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723</v>
      </c>
      <c r="AH225" s="398"/>
      <c r="AI225" s="398"/>
      <c r="AJ225" s="398"/>
      <c r="AK225" s="398"/>
      <c r="AL225" s="398"/>
      <c r="AM225" s="398"/>
      <c r="AN225" s="398"/>
      <c r="AO225" s="398"/>
      <c r="AP225" s="398"/>
      <c r="AQ225" s="398"/>
      <c r="AR225" s="398"/>
      <c r="AS225" s="398"/>
      <c r="AT225" s="398"/>
      <c r="AU225" s="398"/>
      <c r="AV225" s="398"/>
      <c r="AW225" s="398"/>
      <c r="AX225" s="693"/>
    </row>
    <row r="226" spans="1:50" ht="36.75"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715</v>
      </c>
      <c r="AE226" s="689"/>
      <c r="AF226" s="689"/>
      <c r="AG226" s="690" t="s">
        <v>724</v>
      </c>
      <c r="AH226" s="154"/>
      <c r="AI226" s="154"/>
      <c r="AJ226" s="154"/>
      <c r="AK226" s="154"/>
      <c r="AL226" s="154"/>
      <c r="AM226" s="154"/>
      <c r="AN226" s="154"/>
      <c r="AO226" s="154"/>
      <c r="AP226" s="154"/>
      <c r="AQ226" s="154"/>
      <c r="AR226" s="154"/>
      <c r="AS226" s="154"/>
      <c r="AT226" s="154"/>
      <c r="AU226" s="154"/>
      <c r="AV226" s="154"/>
      <c r="AW226" s="154"/>
      <c r="AX226" s="691"/>
    </row>
    <row r="227" spans="1:50" ht="36.75" customHeight="1" x14ac:dyDescent="0.2">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719</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6.75" customHeight="1" x14ac:dyDescent="0.2">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725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794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725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725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t="s">
        <v>725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788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795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725</v>
      </c>
      <c r="AH237" s="729"/>
      <c r="AI237" s="729"/>
      <c r="AJ237" s="729"/>
      <c r="AK237" s="729"/>
      <c r="AL237" s="729"/>
      <c r="AM237" s="729"/>
      <c r="AN237" s="729"/>
      <c r="AO237" s="729"/>
      <c r="AP237" s="729"/>
      <c r="AQ237" s="729"/>
      <c r="AR237" s="729"/>
      <c r="AS237" s="729"/>
      <c r="AT237" s="729"/>
      <c r="AU237" s="729"/>
      <c r="AV237" s="729"/>
      <c r="AW237" s="729"/>
      <c r="AX237" s="730"/>
    </row>
    <row r="238" spans="1:50" ht="30"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796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725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715</v>
      </c>
      <c r="AE240" s="689"/>
      <c r="AF240" s="781"/>
      <c r="AG240" s="690" t="s">
        <v>785</v>
      </c>
      <c r="AH240" s="154"/>
      <c r="AI240" s="154"/>
      <c r="AJ240" s="154"/>
      <c r="AK240" s="154"/>
      <c r="AL240" s="154"/>
      <c r="AM240" s="154"/>
      <c r="AN240" s="154"/>
      <c r="AO240" s="154"/>
      <c r="AP240" s="154"/>
      <c r="AQ240" s="154"/>
      <c r="AR240" s="154"/>
      <c r="AS240" s="154"/>
      <c r="AT240" s="154"/>
      <c r="AU240" s="154"/>
      <c r="AV240" s="154"/>
      <c r="AW240" s="154"/>
      <c r="AX240" s="691"/>
    </row>
    <row r="241" spans="1:50" ht="42" customHeight="1" x14ac:dyDescent="0.2">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6.75" customHeight="1" x14ac:dyDescent="0.2">
      <c r="A242" s="775"/>
      <c r="B242" s="776"/>
      <c r="C242" s="101">
        <v>2022</v>
      </c>
      <c r="D242" s="102"/>
      <c r="E242" s="103" t="s">
        <v>762</v>
      </c>
      <c r="F242" s="103"/>
      <c r="G242" s="103"/>
      <c r="H242" s="104">
        <v>21</v>
      </c>
      <c r="I242" s="104"/>
      <c r="J242" s="105">
        <v>965</v>
      </c>
      <c r="K242" s="105"/>
      <c r="L242" s="105"/>
      <c r="M242" s="104"/>
      <c r="N242" s="106"/>
      <c r="O242" s="107" t="s">
        <v>766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32.25" customHeight="1" x14ac:dyDescent="0.2">
      <c r="A243" s="775"/>
      <c r="B243" s="776"/>
      <c r="C243" s="122">
        <v>2022</v>
      </c>
      <c r="D243" s="123"/>
      <c r="E243" s="103" t="s">
        <v>762</v>
      </c>
      <c r="F243" s="103"/>
      <c r="G243" s="103"/>
      <c r="H243" s="104">
        <v>21</v>
      </c>
      <c r="I243" s="104"/>
      <c r="J243" s="770">
        <v>977</v>
      </c>
      <c r="K243" s="770"/>
      <c r="L243" s="770"/>
      <c r="M243" s="771"/>
      <c r="N243" s="772"/>
      <c r="O243" s="110" t="s">
        <v>707</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t="s">
        <v>696</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87" customHeight="1" x14ac:dyDescent="0.2">
      <c r="A247" s="137" t="s">
        <v>46</v>
      </c>
      <c r="B247" s="138"/>
      <c r="C247" s="141" t="s">
        <v>50</v>
      </c>
      <c r="D247" s="142"/>
      <c r="E247" s="142"/>
      <c r="F247" s="143"/>
      <c r="G247" s="144" t="s">
        <v>786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799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798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797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797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359</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358</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357</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356</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355</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354</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353</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352</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499</v>
      </c>
      <c r="B266" s="151"/>
      <c r="C266" s="151"/>
      <c r="D266" s="151"/>
      <c r="E266" s="804" t="s">
        <v>690</v>
      </c>
      <c r="F266" s="805"/>
      <c r="G266" s="805"/>
      <c r="H266" s="92" t="str">
        <f>IF(E266="","","-")</f>
        <v>-</v>
      </c>
      <c r="I266" s="805"/>
      <c r="J266" s="805"/>
      <c r="K266" s="92" t="str">
        <f>IF(I266="","","-")</f>
        <v/>
      </c>
      <c r="L266" s="121">
        <v>856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679</v>
      </c>
      <c r="B267" s="151"/>
      <c r="C267" s="151"/>
      <c r="D267" s="151"/>
      <c r="E267" s="804" t="s">
        <v>690</v>
      </c>
      <c r="F267" s="805"/>
      <c r="G267" s="805"/>
      <c r="H267" s="92"/>
      <c r="I267" s="805"/>
      <c r="J267" s="805"/>
      <c r="K267" s="92"/>
      <c r="L267" s="121">
        <v>877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467</v>
      </c>
      <c r="B268" s="151"/>
      <c r="C268" s="151"/>
      <c r="D268" s="151"/>
      <c r="E268" s="807">
        <v>2021</v>
      </c>
      <c r="F268" s="152"/>
      <c r="G268" s="805" t="s">
        <v>762</v>
      </c>
      <c r="H268" s="805"/>
      <c r="I268" s="805"/>
      <c r="J268" s="152">
        <v>20</v>
      </c>
      <c r="K268" s="152"/>
      <c r="L268" s="121">
        <v>962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348</v>
      </c>
      <c r="B308" s="812"/>
      <c r="C308" s="812"/>
      <c r="D308" s="812"/>
      <c r="E308" s="812"/>
      <c r="F308" s="813"/>
      <c r="G308" s="817" t="s">
        <v>760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771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769</v>
      </c>
      <c r="H310" s="839"/>
      <c r="I310" s="839"/>
      <c r="J310" s="839"/>
      <c r="K310" s="840"/>
      <c r="L310" s="841" t="s">
        <v>767</v>
      </c>
      <c r="M310" s="842"/>
      <c r="N310" s="842"/>
      <c r="O310" s="842"/>
      <c r="P310" s="842"/>
      <c r="Q310" s="842"/>
      <c r="R310" s="842"/>
      <c r="S310" s="842"/>
      <c r="T310" s="842"/>
      <c r="U310" s="842"/>
      <c r="V310" s="842"/>
      <c r="W310" s="842"/>
      <c r="X310" s="843"/>
      <c r="Y310" s="844">
        <v>3</v>
      </c>
      <c r="Z310" s="845"/>
      <c r="AA310" s="845"/>
      <c r="AB310" s="846"/>
      <c r="AC310" s="838" t="s">
        <v>772</v>
      </c>
      <c r="AD310" s="839"/>
      <c r="AE310" s="839"/>
      <c r="AF310" s="839"/>
      <c r="AG310" s="840"/>
      <c r="AH310" s="841" t="s">
        <v>773</v>
      </c>
      <c r="AI310" s="842"/>
      <c r="AJ310" s="842"/>
      <c r="AK310" s="842"/>
      <c r="AL310" s="842"/>
      <c r="AM310" s="842"/>
      <c r="AN310" s="842"/>
      <c r="AO310" s="842"/>
      <c r="AP310" s="842"/>
      <c r="AQ310" s="842"/>
      <c r="AR310" s="842"/>
      <c r="AS310" s="842"/>
      <c r="AT310" s="843"/>
      <c r="AU310" s="844">
        <v>5</v>
      </c>
      <c r="AV310" s="845"/>
      <c r="AW310" s="845"/>
      <c r="AX310" s="847"/>
    </row>
    <row r="311" spans="1:50" ht="24.75" customHeight="1" x14ac:dyDescent="0.2">
      <c r="A311" s="814"/>
      <c r="B311" s="815"/>
      <c r="C311" s="815"/>
      <c r="D311" s="815"/>
      <c r="E311" s="815"/>
      <c r="F311" s="816"/>
      <c r="G311" s="824" t="s">
        <v>770</v>
      </c>
      <c r="H311" s="825"/>
      <c r="I311" s="825"/>
      <c r="J311" s="825"/>
      <c r="K311" s="826"/>
      <c r="L311" s="827" t="s">
        <v>768</v>
      </c>
      <c r="M311" s="828"/>
      <c r="N311" s="828"/>
      <c r="O311" s="828"/>
      <c r="P311" s="828"/>
      <c r="Q311" s="828"/>
      <c r="R311" s="828"/>
      <c r="S311" s="828"/>
      <c r="T311" s="828"/>
      <c r="U311" s="828"/>
      <c r="V311" s="828"/>
      <c r="W311" s="828"/>
      <c r="X311" s="829"/>
      <c r="Y311" s="830">
        <v>0.4</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v>
      </c>
      <c r="AV320" s="854"/>
      <c r="AW320" s="854"/>
      <c r="AX320" s="856"/>
    </row>
    <row r="321" spans="1:51" ht="24.75" customHeight="1" x14ac:dyDescent="0.2">
      <c r="A321" s="814"/>
      <c r="B321" s="815"/>
      <c r="C321" s="815"/>
      <c r="D321" s="815"/>
      <c r="E321" s="815"/>
      <c r="F321" s="816"/>
      <c r="G321" s="817" t="s">
        <v>761</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2">
      <c r="A323" s="814"/>
      <c r="B323" s="815"/>
      <c r="C323" s="815"/>
      <c r="D323" s="815"/>
      <c r="E323" s="815"/>
      <c r="F323" s="816"/>
      <c r="G323" s="838" t="s">
        <v>784</v>
      </c>
      <c r="H323" s="839"/>
      <c r="I323" s="839"/>
      <c r="J323" s="839"/>
      <c r="K323" s="840"/>
      <c r="L323" s="841" t="s">
        <v>783</v>
      </c>
      <c r="M323" s="842"/>
      <c r="N323" s="842"/>
      <c r="O323" s="842"/>
      <c r="P323" s="842"/>
      <c r="Q323" s="842"/>
      <c r="R323" s="842"/>
      <c r="S323" s="842"/>
      <c r="T323" s="842"/>
      <c r="U323" s="842"/>
      <c r="V323" s="842"/>
      <c r="W323" s="842"/>
      <c r="X323" s="843"/>
      <c r="Y323" s="844">
        <v>3</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2">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2">
      <c r="A366" s="873">
        <v>1</v>
      </c>
      <c r="B366" s="873">
        <v>1</v>
      </c>
      <c r="C366" s="874" t="s">
        <v>732</v>
      </c>
      <c r="D366" s="875"/>
      <c r="E366" s="875"/>
      <c r="F366" s="875"/>
      <c r="G366" s="875"/>
      <c r="H366" s="875"/>
      <c r="I366" s="875"/>
      <c r="J366" s="876">
        <v>9013401005070</v>
      </c>
      <c r="K366" s="877"/>
      <c r="L366" s="877"/>
      <c r="M366" s="877"/>
      <c r="N366" s="877"/>
      <c r="O366" s="877"/>
      <c r="P366" s="878" t="s">
        <v>734</v>
      </c>
      <c r="Q366" s="879"/>
      <c r="R366" s="879"/>
      <c r="S366" s="879"/>
      <c r="T366" s="879"/>
      <c r="U366" s="879"/>
      <c r="V366" s="879"/>
      <c r="W366" s="879"/>
      <c r="X366" s="879"/>
      <c r="Y366" s="880">
        <v>3</v>
      </c>
      <c r="Z366" s="881"/>
      <c r="AA366" s="881"/>
      <c r="AB366" s="882"/>
      <c r="AC366" s="883" t="s">
        <v>341</v>
      </c>
      <c r="AD366" s="884"/>
      <c r="AE366" s="884"/>
      <c r="AF366" s="884"/>
      <c r="AG366" s="884"/>
      <c r="AH366" s="867" t="s">
        <v>728</v>
      </c>
      <c r="AI366" s="868"/>
      <c r="AJ366" s="868"/>
      <c r="AK366" s="868"/>
      <c r="AL366" s="869">
        <v>100</v>
      </c>
      <c r="AM366" s="870"/>
      <c r="AN366" s="870"/>
      <c r="AO366" s="871"/>
      <c r="AP366" s="872" t="s">
        <v>728</v>
      </c>
      <c r="AQ366" s="872"/>
      <c r="AR366" s="872"/>
      <c r="AS366" s="872"/>
      <c r="AT366" s="872"/>
      <c r="AU366" s="872"/>
      <c r="AV366" s="872"/>
      <c r="AW366" s="872"/>
      <c r="AX366" s="872"/>
    </row>
    <row r="367" spans="1:51" ht="30" customHeight="1" x14ac:dyDescent="0.2">
      <c r="A367" s="873">
        <v>2</v>
      </c>
      <c r="B367" s="873">
        <v>1</v>
      </c>
      <c r="C367" s="874" t="s">
        <v>732</v>
      </c>
      <c r="D367" s="875"/>
      <c r="E367" s="875"/>
      <c r="F367" s="875"/>
      <c r="G367" s="875"/>
      <c r="H367" s="875"/>
      <c r="I367" s="875"/>
      <c r="J367" s="876">
        <v>9013401005070</v>
      </c>
      <c r="K367" s="877"/>
      <c r="L367" s="877"/>
      <c r="M367" s="877"/>
      <c r="N367" s="877"/>
      <c r="O367" s="877"/>
      <c r="P367" s="878" t="s">
        <v>735</v>
      </c>
      <c r="Q367" s="879"/>
      <c r="R367" s="879"/>
      <c r="S367" s="879"/>
      <c r="T367" s="879"/>
      <c r="U367" s="879"/>
      <c r="V367" s="879"/>
      <c r="W367" s="879"/>
      <c r="X367" s="879"/>
      <c r="Y367" s="880">
        <v>0.4</v>
      </c>
      <c r="Z367" s="881"/>
      <c r="AA367" s="881"/>
      <c r="AB367" s="882"/>
      <c r="AC367" s="883" t="s">
        <v>736</v>
      </c>
      <c r="AD367" s="884"/>
      <c r="AE367" s="884"/>
      <c r="AF367" s="884"/>
      <c r="AG367" s="884"/>
      <c r="AH367" s="867" t="s">
        <v>728</v>
      </c>
      <c r="AI367" s="868"/>
      <c r="AJ367" s="868"/>
      <c r="AK367" s="868"/>
      <c r="AL367" s="869" t="s">
        <v>728</v>
      </c>
      <c r="AM367" s="870"/>
      <c r="AN367" s="870"/>
      <c r="AO367" s="871"/>
      <c r="AP367" s="872" t="s">
        <v>728</v>
      </c>
      <c r="AQ367" s="872"/>
      <c r="AR367" s="872"/>
      <c r="AS367" s="872"/>
      <c r="AT367" s="872"/>
      <c r="AU367" s="872"/>
      <c r="AV367" s="872"/>
      <c r="AW367" s="872"/>
      <c r="AX367" s="872"/>
      <c r="AY367">
        <f>COUNTA($C$367)</f>
        <v>1</v>
      </c>
    </row>
    <row r="368" spans="1:51" ht="51.6" customHeight="1" x14ac:dyDescent="0.2">
      <c r="A368" s="873">
        <v>3</v>
      </c>
      <c r="B368" s="873">
        <v>1</v>
      </c>
      <c r="C368" s="874" t="s">
        <v>737</v>
      </c>
      <c r="D368" s="875"/>
      <c r="E368" s="875"/>
      <c r="F368" s="875"/>
      <c r="G368" s="875"/>
      <c r="H368" s="875"/>
      <c r="I368" s="875"/>
      <c r="J368" s="876">
        <v>1011101015050</v>
      </c>
      <c r="K368" s="877"/>
      <c r="L368" s="877"/>
      <c r="M368" s="877"/>
      <c r="N368" s="877"/>
      <c r="O368" s="877"/>
      <c r="P368" s="878" t="s">
        <v>734</v>
      </c>
      <c r="Q368" s="879"/>
      <c r="R368" s="879"/>
      <c r="S368" s="879"/>
      <c r="T368" s="879"/>
      <c r="U368" s="879"/>
      <c r="V368" s="879"/>
      <c r="W368" s="879"/>
      <c r="X368" s="879"/>
      <c r="Y368" s="880">
        <v>1</v>
      </c>
      <c r="Z368" s="881"/>
      <c r="AA368" s="881"/>
      <c r="AB368" s="882"/>
      <c r="AC368" s="883" t="s">
        <v>341</v>
      </c>
      <c r="AD368" s="884"/>
      <c r="AE368" s="884"/>
      <c r="AF368" s="884"/>
      <c r="AG368" s="884"/>
      <c r="AH368" s="885" t="s">
        <v>728</v>
      </c>
      <c r="AI368" s="886"/>
      <c r="AJ368" s="886"/>
      <c r="AK368" s="886"/>
      <c r="AL368" s="869">
        <v>100</v>
      </c>
      <c r="AM368" s="870"/>
      <c r="AN368" s="870"/>
      <c r="AO368" s="871"/>
      <c r="AP368" s="872" t="s">
        <v>728</v>
      </c>
      <c r="AQ368" s="872"/>
      <c r="AR368" s="872"/>
      <c r="AS368" s="872"/>
      <c r="AT368" s="872"/>
      <c r="AU368" s="872"/>
      <c r="AV368" s="872"/>
      <c r="AW368" s="872"/>
      <c r="AX368" s="872"/>
      <c r="AY368">
        <f>COUNTA($C$368)</f>
        <v>1</v>
      </c>
    </row>
    <row r="369" spans="1:51" ht="51.6" customHeight="1" x14ac:dyDescent="0.2">
      <c r="A369" s="873">
        <v>4</v>
      </c>
      <c r="B369" s="873">
        <v>1</v>
      </c>
      <c r="C369" s="874" t="s">
        <v>737</v>
      </c>
      <c r="D369" s="875"/>
      <c r="E369" s="875"/>
      <c r="F369" s="875"/>
      <c r="G369" s="875"/>
      <c r="H369" s="875"/>
      <c r="I369" s="875"/>
      <c r="J369" s="876">
        <v>1011101015050</v>
      </c>
      <c r="K369" s="877"/>
      <c r="L369" s="877"/>
      <c r="M369" s="877"/>
      <c r="N369" s="877"/>
      <c r="O369" s="877"/>
      <c r="P369" s="878" t="s">
        <v>738</v>
      </c>
      <c r="Q369" s="879"/>
      <c r="R369" s="879"/>
      <c r="S369" s="879"/>
      <c r="T369" s="879"/>
      <c r="U369" s="879"/>
      <c r="V369" s="879"/>
      <c r="W369" s="879"/>
      <c r="X369" s="879"/>
      <c r="Y369" s="880">
        <v>0.1</v>
      </c>
      <c r="Z369" s="881"/>
      <c r="AA369" s="881"/>
      <c r="AB369" s="882"/>
      <c r="AC369" s="883" t="s">
        <v>736</v>
      </c>
      <c r="AD369" s="884"/>
      <c r="AE369" s="884"/>
      <c r="AF369" s="884"/>
      <c r="AG369" s="884"/>
      <c r="AH369" s="885" t="s">
        <v>728</v>
      </c>
      <c r="AI369" s="886"/>
      <c r="AJ369" s="886"/>
      <c r="AK369" s="886"/>
      <c r="AL369" s="869" t="s">
        <v>728</v>
      </c>
      <c r="AM369" s="870"/>
      <c r="AN369" s="870"/>
      <c r="AO369" s="871"/>
      <c r="AP369" s="872" t="s">
        <v>728</v>
      </c>
      <c r="AQ369" s="872"/>
      <c r="AR369" s="872"/>
      <c r="AS369" s="872"/>
      <c r="AT369" s="872"/>
      <c r="AU369" s="872"/>
      <c r="AV369" s="872"/>
      <c r="AW369" s="872"/>
      <c r="AX369" s="872"/>
      <c r="AY369">
        <f>COUNTA($C$369)</f>
        <v>1</v>
      </c>
    </row>
    <row r="370" spans="1:51" ht="30" customHeight="1" x14ac:dyDescent="0.2">
      <c r="A370" s="873">
        <v>5</v>
      </c>
      <c r="B370" s="873">
        <v>1</v>
      </c>
      <c r="C370" s="874" t="s">
        <v>739</v>
      </c>
      <c r="D370" s="875"/>
      <c r="E370" s="875"/>
      <c r="F370" s="875"/>
      <c r="G370" s="875"/>
      <c r="H370" s="875"/>
      <c r="I370" s="875"/>
      <c r="J370" s="876">
        <v>1010001012983</v>
      </c>
      <c r="K370" s="877"/>
      <c r="L370" s="877"/>
      <c r="M370" s="877"/>
      <c r="N370" s="877"/>
      <c r="O370" s="877"/>
      <c r="P370" s="879" t="s">
        <v>733</v>
      </c>
      <c r="Q370" s="879"/>
      <c r="R370" s="879"/>
      <c r="S370" s="879"/>
      <c r="T370" s="879"/>
      <c r="U370" s="879"/>
      <c r="V370" s="879"/>
      <c r="W370" s="879"/>
      <c r="X370" s="879"/>
      <c r="Y370" s="880">
        <v>0.2</v>
      </c>
      <c r="Z370" s="881"/>
      <c r="AA370" s="881"/>
      <c r="AB370" s="882"/>
      <c r="AC370" s="883" t="s">
        <v>341</v>
      </c>
      <c r="AD370" s="884"/>
      <c r="AE370" s="884"/>
      <c r="AF370" s="884"/>
      <c r="AG370" s="884"/>
      <c r="AH370" s="885" t="s">
        <v>728</v>
      </c>
      <c r="AI370" s="886"/>
      <c r="AJ370" s="886"/>
      <c r="AK370" s="886"/>
      <c r="AL370" s="869">
        <v>100</v>
      </c>
      <c r="AM370" s="870"/>
      <c r="AN370" s="870"/>
      <c r="AO370" s="871"/>
      <c r="AP370" s="872" t="s">
        <v>728</v>
      </c>
      <c r="AQ370" s="872"/>
      <c r="AR370" s="872"/>
      <c r="AS370" s="872"/>
      <c r="AT370" s="872"/>
      <c r="AU370" s="872"/>
      <c r="AV370" s="872"/>
      <c r="AW370" s="872"/>
      <c r="AX370" s="872"/>
      <c r="AY370">
        <f>COUNTA($C$370)</f>
        <v>1</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2">
      <c r="A399" s="873">
        <v>1</v>
      </c>
      <c r="B399" s="873">
        <v>1</v>
      </c>
      <c r="C399" s="874" t="s">
        <v>774</v>
      </c>
      <c r="D399" s="875"/>
      <c r="E399" s="875"/>
      <c r="F399" s="875"/>
      <c r="G399" s="875"/>
      <c r="H399" s="875"/>
      <c r="I399" s="875"/>
      <c r="J399" s="876" t="s">
        <v>781</v>
      </c>
      <c r="K399" s="877"/>
      <c r="L399" s="877"/>
      <c r="M399" s="877"/>
      <c r="N399" s="877"/>
      <c r="O399" s="877"/>
      <c r="P399" s="878" t="s">
        <v>782</v>
      </c>
      <c r="Q399" s="879"/>
      <c r="R399" s="879"/>
      <c r="S399" s="879"/>
      <c r="T399" s="879"/>
      <c r="U399" s="879"/>
      <c r="V399" s="879"/>
      <c r="W399" s="879"/>
      <c r="X399" s="879"/>
      <c r="Y399" s="880">
        <v>5</v>
      </c>
      <c r="Z399" s="881"/>
      <c r="AA399" s="881"/>
      <c r="AB399" s="882"/>
      <c r="AC399" s="883" t="s">
        <v>76</v>
      </c>
      <c r="AD399" s="884"/>
      <c r="AE399" s="884"/>
      <c r="AF399" s="884"/>
      <c r="AG399" s="884"/>
      <c r="AH399" s="867" t="s">
        <v>781</v>
      </c>
      <c r="AI399" s="868"/>
      <c r="AJ399" s="868"/>
      <c r="AK399" s="868"/>
      <c r="AL399" s="869" t="s">
        <v>781</v>
      </c>
      <c r="AM399" s="870"/>
      <c r="AN399" s="870"/>
      <c r="AO399" s="871"/>
      <c r="AP399" s="872" t="s">
        <v>781</v>
      </c>
      <c r="AQ399" s="872"/>
      <c r="AR399" s="872"/>
      <c r="AS399" s="872"/>
      <c r="AT399" s="872"/>
      <c r="AU399" s="872"/>
      <c r="AV399" s="872"/>
      <c r="AW399" s="872"/>
      <c r="AX399" s="872"/>
      <c r="AY399">
        <f>$AY$396</f>
        <v>1</v>
      </c>
    </row>
    <row r="400" spans="1:51" ht="30" customHeight="1" x14ac:dyDescent="0.2">
      <c r="A400" s="873">
        <v>2</v>
      </c>
      <c r="B400" s="873">
        <v>1</v>
      </c>
      <c r="C400" s="874" t="s">
        <v>775</v>
      </c>
      <c r="D400" s="875"/>
      <c r="E400" s="875"/>
      <c r="F400" s="875"/>
      <c r="G400" s="875"/>
      <c r="H400" s="875"/>
      <c r="I400" s="875"/>
      <c r="J400" s="876" t="s">
        <v>781</v>
      </c>
      <c r="K400" s="877"/>
      <c r="L400" s="877"/>
      <c r="M400" s="877"/>
      <c r="N400" s="877"/>
      <c r="O400" s="877"/>
      <c r="P400" s="878" t="s">
        <v>782</v>
      </c>
      <c r="Q400" s="879"/>
      <c r="R400" s="879"/>
      <c r="S400" s="879"/>
      <c r="T400" s="879"/>
      <c r="U400" s="879"/>
      <c r="V400" s="879"/>
      <c r="W400" s="879"/>
      <c r="X400" s="879"/>
      <c r="Y400" s="880">
        <v>5</v>
      </c>
      <c r="Z400" s="881"/>
      <c r="AA400" s="881"/>
      <c r="AB400" s="882"/>
      <c r="AC400" s="883" t="s">
        <v>76</v>
      </c>
      <c r="AD400" s="884"/>
      <c r="AE400" s="884"/>
      <c r="AF400" s="884"/>
      <c r="AG400" s="884"/>
      <c r="AH400" s="867" t="s">
        <v>781</v>
      </c>
      <c r="AI400" s="868"/>
      <c r="AJ400" s="868"/>
      <c r="AK400" s="868"/>
      <c r="AL400" s="869" t="s">
        <v>781</v>
      </c>
      <c r="AM400" s="870"/>
      <c r="AN400" s="870"/>
      <c r="AO400" s="871"/>
      <c r="AP400" s="872" t="s">
        <v>781</v>
      </c>
      <c r="AQ400" s="872"/>
      <c r="AR400" s="872"/>
      <c r="AS400" s="872"/>
      <c r="AT400" s="872"/>
      <c r="AU400" s="872"/>
      <c r="AV400" s="872"/>
      <c r="AW400" s="872"/>
      <c r="AX400" s="872"/>
      <c r="AY400">
        <f>COUNTA($C$400)</f>
        <v>1</v>
      </c>
    </row>
    <row r="401" spans="1:51" ht="30" customHeight="1" x14ac:dyDescent="0.2">
      <c r="A401" s="873">
        <v>3</v>
      </c>
      <c r="B401" s="873">
        <v>1</v>
      </c>
      <c r="C401" s="874" t="s">
        <v>776</v>
      </c>
      <c r="D401" s="875"/>
      <c r="E401" s="875"/>
      <c r="F401" s="875"/>
      <c r="G401" s="875"/>
      <c r="H401" s="875"/>
      <c r="I401" s="875"/>
      <c r="J401" s="876" t="s">
        <v>781</v>
      </c>
      <c r="K401" s="877"/>
      <c r="L401" s="877"/>
      <c r="M401" s="877"/>
      <c r="N401" s="877"/>
      <c r="O401" s="877"/>
      <c r="P401" s="878" t="s">
        <v>782</v>
      </c>
      <c r="Q401" s="879"/>
      <c r="R401" s="879"/>
      <c r="S401" s="879"/>
      <c r="T401" s="879"/>
      <c r="U401" s="879"/>
      <c r="V401" s="879"/>
      <c r="W401" s="879"/>
      <c r="X401" s="879"/>
      <c r="Y401" s="880">
        <v>5</v>
      </c>
      <c r="Z401" s="881"/>
      <c r="AA401" s="881"/>
      <c r="AB401" s="882"/>
      <c r="AC401" s="883" t="s">
        <v>76</v>
      </c>
      <c r="AD401" s="884"/>
      <c r="AE401" s="884"/>
      <c r="AF401" s="884"/>
      <c r="AG401" s="884"/>
      <c r="AH401" s="885" t="s">
        <v>781</v>
      </c>
      <c r="AI401" s="886"/>
      <c r="AJ401" s="886"/>
      <c r="AK401" s="886"/>
      <c r="AL401" s="869" t="s">
        <v>781</v>
      </c>
      <c r="AM401" s="870"/>
      <c r="AN401" s="870"/>
      <c r="AO401" s="871"/>
      <c r="AP401" s="872" t="s">
        <v>781</v>
      </c>
      <c r="AQ401" s="872"/>
      <c r="AR401" s="872"/>
      <c r="AS401" s="872"/>
      <c r="AT401" s="872"/>
      <c r="AU401" s="872"/>
      <c r="AV401" s="872"/>
      <c r="AW401" s="872"/>
      <c r="AX401" s="872"/>
      <c r="AY401">
        <f>COUNTA($C$401)</f>
        <v>1</v>
      </c>
    </row>
    <row r="402" spans="1:51" ht="30" customHeight="1" x14ac:dyDescent="0.2">
      <c r="A402" s="873">
        <v>4</v>
      </c>
      <c r="B402" s="873">
        <v>1</v>
      </c>
      <c r="C402" s="874" t="s">
        <v>777</v>
      </c>
      <c r="D402" s="875"/>
      <c r="E402" s="875"/>
      <c r="F402" s="875"/>
      <c r="G402" s="875"/>
      <c r="H402" s="875"/>
      <c r="I402" s="875"/>
      <c r="J402" s="876" t="s">
        <v>781</v>
      </c>
      <c r="K402" s="877"/>
      <c r="L402" s="877"/>
      <c r="M402" s="877"/>
      <c r="N402" s="877"/>
      <c r="O402" s="877"/>
      <c r="P402" s="878" t="s">
        <v>782</v>
      </c>
      <c r="Q402" s="879"/>
      <c r="R402" s="879"/>
      <c r="S402" s="879"/>
      <c r="T402" s="879"/>
      <c r="U402" s="879"/>
      <c r="V402" s="879"/>
      <c r="W402" s="879"/>
      <c r="X402" s="879"/>
      <c r="Y402" s="880">
        <v>5</v>
      </c>
      <c r="Z402" s="881"/>
      <c r="AA402" s="881"/>
      <c r="AB402" s="882"/>
      <c r="AC402" s="883" t="s">
        <v>76</v>
      </c>
      <c r="AD402" s="884"/>
      <c r="AE402" s="884"/>
      <c r="AF402" s="884"/>
      <c r="AG402" s="884"/>
      <c r="AH402" s="885" t="s">
        <v>781</v>
      </c>
      <c r="AI402" s="886"/>
      <c r="AJ402" s="886"/>
      <c r="AK402" s="886"/>
      <c r="AL402" s="869" t="s">
        <v>781</v>
      </c>
      <c r="AM402" s="870"/>
      <c r="AN402" s="870"/>
      <c r="AO402" s="871"/>
      <c r="AP402" s="872" t="s">
        <v>781</v>
      </c>
      <c r="AQ402" s="872"/>
      <c r="AR402" s="872"/>
      <c r="AS402" s="872"/>
      <c r="AT402" s="872"/>
      <c r="AU402" s="872"/>
      <c r="AV402" s="872"/>
      <c r="AW402" s="872"/>
      <c r="AX402" s="872"/>
      <c r="AY402">
        <f>COUNTA($C$402)</f>
        <v>1</v>
      </c>
    </row>
    <row r="403" spans="1:51" ht="30" customHeight="1" x14ac:dyDescent="0.2">
      <c r="A403" s="873">
        <v>5</v>
      </c>
      <c r="B403" s="873">
        <v>1</v>
      </c>
      <c r="C403" s="874" t="s">
        <v>778</v>
      </c>
      <c r="D403" s="875"/>
      <c r="E403" s="875"/>
      <c r="F403" s="875"/>
      <c r="G403" s="875"/>
      <c r="H403" s="875"/>
      <c r="I403" s="875"/>
      <c r="J403" s="876" t="s">
        <v>781</v>
      </c>
      <c r="K403" s="877"/>
      <c r="L403" s="877"/>
      <c r="M403" s="877"/>
      <c r="N403" s="877"/>
      <c r="O403" s="877"/>
      <c r="P403" s="878" t="s">
        <v>782</v>
      </c>
      <c r="Q403" s="879"/>
      <c r="R403" s="879"/>
      <c r="S403" s="879"/>
      <c r="T403" s="879"/>
      <c r="U403" s="879"/>
      <c r="V403" s="879"/>
      <c r="W403" s="879"/>
      <c r="X403" s="879"/>
      <c r="Y403" s="880">
        <v>5</v>
      </c>
      <c r="Z403" s="881"/>
      <c r="AA403" s="881"/>
      <c r="AB403" s="882"/>
      <c r="AC403" s="883" t="s">
        <v>76</v>
      </c>
      <c r="AD403" s="884"/>
      <c r="AE403" s="884"/>
      <c r="AF403" s="884"/>
      <c r="AG403" s="884"/>
      <c r="AH403" s="885" t="s">
        <v>781</v>
      </c>
      <c r="AI403" s="886"/>
      <c r="AJ403" s="886"/>
      <c r="AK403" s="886"/>
      <c r="AL403" s="869" t="s">
        <v>781</v>
      </c>
      <c r="AM403" s="870"/>
      <c r="AN403" s="870"/>
      <c r="AO403" s="871"/>
      <c r="AP403" s="872" t="s">
        <v>781</v>
      </c>
      <c r="AQ403" s="872"/>
      <c r="AR403" s="872"/>
      <c r="AS403" s="872"/>
      <c r="AT403" s="872"/>
      <c r="AU403" s="872"/>
      <c r="AV403" s="872"/>
      <c r="AW403" s="872"/>
      <c r="AX403" s="872"/>
      <c r="AY403">
        <f>COUNTA($C$403)</f>
        <v>1</v>
      </c>
    </row>
    <row r="404" spans="1:51" ht="30" customHeight="1" x14ac:dyDescent="0.2">
      <c r="A404" s="873">
        <v>6</v>
      </c>
      <c r="B404" s="873">
        <v>1</v>
      </c>
      <c r="C404" s="874" t="s">
        <v>779</v>
      </c>
      <c r="D404" s="875"/>
      <c r="E404" s="875"/>
      <c r="F404" s="875"/>
      <c r="G404" s="875"/>
      <c r="H404" s="875"/>
      <c r="I404" s="875"/>
      <c r="J404" s="876" t="s">
        <v>781</v>
      </c>
      <c r="K404" s="877"/>
      <c r="L404" s="877"/>
      <c r="M404" s="877"/>
      <c r="N404" s="877"/>
      <c r="O404" s="877"/>
      <c r="P404" s="878" t="s">
        <v>782</v>
      </c>
      <c r="Q404" s="879"/>
      <c r="R404" s="879"/>
      <c r="S404" s="879"/>
      <c r="T404" s="879"/>
      <c r="U404" s="879"/>
      <c r="V404" s="879"/>
      <c r="W404" s="879"/>
      <c r="X404" s="879"/>
      <c r="Y404" s="880">
        <v>4</v>
      </c>
      <c r="Z404" s="881"/>
      <c r="AA404" s="881"/>
      <c r="AB404" s="882"/>
      <c r="AC404" s="883" t="s">
        <v>76</v>
      </c>
      <c r="AD404" s="884"/>
      <c r="AE404" s="884"/>
      <c r="AF404" s="884"/>
      <c r="AG404" s="884"/>
      <c r="AH404" s="885" t="s">
        <v>781</v>
      </c>
      <c r="AI404" s="886"/>
      <c r="AJ404" s="886"/>
      <c r="AK404" s="886"/>
      <c r="AL404" s="869" t="s">
        <v>781</v>
      </c>
      <c r="AM404" s="870"/>
      <c r="AN404" s="870"/>
      <c r="AO404" s="871"/>
      <c r="AP404" s="872" t="s">
        <v>781</v>
      </c>
      <c r="AQ404" s="872"/>
      <c r="AR404" s="872"/>
      <c r="AS404" s="872"/>
      <c r="AT404" s="872"/>
      <c r="AU404" s="872"/>
      <c r="AV404" s="872"/>
      <c r="AW404" s="872"/>
      <c r="AX404" s="872"/>
      <c r="AY404">
        <f>COUNTA($C$404)</f>
        <v>1</v>
      </c>
    </row>
    <row r="405" spans="1:51" ht="30" customHeight="1" x14ac:dyDescent="0.2">
      <c r="A405" s="873">
        <v>7</v>
      </c>
      <c r="B405" s="873">
        <v>1</v>
      </c>
      <c r="C405" s="874" t="s">
        <v>780</v>
      </c>
      <c r="D405" s="875"/>
      <c r="E405" s="875"/>
      <c r="F405" s="875"/>
      <c r="G405" s="875"/>
      <c r="H405" s="875"/>
      <c r="I405" s="875"/>
      <c r="J405" s="876" t="s">
        <v>781</v>
      </c>
      <c r="K405" s="877"/>
      <c r="L405" s="877"/>
      <c r="M405" s="877"/>
      <c r="N405" s="877"/>
      <c r="O405" s="877"/>
      <c r="P405" s="878" t="s">
        <v>782</v>
      </c>
      <c r="Q405" s="879"/>
      <c r="R405" s="879"/>
      <c r="S405" s="879"/>
      <c r="T405" s="879"/>
      <c r="U405" s="879"/>
      <c r="V405" s="879"/>
      <c r="W405" s="879"/>
      <c r="X405" s="879"/>
      <c r="Y405" s="880">
        <v>4</v>
      </c>
      <c r="Z405" s="881"/>
      <c r="AA405" s="881"/>
      <c r="AB405" s="882"/>
      <c r="AC405" s="883" t="s">
        <v>76</v>
      </c>
      <c r="AD405" s="884"/>
      <c r="AE405" s="884"/>
      <c r="AF405" s="884"/>
      <c r="AG405" s="884"/>
      <c r="AH405" s="885" t="s">
        <v>781</v>
      </c>
      <c r="AI405" s="886"/>
      <c r="AJ405" s="886"/>
      <c r="AK405" s="886"/>
      <c r="AL405" s="869" t="s">
        <v>781</v>
      </c>
      <c r="AM405" s="870"/>
      <c r="AN405" s="870"/>
      <c r="AO405" s="871"/>
      <c r="AP405" s="872" t="s">
        <v>781</v>
      </c>
      <c r="AQ405" s="872"/>
      <c r="AR405" s="872"/>
      <c r="AS405" s="872"/>
      <c r="AT405" s="872"/>
      <c r="AU405" s="872"/>
      <c r="AV405" s="872"/>
      <c r="AW405" s="872"/>
      <c r="AX405" s="872"/>
      <c r="AY405">
        <f>COUNTA($C$405)</f>
        <v>1</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2">
      <c r="A432" s="873">
        <v>1</v>
      </c>
      <c r="B432" s="873">
        <v>1</v>
      </c>
      <c r="C432" s="874" t="s">
        <v>740</v>
      </c>
      <c r="D432" s="875"/>
      <c r="E432" s="875"/>
      <c r="F432" s="875"/>
      <c r="G432" s="875"/>
      <c r="H432" s="875"/>
      <c r="I432" s="875"/>
      <c r="J432" s="876">
        <v>5010601023501</v>
      </c>
      <c r="K432" s="877"/>
      <c r="L432" s="877"/>
      <c r="M432" s="877"/>
      <c r="N432" s="877"/>
      <c r="O432" s="877"/>
      <c r="P432" s="878" t="s">
        <v>741</v>
      </c>
      <c r="Q432" s="879"/>
      <c r="R432" s="879"/>
      <c r="S432" s="879"/>
      <c r="T432" s="879"/>
      <c r="U432" s="879"/>
      <c r="V432" s="879"/>
      <c r="W432" s="879"/>
      <c r="X432" s="879"/>
      <c r="Y432" s="880">
        <v>3</v>
      </c>
      <c r="Z432" s="881"/>
      <c r="AA432" s="881"/>
      <c r="AB432" s="882"/>
      <c r="AC432" s="883" t="s">
        <v>334</v>
      </c>
      <c r="AD432" s="884"/>
      <c r="AE432" s="884"/>
      <c r="AF432" s="884"/>
      <c r="AG432" s="884"/>
      <c r="AH432" s="867">
        <v>1</v>
      </c>
      <c r="AI432" s="868"/>
      <c r="AJ432" s="868"/>
      <c r="AK432" s="868"/>
      <c r="AL432" s="869">
        <v>88.3</v>
      </c>
      <c r="AM432" s="870"/>
      <c r="AN432" s="870"/>
      <c r="AO432" s="871"/>
      <c r="AP432" s="872" t="s">
        <v>781</v>
      </c>
      <c r="AQ432" s="872"/>
      <c r="AR432" s="872"/>
      <c r="AS432" s="872"/>
      <c r="AT432" s="872"/>
      <c r="AU432" s="872"/>
      <c r="AV432" s="872"/>
      <c r="AW432" s="872"/>
      <c r="AX432" s="872"/>
      <c r="AY432">
        <f>$AY$429</f>
        <v>1</v>
      </c>
    </row>
    <row r="433" spans="1:51" ht="30" customHeight="1" x14ac:dyDescent="0.2">
      <c r="A433" s="873">
        <v>2</v>
      </c>
      <c r="B433" s="873">
        <v>1</v>
      </c>
      <c r="C433" s="874" t="s">
        <v>743</v>
      </c>
      <c r="D433" s="875"/>
      <c r="E433" s="875"/>
      <c r="F433" s="875"/>
      <c r="G433" s="875"/>
      <c r="H433" s="875"/>
      <c r="I433" s="875"/>
      <c r="J433" s="876">
        <v>1010001112577</v>
      </c>
      <c r="K433" s="877"/>
      <c r="L433" s="877"/>
      <c r="M433" s="877"/>
      <c r="N433" s="877"/>
      <c r="O433" s="877"/>
      <c r="P433" s="878" t="s">
        <v>742</v>
      </c>
      <c r="Q433" s="879"/>
      <c r="R433" s="879"/>
      <c r="S433" s="879"/>
      <c r="T433" s="879"/>
      <c r="U433" s="879"/>
      <c r="V433" s="879"/>
      <c r="W433" s="879"/>
      <c r="X433" s="879"/>
      <c r="Y433" s="880">
        <v>2</v>
      </c>
      <c r="Z433" s="881"/>
      <c r="AA433" s="881"/>
      <c r="AB433" s="882"/>
      <c r="AC433" s="883" t="s">
        <v>76</v>
      </c>
      <c r="AD433" s="884"/>
      <c r="AE433" s="884"/>
      <c r="AF433" s="884"/>
      <c r="AG433" s="884"/>
      <c r="AH433" s="867" t="s">
        <v>728</v>
      </c>
      <c r="AI433" s="868"/>
      <c r="AJ433" s="868"/>
      <c r="AK433" s="868"/>
      <c r="AL433" s="869" t="s">
        <v>728</v>
      </c>
      <c r="AM433" s="870"/>
      <c r="AN433" s="870"/>
      <c r="AO433" s="871"/>
      <c r="AP433" s="872" t="s">
        <v>728</v>
      </c>
      <c r="AQ433" s="872"/>
      <c r="AR433" s="872"/>
      <c r="AS433" s="872"/>
      <c r="AT433" s="872"/>
      <c r="AU433" s="872"/>
      <c r="AV433" s="872"/>
      <c r="AW433" s="872"/>
      <c r="AX433" s="872"/>
      <c r="AY433">
        <f>COUNTA($C$433)</f>
        <v>1</v>
      </c>
    </row>
    <row r="434" spans="1:51" ht="30" customHeight="1" x14ac:dyDescent="0.2">
      <c r="A434" s="873">
        <v>3</v>
      </c>
      <c r="B434" s="873">
        <v>1</v>
      </c>
      <c r="C434" s="874" t="s">
        <v>745</v>
      </c>
      <c r="D434" s="875"/>
      <c r="E434" s="875"/>
      <c r="F434" s="875"/>
      <c r="G434" s="875"/>
      <c r="H434" s="875"/>
      <c r="I434" s="875"/>
      <c r="J434" s="876">
        <v>8011101028104</v>
      </c>
      <c r="K434" s="877"/>
      <c r="L434" s="877"/>
      <c r="M434" s="877"/>
      <c r="N434" s="877"/>
      <c r="O434" s="877"/>
      <c r="P434" s="878" t="s">
        <v>744</v>
      </c>
      <c r="Q434" s="879"/>
      <c r="R434" s="879"/>
      <c r="S434" s="879"/>
      <c r="T434" s="879"/>
      <c r="U434" s="879"/>
      <c r="V434" s="879"/>
      <c r="W434" s="879"/>
      <c r="X434" s="879"/>
      <c r="Y434" s="880">
        <v>2</v>
      </c>
      <c r="Z434" s="881"/>
      <c r="AA434" s="881"/>
      <c r="AB434" s="882"/>
      <c r="AC434" s="883" t="s">
        <v>76</v>
      </c>
      <c r="AD434" s="884"/>
      <c r="AE434" s="884"/>
      <c r="AF434" s="884"/>
      <c r="AG434" s="884"/>
      <c r="AH434" s="885" t="s">
        <v>728</v>
      </c>
      <c r="AI434" s="886"/>
      <c r="AJ434" s="886"/>
      <c r="AK434" s="886"/>
      <c r="AL434" s="869" t="s">
        <v>728</v>
      </c>
      <c r="AM434" s="870"/>
      <c r="AN434" s="870"/>
      <c r="AO434" s="871"/>
      <c r="AP434" s="872" t="s">
        <v>728</v>
      </c>
      <c r="AQ434" s="872"/>
      <c r="AR434" s="872"/>
      <c r="AS434" s="872"/>
      <c r="AT434" s="872"/>
      <c r="AU434" s="872"/>
      <c r="AV434" s="872"/>
      <c r="AW434" s="872"/>
      <c r="AX434" s="872"/>
      <c r="AY434">
        <f>COUNTA($C$434)</f>
        <v>1</v>
      </c>
    </row>
    <row r="435" spans="1:51" ht="30" customHeight="1" x14ac:dyDescent="0.2">
      <c r="A435" s="873">
        <v>4</v>
      </c>
      <c r="B435" s="873">
        <v>1</v>
      </c>
      <c r="C435" s="874" t="s">
        <v>746</v>
      </c>
      <c r="D435" s="875"/>
      <c r="E435" s="875"/>
      <c r="F435" s="875"/>
      <c r="G435" s="875"/>
      <c r="H435" s="875"/>
      <c r="I435" s="875"/>
      <c r="J435" s="876">
        <v>7011301006050</v>
      </c>
      <c r="K435" s="877"/>
      <c r="L435" s="877"/>
      <c r="M435" s="877"/>
      <c r="N435" s="877"/>
      <c r="O435" s="877"/>
      <c r="P435" s="878" t="s">
        <v>747</v>
      </c>
      <c r="Q435" s="879"/>
      <c r="R435" s="879"/>
      <c r="S435" s="879"/>
      <c r="T435" s="879"/>
      <c r="U435" s="879"/>
      <c r="V435" s="879"/>
      <c r="W435" s="879"/>
      <c r="X435" s="879"/>
      <c r="Y435" s="880">
        <v>1</v>
      </c>
      <c r="Z435" s="881"/>
      <c r="AA435" s="881"/>
      <c r="AB435" s="882"/>
      <c r="AC435" s="883" t="s">
        <v>340</v>
      </c>
      <c r="AD435" s="884"/>
      <c r="AE435" s="884"/>
      <c r="AF435" s="884"/>
      <c r="AG435" s="884"/>
      <c r="AH435" s="885" t="s">
        <v>728</v>
      </c>
      <c r="AI435" s="886"/>
      <c r="AJ435" s="886"/>
      <c r="AK435" s="886"/>
      <c r="AL435" s="869" t="s">
        <v>728</v>
      </c>
      <c r="AM435" s="870"/>
      <c r="AN435" s="870"/>
      <c r="AO435" s="871"/>
      <c r="AP435" s="872" t="s">
        <v>728</v>
      </c>
      <c r="AQ435" s="872"/>
      <c r="AR435" s="872"/>
      <c r="AS435" s="872"/>
      <c r="AT435" s="872"/>
      <c r="AU435" s="872"/>
      <c r="AV435" s="872"/>
      <c r="AW435" s="872"/>
      <c r="AX435" s="872"/>
      <c r="AY435">
        <f>COUNTA($C$435)</f>
        <v>1</v>
      </c>
    </row>
    <row r="436" spans="1:51" ht="30" customHeight="1" x14ac:dyDescent="0.2">
      <c r="A436" s="873">
        <v>5</v>
      </c>
      <c r="B436" s="873">
        <v>1</v>
      </c>
      <c r="C436" s="874" t="s">
        <v>748</v>
      </c>
      <c r="D436" s="875"/>
      <c r="E436" s="875"/>
      <c r="F436" s="875"/>
      <c r="G436" s="875"/>
      <c r="H436" s="875"/>
      <c r="I436" s="875"/>
      <c r="J436" s="876">
        <v>1010001092605</v>
      </c>
      <c r="K436" s="877"/>
      <c r="L436" s="877"/>
      <c r="M436" s="877"/>
      <c r="N436" s="877"/>
      <c r="O436" s="877"/>
      <c r="P436" s="878" t="s">
        <v>749</v>
      </c>
      <c r="Q436" s="879"/>
      <c r="R436" s="879"/>
      <c r="S436" s="879"/>
      <c r="T436" s="879"/>
      <c r="U436" s="879"/>
      <c r="V436" s="879"/>
      <c r="W436" s="879"/>
      <c r="X436" s="879"/>
      <c r="Y436" s="880">
        <v>1</v>
      </c>
      <c r="Z436" s="881"/>
      <c r="AA436" s="881"/>
      <c r="AB436" s="882"/>
      <c r="AC436" s="883" t="s">
        <v>340</v>
      </c>
      <c r="AD436" s="884"/>
      <c r="AE436" s="884"/>
      <c r="AF436" s="884"/>
      <c r="AG436" s="884"/>
      <c r="AH436" s="885" t="s">
        <v>728</v>
      </c>
      <c r="AI436" s="886"/>
      <c r="AJ436" s="886"/>
      <c r="AK436" s="886"/>
      <c r="AL436" s="869" t="s">
        <v>728</v>
      </c>
      <c r="AM436" s="870"/>
      <c r="AN436" s="870"/>
      <c r="AO436" s="871"/>
      <c r="AP436" s="872" t="s">
        <v>728</v>
      </c>
      <c r="AQ436" s="872"/>
      <c r="AR436" s="872"/>
      <c r="AS436" s="872"/>
      <c r="AT436" s="872"/>
      <c r="AU436" s="872"/>
      <c r="AV436" s="872"/>
      <c r="AW436" s="872"/>
      <c r="AX436" s="872"/>
      <c r="AY436">
        <f>COUNTA($C$436)</f>
        <v>1</v>
      </c>
    </row>
    <row r="437" spans="1:51" ht="30" customHeight="1" x14ac:dyDescent="0.2">
      <c r="A437" s="873">
        <v>6</v>
      </c>
      <c r="B437" s="873">
        <v>1</v>
      </c>
      <c r="C437" s="874" t="s">
        <v>750</v>
      </c>
      <c r="D437" s="875"/>
      <c r="E437" s="875"/>
      <c r="F437" s="875"/>
      <c r="G437" s="875"/>
      <c r="H437" s="875"/>
      <c r="I437" s="875"/>
      <c r="J437" s="876">
        <v>5012701000933</v>
      </c>
      <c r="K437" s="877"/>
      <c r="L437" s="877"/>
      <c r="M437" s="877"/>
      <c r="N437" s="877"/>
      <c r="O437" s="877"/>
      <c r="P437" s="878" t="s">
        <v>751</v>
      </c>
      <c r="Q437" s="879"/>
      <c r="R437" s="879"/>
      <c r="S437" s="879"/>
      <c r="T437" s="879"/>
      <c r="U437" s="879"/>
      <c r="V437" s="879"/>
      <c r="W437" s="879"/>
      <c r="X437" s="879"/>
      <c r="Y437" s="880">
        <v>0.8</v>
      </c>
      <c r="Z437" s="881"/>
      <c r="AA437" s="881"/>
      <c r="AB437" s="882"/>
      <c r="AC437" s="883" t="s">
        <v>340</v>
      </c>
      <c r="AD437" s="884"/>
      <c r="AE437" s="884"/>
      <c r="AF437" s="884"/>
      <c r="AG437" s="884"/>
      <c r="AH437" s="885" t="s">
        <v>728</v>
      </c>
      <c r="AI437" s="886"/>
      <c r="AJ437" s="886"/>
      <c r="AK437" s="886"/>
      <c r="AL437" s="869" t="s">
        <v>728</v>
      </c>
      <c r="AM437" s="870"/>
      <c r="AN437" s="870"/>
      <c r="AO437" s="871"/>
      <c r="AP437" s="872" t="s">
        <v>728</v>
      </c>
      <c r="AQ437" s="872"/>
      <c r="AR437" s="872"/>
      <c r="AS437" s="872"/>
      <c r="AT437" s="872"/>
      <c r="AU437" s="872"/>
      <c r="AV437" s="872"/>
      <c r="AW437" s="872"/>
      <c r="AX437" s="872"/>
      <c r="AY437">
        <f>COUNTA($C$437)</f>
        <v>1</v>
      </c>
    </row>
    <row r="438" spans="1:51" ht="30" customHeight="1" x14ac:dyDescent="0.2">
      <c r="A438" s="873">
        <v>7</v>
      </c>
      <c r="B438" s="873">
        <v>1</v>
      </c>
      <c r="C438" s="874" t="s">
        <v>752</v>
      </c>
      <c r="D438" s="875"/>
      <c r="E438" s="875"/>
      <c r="F438" s="875"/>
      <c r="G438" s="875"/>
      <c r="H438" s="875"/>
      <c r="I438" s="875"/>
      <c r="J438" s="876">
        <v>2010401030329</v>
      </c>
      <c r="K438" s="877"/>
      <c r="L438" s="877"/>
      <c r="M438" s="877"/>
      <c r="N438" s="877"/>
      <c r="O438" s="877"/>
      <c r="P438" s="878" t="s">
        <v>753</v>
      </c>
      <c r="Q438" s="879"/>
      <c r="R438" s="879"/>
      <c r="S438" s="879"/>
      <c r="T438" s="879"/>
      <c r="U438" s="879"/>
      <c r="V438" s="879"/>
      <c r="W438" s="879"/>
      <c r="X438" s="879"/>
      <c r="Y438" s="880">
        <v>0.4</v>
      </c>
      <c r="Z438" s="881"/>
      <c r="AA438" s="881"/>
      <c r="AB438" s="882"/>
      <c r="AC438" s="883" t="s">
        <v>340</v>
      </c>
      <c r="AD438" s="884"/>
      <c r="AE438" s="884"/>
      <c r="AF438" s="884"/>
      <c r="AG438" s="884"/>
      <c r="AH438" s="885" t="s">
        <v>728</v>
      </c>
      <c r="AI438" s="886"/>
      <c r="AJ438" s="886"/>
      <c r="AK438" s="886"/>
      <c r="AL438" s="869" t="s">
        <v>728</v>
      </c>
      <c r="AM438" s="870"/>
      <c r="AN438" s="870"/>
      <c r="AO438" s="871"/>
      <c r="AP438" s="872" t="s">
        <v>728</v>
      </c>
      <c r="AQ438" s="872"/>
      <c r="AR438" s="872"/>
      <c r="AS438" s="872"/>
      <c r="AT438" s="872"/>
      <c r="AU438" s="872"/>
      <c r="AV438" s="872"/>
      <c r="AW438" s="872"/>
      <c r="AX438" s="872"/>
      <c r="AY438">
        <f>COUNTA($C$438)</f>
        <v>1</v>
      </c>
    </row>
    <row r="439" spans="1:51" ht="30" customHeight="1" x14ac:dyDescent="0.2">
      <c r="A439" s="873">
        <v>8</v>
      </c>
      <c r="B439" s="873">
        <v>1</v>
      </c>
      <c r="C439" s="874" t="s">
        <v>754</v>
      </c>
      <c r="D439" s="875"/>
      <c r="E439" s="875"/>
      <c r="F439" s="875"/>
      <c r="G439" s="875"/>
      <c r="H439" s="875"/>
      <c r="I439" s="875"/>
      <c r="J439" s="876">
        <v>1011501004545</v>
      </c>
      <c r="K439" s="877"/>
      <c r="L439" s="877"/>
      <c r="M439" s="877"/>
      <c r="N439" s="877"/>
      <c r="O439" s="877"/>
      <c r="P439" s="878" t="s">
        <v>755</v>
      </c>
      <c r="Q439" s="879"/>
      <c r="R439" s="879"/>
      <c r="S439" s="879"/>
      <c r="T439" s="879"/>
      <c r="U439" s="879"/>
      <c r="V439" s="879"/>
      <c r="W439" s="879"/>
      <c r="X439" s="879"/>
      <c r="Y439" s="880">
        <v>0.3</v>
      </c>
      <c r="Z439" s="881"/>
      <c r="AA439" s="881"/>
      <c r="AB439" s="882"/>
      <c r="AC439" s="883" t="s">
        <v>340</v>
      </c>
      <c r="AD439" s="884"/>
      <c r="AE439" s="884"/>
      <c r="AF439" s="884"/>
      <c r="AG439" s="884"/>
      <c r="AH439" s="885" t="s">
        <v>728</v>
      </c>
      <c r="AI439" s="886"/>
      <c r="AJ439" s="886"/>
      <c r="AK439" s="886"/>
      <c r="AL439" s="869" t="s">
        <v>728</v>
      </c>
      <c r="AM439" s="870"/>
      <c r="AN439" s="870"/>
      <c r="AO439" s="871"/>
      <c r="AP439" s="872" t="s">
        <v>728</v>
      </c>
      <c r="AQ439" s="872"/>
      <c r="AR439" s="872"/>
      <c r="AS439" s="872"/>
      <c r="AT439" s="872"/>
      <c r="AU439" s="872"/>
      <c r="AV439" s="872"/>
      <c r="AW439" s="872"/>
      <c r="AX439" s="872"/>
      <c r="AY439">
        <f>COUNTA($C$439)</f>
        <v>1</v>
      </c>
    </row>
    <row r="440" spans="1:51" ht="30" customHeight="1" x14ac:dyDescent="0.2">
      <c r="A440" s="873">
        <v>9</v>
      </c>
      <c r="B440" s="873">
        <v>1</v>
      </c>
      <c r="C440" s="874" t="s">
        <v>756</v>
      </c>
      <c r="D440" s="875"/>
      <c r="E440" s="875"/>
      <c r="F440" s="875"/>
      <c r="G440" s="875"/>
      <c r="H440" s="875"/>
      <c r="I440" s="875"/>
      <c r="J440" s="876">
        <v>8700150067835</v>
      </c>
      <c r="K440" s="877"/>
      <c r="L440" s="877"/>
      <c r="M440" s="877"/>
      <c r="N440" s="877"/>
      <c r="O440" s="877"/>
      <c r="P440" s="878" t="s">
        <v>757</v>
      </c>
      <c r="Q440" s="879"/>
      <c r="R440" s="879"/>
      <c r="S440" s="879"/>
      <c r="T440" s="879"/>
      <c r="U440" s="879"/>
      <c r="V440" s="879"/>
      <c r="W440" s="879"/>
      <c r="X440" s="879"/>
      <c r="Y440" s="880">
        <v>0.3</v>
      </c>
      <c r="Z440" s="881"/>
      <c r="AA440" s="881"/>
      <c r="AB440" s="882"/>
      <c r="AC440" s="883" t="s">
        <v>340</v>
      </c>
      <c r="AD440" s="884"/>
      <c r="AE440" s="884"/>
      <c r="AF440" s="884"/>
      <c r="AG440" s="884"/>
      <c r="AH440" s="885" t="s">
        <v>728</v>
      </c>
      <c r="AI440" s="886"/>
      <c r="AJ440" s="886"/>
      <c r="AK440" s="886"/>
      <c r="AL440" s="869" t="s">
        <v>728</v>
      </c>
      <c r="AM440" s="870"/>
      <c r="AN440" s="870"/>
      <c r="AO440" s="871"/>
      <c r="AP440" s="872" t="s">
        <v>728</v>
      </c>
      <c r="AQ440" s="872"/>
      <c r="AR440" s="872"/>
      <c r="AS440" s="872"/>
      <c r="AT440" s="872"/>
      <c r="AU440" s="872"/>
      <c r="AV440" s="872"/>
      <c r="AW440" s="872"/>
      <c r="AX440" s="872"/>
      <c r="AY440">
        <f>COUNTA($C$440)</f>
        <v>1</v>
      </c>
    </row>
    <row r="441" spans="1:51" ht="30" customHeight="1" x14ac:dyDescent="0.2">
      <c r="A441" s="873">
        <v>10</v>
      </c>
      <c r="B441" s="873">
        <v>1</v>
      </c>
      <c r="C441" s="874" t="s">
        <v>758</v>
      </c>
      <c r="D441" s="875"/>
      <c r="E441" s="875"/>
      <c r="F441" s="875"/>
      <c r="G441" s="875"/>
      <c r="H441" s="875"/>
      <c r="I441" s="875"/>
      <c r="J441" s="876">
        <v>4011005003784</v>
      </c>
      <c r="K441" s="877"/>
      <c r="L441" s="877"/>
      <c r="M441" s="877"/>
      <c r="N441" s="877"/>
      <c r="O441" s="877"/>
      <c r="P441" s="878" t="s">
        <v>759</v>
      </c>
      <c r="Q441" s="879"/>
      <c r="R441" s="879"/>
      <c r="S441" s="879"/>
      <c r="T441" s="879"/>
      <c r="U441" s="879"/>
      <c r="V441" s="879"/>
      <c r="W441" s="879"/>
      <c r="X441" s="879"/>
      <c r="Y441" s="880">
        <v>0.3</v>
      </c>
      <c r="Z441" s="881"/>
      <c r="AA441" s="881"/>
      <c r="AB441" s="882"/>
      <c r="AC441" s="883" t="s">
        <v>340</v>
      </c>
      <c r="AD441" s="884"/>
      <c r="AE441" s="884"/>
      <c r="AF441" s="884"/>
      <c r="AG441" s="884"/>
      <c r="AH441" s="885" t="s">
        <v>728</v>
      </c>
      <c r="AI441" s="886"/>
      <c r="AJ441" s="886"/>
      <c r="AK441" s="886"/>
      <c r="AL441" s="869" t="s">
        <v>728</v>
      </c>
      <c r="AM441" s="870"/>
      <c r="AN441" s="870"/>
      <c r="AO441" s="871"/>
      <c r="AP441" s="872" t="s">
        <v>728</v>
      </c>
      <c r="AQ441" s="872"/>
      <c r="AR441" s="872"/>
      <c r="AS441" s="872"/>
      <c r="AT441" s="872"/>
      <c r="AU441" s="872"/>
      <c r="AV441" s="872"/>
      <c r="AW441" s="872"/>
      <c r="AX441" s="872"/>
      <c r="AY441">
        <f>COUNTA($C$441)</f>
        <v>1</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305</v>
      </c>
      <c r="AQ630" s="887"/>
      <c r="AR630" s="887"/>
      <c r="AS630" s="887"/>
      <c r="AT630" s="887"/>
      <c r="AU630" s="887"/>
      <c r="AV630" s="887"/>
      <c r="AW630" s="887"/>
      <c r="AX630" s="887"/>
    </row>
    <row r="631" spans="1:51" ht="30" customHeight="1" x14ac:dyDescent="0.2">
      <c r="A631" s="873">
        <v>1</v>
      </c>
      <c r="B631" s="873">
        <v>1</v>
      </c>
      <c r="C631" s="895"/>
      <c r="D631" s="895"/>
      <c r="E631" s="662" t="s">
        <v>728</v>
      </c>
      <c r="F631" s="896"/>
      <c r="G631" s="896"/>
      <c r="H631" s="896"/>
      <c r="I631" s="896"/>
      <c r="J631" s="876" t="s">
        <v>728</v>
      </c>
      <c r="K631" s="877"/>
      <c r="L631" s="877"/>
      <c r="M631" s="877"/>
      <c r="N631" s="877"/>
      <c r="O631" s="877"/>
      <c r="P631" s="878" t="s">
        <v>728</v>
      </c>
      <c r="Q631" s="879"/>
      <c r="R631" s="879"/>
      <c r="S631" s="879"/>
      <c r="T631" s="879"/>
      <c r="U631" s="879"/>
      <c r="V631" s="879"/>
      <c r="W631" s="879"/>
      <c r="X631" s="879"/>
      <c r="Y631" s="880" t="s">
        <v>728</v>
      </c>
      <c r="Z631" s="881"/>
      <c r="AA631" s="881"/>
      <c r="AB631" s="882"/>
      <c r="AC631" s="883"/>
      <c r="AD631" s="884"/>
      <c r="AE631" s="884"/>
      <c r="AF631" s="884"/>
      <c r="AG631" s="884"/>
      <c r="AH631" s="885" t="s">
        <v>728</v>
      </c>
      <c r="AI631" s="886"/>
      <c r="AJ631" s="886"/>
      <c r="AK631" s="886"/>
      <c r="AL631" s="869" t="s">
        <v>728</v>
      </c>
      <c r="AM631" s="870"/>
      <c r="AN631" s="870"/>
      <c r="AO631" s="871"/>
      <c r="AP631" s="872" t="s">
        <v>728</v>
      </c>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1" max="16383" man="1"/>
    <brk id="250" max="49" man="1"/>
    <brk id="307" max="49" man="1"/>
    <brk id="43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t="s">
        <v>715</v>
      </c>
      <c r="C2" s="13" t="str">
        <f>IF(B2="","",A2)</f>
        <v>医療分野の研究開発関連</v>
      </c>
      <c r="D2" s="13" t="str">
        <f>IF(C2="","",IF(D1&lt;&gt;"",CONCATENATE(D1,"、",C2),C2))</f>
        <v>医療分野の研究開発関連</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715</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t="s">
        <v>715</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370</v>
      </c>
      <c r="AF2" s="963"/>
      <c r="AG2" s="963"/>
      <c r="AH2" s="900"/>
      <c r="AI2" s="963" t="s">
        <v>466</v>
      </c>
      <c r="AJ2" s="963"/>
      <c r="AK2" s="963"/>
      <c r="AL2" s="900"/>
      <c r="AM2" s="963" t="s">
        <v>467</v>
      </c>
      <c r="AN2" s="963"/>
      <c r="AO2" s="963"/>
      <c r="AP2" s="900"/>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342</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370</v>
      </c>
      <c r="AF9" s="963"/>
      <c r="AG9" s="963"/>
      <c r="AH9" s="900"/>
      <c r="AI9" s="963" t="s">
        <v>466</v>
      </c>
      <c r="AJ9" s="963"/>
      <c r="AK9" s="963"/>
      <c r="AL9" s="900"/>
      <c r="AM9" s="963" t="s">
        <v>467</v>
      </c>
      <c r="AN9" s="963"/>
      <c r="AO9" s="963"/>
      <c r="AP9" s="900"/>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342</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370</v>
      </c>
      <c r="AF16" s="963"/>
      <c r="AG16" s="963"/>
      <c r="AH16" s="900"/>
      <c r="AI16" s="963" t="s">
        <v>466</v>
      </c>
      <c r="AJ16" s="963"/>
      <c r="AK16" s="963"/>
      <c r="AL16" s="900"/>
      <c r="AM16" s="963" t="s">
        <v>467</v>
      </c>
      <c r="AN16" s="963"/>
      <c r="AO16" s="963"/>
      <c r="AP16" s="900"/>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342</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370</v>
      </c>
      <c r="AF23" s="963"/>
      <c r="AG23" s="963"/>
      <c r="AH23" s="900"/>
      <c r="AI23" s="963" t="s">
        <v>466</v>
      </c>
      <c r="AJ23" s="963"/>
      <c r="AK23" s="963"/>
      <c r="AL23" s="900"/>
      <c r="AM23" s="963" t="s">
        <v>467</v>
      </c>
      <c r="AN23" s="963"/>
      <c r="AO23" s="963"/>
      <c r="AP23" s="900"/>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342</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370</v>
      </c>
      <c r="AF30" s="963"/>
      <c r="AG30" s="963"/>
      <c r="AH30" s="900"/>
      <c r="AI30" s="963" t="s">
        <v>466</v>
      </c>
      <c r="AJ30" s="963"/>
      <c r="AK30" s="963"/>
      <c r="AL30" s="900"/>
      <c r="AM30" s="963" t="s">
        <v>467</v>
      </c>
      <c r="AN30" s="963"/>
      <c r="AO30" s="963"/>
      <c r="AP30" s="900"/>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342</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370</v>
      </c>
      <c r="AF37" s="963"/>
      <c r="AG37" s="963"/>
      <c r="AH37" s="900"/>
      <c r="AI37" s="963" t="s">
        <v>466</v>
      </c>
      <c r="AJ37" s="963"/>
      <c r="AK37" s="963"/>
      <c r="AL37" s="900"/>
      <c r="AM37" s="963" t="s">
        <v>467</v>
      </c>
      <c r="AN37" s="963"/>
      <c r="AO37" s="963"/>
      <c r="AP37" s="900"/>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342</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370</v>
      </c>
      <c r="AF44" s="963"/>
      <c r="AG44" s="963"/>
      <c r="AH44" s="900"/>
      <c r="AI44" s="963" t="s">
        <v>466</v>
      </c>
      <c r="AJ44" s="963"/>
      <c r="AK44" s="963"/>
      <c r="AL44" s="900"/>
      <c r="AM44" s="963" t="s">
        <v>467</v>
      </c>
      <c r="AN44" s="963"/>
      <c r="AO44" s="963"/>
      <c r="AP44" s="900"/>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342</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370</v>
      </c>
      <c r="AF51" s="963"/>
      <c r="AG51" s="963"/>
      <c r="AH51" s="900"/>
      <c r="AI51" s="963" t="s">
        <v>466</v>
      </c>
      <c r="AJ51" s="963"/>
      <c r="AK51" s="963"/>
      <c r="AL51" s="900"/>
      <c r="AM51" s="963" t="s">
        <v>467</v>
      </c>
      <c r="AN51" s="963"/>
      <c r="AO51" s="963"/>
      <c r="AP51" s="900"/>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342</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370</v>
      </c>
      <c r="AF58" s="963"/>
      <c r="AG58" s="963"/>
      <c r="AH58" s="900"/>
      <c r="AI58" s="963" t="s">
        <v>466</v>
      </c>
      <c r="AJ58" s="963"/>
      <c r="AK58" s="963"/>
      <c r="AL58" s="900"/>
      <c r="AM58" s="963" t="s">
        <v>467</v>
      </c>
      <c r="AN58" s="963"/>
      <c r="AO58" s="963"/>
      <c r="AP58" s="900"/>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342</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370</v>
      </c>
      <c r="AF65" s="963"/>
      <c r="AG65" s="963"/>
      <c r="AH65" s="900"/>
      <c r="AI65" s="963" t="s">
        <v>466</v>
      </c>
      <c r="AJ65" s="963"/>
      <c r="AK65" s="963"/>
      <c r="AL65" s="900"/>
      <c r="AM65" s="963" t="s">
        <v>467</v>
      </c>
      <c r="AN65" s="963"/>
      <c r="AO65" s="963"/>
      <c r="AP65" s="900"/>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342</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2022-03-22T09:36:04Z</cp:lastPrinted>
  <dcterms:created xsi:type="dcterms:W3CDTF">2012-03-13T00:50:25Z</dcterms:created>
  <dcterms:modified xsi:type="dcterms:W3CDTF">2022-08-25T07:31:21Z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