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23145" yWindow="-1290" windowWidth="23250" windowHeight="1257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98" i="11" l="1"/>
  <c r="AY399" i="11"/>
  <c r="AY337" i="11"/>
  <c r="AY338" i="11"/>
  <c r="AY340" i="11"/>
  <c r="AY333" i="11"/>
  <c r="AY322" i="11"/>
  <c r="AY326" i="11"/>
  <c r="AY330" i="11"/>
  <c r="AY336" i="11"/>
  <c r="AY341" i="11"/>
  <c r="AY69" i="11"/>
  <c r="AY329" i="11"/>
  <c r="AY323" i="11"/>
  <c r="AY327" i="11"/>
  <c r="AY331" i="11"/>
  <c r="AY325"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30" i="11"/>
  <c r="AY127" i="11"/>
  <c r="AY128" i="11" s="1"/>
  <c r="AY122" i="11"/>
  <c r="AY124" i="11" s="1"/>
  <c r="AY112" i="11"/>
  <c r="AY120" i="11" s="1"/>
  <c r="AY99" i="11"/>
  <c r="AY101" i="11" s="1"/>
  <c r="AY98" i="11"/>
  <c r="AY102" i="11"/>
  <c r="AY104" i="11" s="1"/>
  <c r="AY118" i="11" l="1"/>
  <c r="AY171" i="11"/>
  <c r="AY113" i="11"/>
  <c r="AY153" i="11"/>
  <c r="AY202" i="11"/>
  <c r="AY119" i="11"/>
  <c r="AY114" i="11"/>
  <c r="AY206" i="11"/>
  <c r="AY100" i="11"/>
  <c r="AY155" i="11"/>
  <c r="AY115" i="11"/>
  <c r="AY151" i="11"/>
  <c r="AY142" i="11"/>
  <c r="AY175" i="11"/>
  <c r="AY117" i="11"/>
  <c r="AY152" i="11"/>
  <c r="AY179" i="11"/>
  <c r="AY210" i="11"/>
  <c r="AY143" i="11"/>
  <c r="AY137" i="11"/>
  <c r="AY121" i="11"/>
  <c r="AY125" i="11"/>
  <c r="AY129" i="11"/>
  <c r="AY164" i="11"/>
  <c r="AY141" i="11"/>
  <c r="AY145" i="11"/>
  <c r="AY135" i="11"/>
  <c r="AY177" i="11"/>
  <c r="AY204" i="11"/>
  <c r="AY212" i="11"/>
  <c r="AY126" i="11"/>
  <c r="AY174" i="11"/>
  <c r="AY178" i="11"/>
  <c r="AY193" i="11"/>
  <c r="AY201" i="11"/>
  <c r="AY205" i="11"/>
  <c r="AY209" i="11"/>
  <c r="AY213" i="11"/>
  <c r="AY123" i="11"/>
  <c r="AY131"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5" i="11"/>
  <c r="AY80" i="11"/>
  <c r="AY89" i="11"/>
  <c r="AY81" i="11"/>
  <c r="AY84" i="11"/>
  <c r="AY92" i="11"/>
  <c r="AY96" i="11"/>
  <c r="AY55" i="11"/>
  <c r="AY97" i="11"/>
  <c r="AY82" i="11"/>
  <c r="AY94"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<sst xmlns="http://schemas.openxmlformats.org/spreadsheetml/2006/main" count="2135" uniqueCount="790">
  <si>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</si>
  <si>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</si>
  <si>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</si>
  <si>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</si>
  <si>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</si>
  <si>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</si>
  <si>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</si>
  <si>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</si>
  <si>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</si>
  <si>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</si>
  <si>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</si>
  <si>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</si>
  <si>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</si>
  <si>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</si>
  <si>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</si>
  <si>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</si>
  <si>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</si>
  <si>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</si>
  <si>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</si>
  <si>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</si>
  <si>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</si>
  <si>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</si>
  <si>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</si>
  <si>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</si>
  <si>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</si>
  <si>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</si>
  <si>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</si>
  <si>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</si>
  <si>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</si>
  <si>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</si>
  <si>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</si>
  <si>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</si>
  <si>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</si>
  <si>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</si>
  <si>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</si>
  <si>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</si>
  <si>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</si>
  <si>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</si>
  <si>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</si>
  <si>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</si>
  <si>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</si>
  <si>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</si>
  <si>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</si>
  <si>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</si>
  <si>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</si>
  <si>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</si>
  <si>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</si>
  <si>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</si>
  <si>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</si>
  <si>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</si>
  <si>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</si>
  <si>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</si>
  <si>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</si>
  <si>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</si>
  <si>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</si>
  <si>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</si>
  <si>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</si>
  <si>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</si>
  <si>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</si>
  <si>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</si>
  <si>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</si>
  <si>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</si>
  <si>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</si>
  <si>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</si>
  <si>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</si>
  <si>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</si>
  <si>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</si>
  <si>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</si>
  <si>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</si>
  <si>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</si>
  <si>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</si>
  <si>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</si>
  <si>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</si>
  <si>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</si>
  <si>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</si>
  <si>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</si>
  <si>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</si>
  <si>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</si>
  <si>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</si>
  <si>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</si>
  <si>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</si>
  <si>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</si>
  <si>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</si>
  <si>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</si>
  <si>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</si>
  <si>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</si>
  <si>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</si>
  <si>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</si>
  <si>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</si>
  <si>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</si>
  <si>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</si>
  <si>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</si>
  <si>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</si>
  <si>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</si>
  <si>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</si>
  <si>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</si>
  <si>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</si>
  <si>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</si>
  <si>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</si>
  <si>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</si>
  <si>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</si>
  <si>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</si>
  <si>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</si>
  <si>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</si>
  <si>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</si>
  <si>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</si>
  <si>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</si>
  <si>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</si>
  <si>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</si>
  <si>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</si>
  <si>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</si>
  <si>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</si>
  <si>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</si>
  <si>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</si>
  <si>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</si>
  <si>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</si>
  <si>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</si>
  <si>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</si>
  <si>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</si>
  <si>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</si>
  <si>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</si>
  <si>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</si>
  <si>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</si>
  <si>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</si>
  <si>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</si>
  <si>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</si>
  <si>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</si>
  <si>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</si>
  <si>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</si>
  <si>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</si>
  <si>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</si>
  <si>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</si>
  <si>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</si>
  <si>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</si>
  <si>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</si>
  <si>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</si>
  <si>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</si>
  <si>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</si>
  <si>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</si>
  <si>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</si>
  <si>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</si>
  <si>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</si>
  <si>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</si>
  <si>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</si>
  <si>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</si>
  <si>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</si>
  <si>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</si>
  <si>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</si>
  <si>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</si>
  <si>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</si>
  <si>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</si>
  <si>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</si>
  <si>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</si>
  <si>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</si>
  <si>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</si>
  <si>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</si>
  <si>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</si>
  <si>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</si>
  <si>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</si>
  <si>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</si>
  <si>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</si>
  <si>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</si>
  <si>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</si>
  <si>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</si>
  <si>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</si>
  <si>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</si>
  <si>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</si>
  <si>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</si>
  <si>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</si>
  <si>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</si>
  <si>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</si>
  <si>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</si>
  <si>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</si>
  <si>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</si>
  <si>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</si>
  <si>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</si>
  <si>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</si>
  <si>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</si>
  <si>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</si>
  <si>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</si>
  <si>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</si>
  <si>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</si>
  <si>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</si>
  <si>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</si>
  <si>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</si>
  <si>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</si>
  <si>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</si>
  <si>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</si>
  <si>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</si>
  <si>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</si>
  <si>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</si>
  <si>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</si>
  <si>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</si>
  <si>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</si>
  <si>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</si>
  <si>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</si>
  <si>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</si>
  <si>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</si>
  <si>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</si>
  <si>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</si>
  <si>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</si>
  <si>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</si>
  <si>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</si>
  <si>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</si>
  <si>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</si>
  <si>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</si>
  <si>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</si>
  <si>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</si>
  <si>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</si>
  <si>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</si>
  <si>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</si>
  <si>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</si>
  <si>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</si>
  <si>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</si>
  <si>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</si>
  <si>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</si>
  <si>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</si>
  <si>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</si>
  <si>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</si>
  <si>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</si>
  <si>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</si>
  <si>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</si>
  <si>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</si>
  <si>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</si>
  <si>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</si>
  <si>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</si>
  <si>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</si>
  <si>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</si>
  <si>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</si>
  <si>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</si>
  <si>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</si>
  <si>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</si>
  <si>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</si>
  <si>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</si>
  <si>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</si>
  <si>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</si>
  <si>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</si>
  <si>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</si>
  <si>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</si>
  <si>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</si>
  <si>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</si>
  <si>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</si>
  <si>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</si>
  <si>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</si>
  <si>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</si>
  <si>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</si>
  <si>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</si>
  <si>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</si>
  <si>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</si>
  <si>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</si>
  <si>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</si>
  <si>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</si>
  <si>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</si>
  <si>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</si>
  <si>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</si>
  <si>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</si>
  <si>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</si>
  <si>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</si>
  <si>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</si>
  <si>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</si>
  <si>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</si>
  <si>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</si>
  <si>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</si>
  <si>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</si>
  <si>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</si>
  <si>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</si>
  <si>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</si>
  <si>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</si>
  <si>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</si>
  <si>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</si>
  <si>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</si>
  <si>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</si>
  <si>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</si>
  <si>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</si>
  <si>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</si>
  <si>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</si>
  <si>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</si>
  <si>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</si>
  <si>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</si>
  <si>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</si>
  <si>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</si>
  <si>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</si>
  <si>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</si>
  <si>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</si>
  <si>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</si>
  <si>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</si>
  <si>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</si>
  <si>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</si>
  <si>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</si>
  <si>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</si>
  <si>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</si>
  <si>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</si>
  <si>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</si>
  <si>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</si>
  <si>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</si>
  <si>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</si>
  <si>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</si>
  <si>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</si>
  <si>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</si>
  <si>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</si>
  <si>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</si>
  <si>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</si>
  <si>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</si>
  <si>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</si>
  <si>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</si>
  <si>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</si>
  <si>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</si>
  <si>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</si>
  <si>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</si>
  <si>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</si>
  <si>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</si>
  <si>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</si>
  <si>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</si>
  <si>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</si>
  <si>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</si>
  <si>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</si>
  <si>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</si>
  <si>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</si>
  <si>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</si>
  <si>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</si>
  <si>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</si>
  <si>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</si>
  <si>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</si>
  <si>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</si>
  <si>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</si>
  <si>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</si>
  <si>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</si>
  <si>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</si>
  <si>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</si>
  <si>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</si>
  <si>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</si>
  <si>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</si>
  <si>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</si>
  <si>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</si>
  <si>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</si>
  <si>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</si>
  <si>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</si>
  <si>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</si>
  <si>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</si>
  <si>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</si>
  <si>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</si>
  <si>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</si>
  <si>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</si>
  <si>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</si>
  <si>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</si>
  <si>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</si>
  <si>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</si>
  <si>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</si>
  <si>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</si>
  <si>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</si>
  <si>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</si>
  <si>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</si>
  <si>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</si>
  <si>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</si>
  <si>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</si>
  <si>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</si>
  <si>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</si>
  <si>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</si>
  <si>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</si>
  <si>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</si>
  <si>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</si>
  <si>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</si>
  <si>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</si>
  <si>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</si>
  <si>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</si>
  <si>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</si>
  <si>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</si>
  <si>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</si>
  <si>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</si>
  <si>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</si>
  <si>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</si>
  <si>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</si>
  <si>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</si>
  <si>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</si>
  <si>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</si>
  <si>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</si>
  <si>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</si>
  <si>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</si>
  <si>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</si>
  <si>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</si>
  <si>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</si>
  <si>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</si>
  <si>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</si>
  <si>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</si>
  <si>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</si>
  <si>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</si>
  <si>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</si>
  <si>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</si>
  <si>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</si>
  <si>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</si>
  <si>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</si>
  <si>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</si>
  <si>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</si>
  <si>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</si>
  <si>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</si>
  <si>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</si>
  <si>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</si>
  <si>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</si>
  <si>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</si>
  <si>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</si>
  <si>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</si>
  <si>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</si>
  <si>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</si>
  <si>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</si>
  <si>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</si>
  <si>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</si>
  <si>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</si>
  <si>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</si>
  <si>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</si>
  <si>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</si>
  <si>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</si>
  <si>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</si>
  <si>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</si>
  <si>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</si>
  <si>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</si>
  <si>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</si>
  <si>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</si>
  <si>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</si>
  <si>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</si>
  <si>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</si>
  <si>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</si>
  <si>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</si>
  <si>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</si>
  <si>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</si>
  <si>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</si>
  <si>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</si>
  <si>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</si>
  <si>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</si>
  <si>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</si>
  <si>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</si>
  <si>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</si>
  <si>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</si>
  <si>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</si>
  <si>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</si>
  <si>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</si>
  <si>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</si>
  <si>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</si>
  <si>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</si>
  <si>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</si>
  <si>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</si>
  <si>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</si>
  <si>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</si>
  <si>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</si>
  <si>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</si>
  <si>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</si>
  <si>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</si>
  <si>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</si>
  <si>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</si>
  <si>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</si>
  <si>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</si>
  <si>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</si>
  <si>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</si>
  <si>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</si>
  <si>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</si>
  <si>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</si>
  <si>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</si>
  <si>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</si>
  <si>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</si>
  <si>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</si>
  <si>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</si>
  <si>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</si>
  <si>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</si>
  <si>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</si>
  <si>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</si>
  <si>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</si>
  <si>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</si>
  <si>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</si>
  <si>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</si>
  <si>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</si>
  <si>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</si>
  <si>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</si>
  <si>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</si>
  <si>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</si>
  <si>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</si>
  <si>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</si>
  <si>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</si>
  <si>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</si>
  <si>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</si>
  <si>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</si>
  <si>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</si>
  <si>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</si>
  <si>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</si>
  <si>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</si>
  <si>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</si>
  <si>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</si>
  <si>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</si>
  <si>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</si>
  <si>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</si>
  <si>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</si>
  <si>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</si>
  <si>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</si>
  <si>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</si>
  <si>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</si>
  <si>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</si>
  <si>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</si>
  <si>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</si>
  <si>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</si>
  <si>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</si>
  <si>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</si>
  <si>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</si>
  <si>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</si>
  <si>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</si>
  <si>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</si>
  <si>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</si>
  <si>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</si>
  <si>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</si>
  <si>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</si>
  <si>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</si>
  <si>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</si>
  <si>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</si>
  <si>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</si>
  <si>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</si>
  <si>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</si>
  <si>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</si>
  <si>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</si>
  <si>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</si>
  <si>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</si>
  <si>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</si>
  <si>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</si>
  <si>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</si>
  <si>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</si>
  <si>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</si>
  <si>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</si>
  <si>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</si>
  <si>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</si>
  <si>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</si>
  <si>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</si>
  <si>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</si>
  <si>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</si>
  <si>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</si>
  <si>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</si>
  <si>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</si>
  <si>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</si>
  <si>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</si>
  <si>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</si>
  <si>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</si>
  <si>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</si>
  <si>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</si>
  <si>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</si>
  <si>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</si>
  <si>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</si>
  <si>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</si>
  <si>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</si>
  <si>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</si>
  <si>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</si>
  <si>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</si>
  <si>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</si>
  <si>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</si>
  <si>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</si>
  <si>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</si>
  <si>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</si>
  <si>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</si>
  <si>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</si>
  <si>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</si>
  <si>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</si>
  <si>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</si>
  <si>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</si>
  <si>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</si>
  <si>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</si>
  <si>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</si>
  <si>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</si>
  <si>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</si>
  <si>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</si>
  <si>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</si>
  <si>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</si>
  <si>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</si>
  <si>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</si>
  <si>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</si>
  <si>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</si>
  <si>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</si>
  <si>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</si>
  <si>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</si>
  <si>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</si>
  <si>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</si>
  <si>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</si>
  <si>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</si>
  <si>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</si>
  <si>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</si>
  <si>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</si>
  <si>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</si>
  <si>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</si>
  <si>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</si>
  <si>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</si>
  <si>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</si>
  <si>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</si>
  <si>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</si>
  <si>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</si>
  <si>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</si>
  <si>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</si>
  <si>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</si>
  <si>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</si>
  <si>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</si>
  <si>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</si>
  <si>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</si>
  <si>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</si>
  <si>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</si>
  <si>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</si>
  <si>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</si>
  <si>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</si>
  <si>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</si>
  <si>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</si>
  <si>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</si>
  <si>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</si>
  <si>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</si>
  <si>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</si>
  <si>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</si>
  <si>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</si>
  <si>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</si>
  <si>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</si>
  <si>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</si>
  <si>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</si>
  <si>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</si>
  <si>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</si>
  <si>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</si>
  <si>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</si>
  <si>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</si>
  <si>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</si>
  <si>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</si>
  <si>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</si>
  <si>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</si>
  <si>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</si>
  <si>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</si>
  <si>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</si>
  <si>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</si>
  <si>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</si>
  <si>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</si>
  <si>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</si>
  <si>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</si>
  <si>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</si>
  <si>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</si>
  <si>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</si>
  <si>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</si>
  <si>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</si>
  <si>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</si>
  <si>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</si>
  <si>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</si>
  <si>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</si>
  <si>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</si>
  <si>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</si>
  <si>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</si>
  <si>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</si>
  <si>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</si>
  <si>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</si>
  <si>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</si>
  <si>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</si>
  <si>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</si>
  <si>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</si>
  <si>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</si>
  <si>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</si>
  <si>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</si>
  <si>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</si>
  <si>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</si>
  <si>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</si>
  <si>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</si>
  <si>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</si>
  <si>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</si>
  <si>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</si>
  <si>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</si>
  <si>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</si>
  <si>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</si>
  <si>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</si>
  <si>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</si>
  <si>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</si>
  <si>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</si>
  <si>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</si>
  <si>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</si>
  <si>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</si>
  <si>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</si>
  <si>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</si>
  <si>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</si>
  <si>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</si>
  <si>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</si>
  <si>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</si>
  <si>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</si>
  <si>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</si>
  <si>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</si>
  <si>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</si>
  <si>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</si>
  <si>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</si>
  <si>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</si>
  <si>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</si>
  <si>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</si>
  <si>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</si>
  <si>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</si>
  <si>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</si>
  <si>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</si>
  <si>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</si>
  <si>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</si>
  <si>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</si>
  <si>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</si>
  <si>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</si>
  <si>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</si>
  <si>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専門・研究課程教育費</t>
  </si>
  <si>
    <t>国立保健医療科学院</t>
  </si>
  <si>
    <t>平成14年度</t>
  </si>
  <si>
    <t>終了予定なし</t>
  </si>
  <si>
    <t>総務部会計課</t>
  </si>
  <si>
    <t>-</t>
  </si>
  <si>
    <t>国立保健医療科学院教育訓練規程（第6条）（厚生労働省訓第38号）</t>
  </si>
  <si>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</si>
  <si>
    <t>諸謝金</t>
  </si>
  <si>
    <t>委員等旅費</t>
  </si>
  <si>
    <t>職員旅費</t>
  </si>
  <si>
    <t>前年度の受講生を対象にフォローアップ調査を実施し、有益度90％以上を目標とする。</t>
  </si>
  <si>
    <t>研修受講者に対する有益度の調査
（有益と回答した者 / 調査者）</t>
  </si>
  <si>
    <t>養成訓練事業フォローアップ調査報告書</t>
  </si>
  <si>
    <t>研修派遣元に対する有益度の調査
（有益と回答した者 / 調査者）</t>
  </si>
  <si>
    <t>人</t>
  </si>
  <si>
    <t>X:遠隔教育システム経費執行額／Y:利用者数
（システムは専門・研究課程を中心に短期研修を含めて研修事業全体で利用している。）　　　　　　　　　　　</t>
    <phoneticPr fontId="5"/>
  </si>
  <si>
    <t>X/Y</t>
    <phoneticPr fontId="5"/>
  </si>
  <si>
    <t>短期研修経費</t>
  </si>
  <si>
    <t>国立保健医療科学院基盤的研究費</t>
  </si>
  <si>
    <t>医療・福祉サービス研究</t>
  </si>
  <si>
    <t>生活環境研究</t>
  </si>
  <si>
    <t>541</t>
  </si>
  <si>
    <t>480</t>
  </si>
  <si>
    <t>864</t>
  </si>
  <si>
    <t>875</t>
  </si>
  <si>
    <t>844</t>
  </si>
  <si>
    <t>847</t>
  </si>
  <si>
    <t>0844</t>
  </si>
  <si>
    <t>○</t>
  </si>
  <si>
    <t>石田　博嗣</t>
    <rPh sb="0" eb="2">
      <t>イシダ</t>
    </rPh>
    <rPh sb="3" eb="5">
      <t>ヒロツグ</t>
    </rPh>
    <phoneticPr fontId="5"/>
  </si>
  <si>
    <t>　　　　</t>
    <phoneticPr fontId="5"/>
  </si>
  <si>
    <t>X:システム経費以外の執行額／Y:利用者数（研修受講者全体の数）　</t>
    <phoneticPr fontId="5"/>
  </si>
  <si>
    <t>人</t>
    <rPh sb="0" eb="1">
      <t>ニン</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</si>
  <si>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</si>
  <si>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</si>
  <si>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t>
  </si>
  <si>
    <t>無</t>
  </si>
  <si>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</si>
  <si>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</si>
  <si>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</si>
  <si>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必要に応じ実費負担を求めている。</t>
    <phoneticPr fontId="5"/>
  </si>
  <si>
    <t>-</t>
    <phoneticPr fontId="5"/>
  </si>
  <si>
    <t>研修の実施に必要な経費（委員等旅費、講師謝金等）に限定して支出している。</t>
    <phoneticPr fontId="5"/>
  </si>
  <si>
    <t>各研修について修了時アンケートの満足度、理解度等により次回の研修に反映させているためより効果的な研修となっている。</t>
    <phoneticPr fontId="5"/>
  </si>
  <si>
    <t>研修を受講した者が自治体等において研修成果を生かし指導にあたっている。</t>
    <phoneticPr fontId="5"/>
  </si>
  <si>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5"/>
  </si>
  <si>
    <t>-</t>
    <phoneticPr fontId="5"/>
  </si>
  <si>
    <t>https://www.mhlw.go.jp/wp/seisaku/hyouka/r03_jizenbunseki.html</t>
    <phoneticPr fontId="5"/>
  </si>
  <si>
    <t>280ページ</t>
    <phoneticPr fontId="5"/>
  </si>
  <si>
    <t>株式会社ファーストシステムコンサルティング</t>
    <phoneticPr fontId="5"/>
  </si>
  <si>
    <t>遠隔研修システム改修及び運用保守等一式</t>
    <phoneticPr fontId="5"/>
  </si>
  <si>
    <t>国庫債務負担行為等</t>
  </si>
  <si>
    <t>個人A</t>
    <rPh sb="0" eb="2">
      <t>コジン</t>
    </rPh>
    <phoneticPr fontId="5"/>
  </si>
  <si>
    <t>諸謝金・委員等旅費</t>
  </si>
  <si>
    <t>諸謝金・委員等旅費</t>
    <phoneticPr fontId="5"/>
  </si>
  <si>
    <t>委員等旅費</t>
    <phoneticPr fontId="5"/>
  </si>
  <si>
    <t>個人B</t>
    <rPh sb="0" eb="2">
      <t>コジン</t>
    </rPh>
    <phoneticPr fontId="5"/>
  </si>
  <si>
    <t>朝霞税務署</t>
    <phoneticPr fontId="5"/>
  </si>
  <si>
    <t>諸謝金・委員等旅費等に係る源泉徴収所得税</t>
    <phoneticPr fontId="5"/>
  </si>
  <si>
    <t>諸謝金</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</si>
  <si>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</si>
  <si>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</si>
  <si>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</si>
  <si>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</si>
  <si>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</si>
  <si>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</si>
  <si>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</si>
  <si>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A.株式会社ファーストシステムコンサルティング</t>
    <phoneticPr fontId="5"/>
  </si>
  <si>
    <t>雑役務費</t>
    <phoneticPr fontId="5"/>
  </si>
  <si>
    <t>国及び地方公共団体等において、保健医療、生活衛生及びこれらに関連する社会福祉に関連する業務に従事している職員（医師・歯科医師・薬剤師・獣医師・保健師・助産師・管理栄養士・診療放射線技師・臨床検査技師・病院の幹部職員・社会福祉関係職員など）これから従事しようとする人々に対して、専門的な教育を行う。　</t>
    <phoneticPr fontId="5"/>
  </si>
  <si>
    <t>公衆衛生の現場での諸問題について、多面的な問題へのアプローチを熟知した上で、最適手法を自ら探索、開発して問題解決に導くことができるなど、高度な実践研究能力を有する者を養成する。</t>
    <phoneticPr fontId="5"/>
  </si>
  <si>
    <t>研究課程の受講者数を指標としている。
〔募集定員〕
令和元年度　研究課程5人
令和２年度　研究課程5人
令和３年度　研究課程5人</t>
    <rPh sb="53" eb="55">
      <t>レイワ</t>
    </rPh>
    <rPh sb="56" eb="58">
      <t>ネンド</t>
    </rPh>
    <rPh sb="59" eb="61">
      <t>ケンキュウ</t>
    </rPh>
    <rPh sb="61" eb="63">
      <t>カテイ</t>
    </rPh>
    <rPh sb="64" eb="65">
      <t>ニン</t>
    </rPh>
    <phoneticPr fontId="5"/>
  </si>
  <si>
    <t>厚労</t>
  </si>
  <si>
    <t>-</t>
    <phoneticPr fontId="5"/>
  </si>
  <si>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962短期研修事業：保健医療等に係る業務に関する最新の知識、技術等の伝授
965国立保健医療科学院基盤的研究費:健康危機管理や少子・高齢化、生活環境の安全確保等に関する基礎的研究を行い、調査手法の策定や研修等に反映させる
990医療・福祉サービス研究：国立保健医療科学院において行う研修に資する医療・福祉分野の調査研究の実施
991生活環境研究：国立保健医療科学院において行う研修に資する水・衛生分野の調査研究の実施</t>
    <phoneticPr fontId="5"/>
  </si>
  <si>
    <t>平成20年度から研修のフォローアップ調査を実施しており、その調査結果を反映することにより研修内容の充実を図っている。
令和3年度においても成果目標を達成し、活動実績も見込みに見合ったものとなった。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phoneticPr fontId="5"/>
  </si>
  <si>
    <t>随意契約（少額）については、複数者から見積書を取り寄せ、より安価な者と契約をし、コストの削減に努めている。</t>
    <phoneticPr fontId="5"/>
  </si>
  <si>
    <t>国及び地方公共団体等において、保健医療、生活衛生及びこれらに関連する社会福祉に関連する業務に従事している職員（医師・歯科医師・薬剤師・獣医師・保健師・助産師・管理栄養士・診療放射線技師・臨床検査技師・病院の幹部職員・社会福祉関係職員など）これから従事しようとする人々に対して、専門的な教育を行う。　</t>
    <phoneticPr fontId="5"/>
  </si>
  <si>
    <t>公衆衛生に係る広い視野と見識を修得し、現場での諸問題について、既存のエビデンスを用いて問題解決を図るなど、専門職業人として指導的役割を果たすことのできる者を養成する。</t>
    <phoneticPr fontId="5"/>
  </si>
  <si>
    <t>専門課程の受講者数を指標としている。
〔募集定員〕
令和元年度　専門課程45人
令和２年度　専門課程45人
令和３年度　専門課程45人</t>
    <phoneticPr fontId="5"/>
  </si>
  <si>
    <t>X/Y</t>
  </si>
  <si>
    <t>国庫債務負担行為を利用し競争入札による複数年契約を締結することなどにより、コストの削減を図っている。</t>
    <phoneticPr fontId="5"/>
  </si>
  <si>
    <t>B.</t>
    <phoneticPr fontId="5"/>
  </si>
  <si>
    <t>4,617千円/1,460人</t>
    <rPh sb="5" eb="6">
      <t>セン</t>
    </rPh>
    <phoneticPr fontId="5"/>
  </si>
  <si>
    <t>4,284千円/720人</t>
    <rPh sb="5" eb="6">
      <t>セン</t>
    </rPh>
    <phoneticPr fontId="5"/>
  </si>
  <si>
    <t>4,494千円/2,007人</t>
    <rPh sb="5" eb="6">
      <t>セン</t>
    </rPh>
    <phoneticPr fontId="5"/>
  </si>
  <si>
    <t>千円</t>
    <rPh sb="0" eb="2">
      <t>センエン</t>
    </rPh>
    <phoneticPr fontId="5"/>
  </si>
  <si>
    <t>千円</t>
    <rPh sb="0" eb="1">
      <t>セン</t>
    </rPh>
    <phoneticPr fontId="5"/>
  </si>
  <si>
    <t>2,003千円/455人</t>
    <rPh sb="5" eb="6">
      <t>セン</t>
    </rPh>
    <phoneticPr fontId="5"/>
  </si>
  <si>
    <t>614千円/720人</t>
    <rPh sb="3" eb="4">
      <t>セン</t>
    </rPh>
    <phoneticPr fontId="5"/>
  </si>
  <si>
    <t>1,206円/2,007人</t>
    <phoneticPr fontId="5"/>
  </si>
  <si>
    <t>システムの利用者数に対する執行額のため、妥当である。</t>
    <rPh sb="5" eb="8">
      <t>リヨウシャ</t>
    </rPh>
    <rPh sb="8" eb="9">
      <t>スウ</t>
    </rPh>
    <rPh sb="10" eb="11">
      <t>タイ</t>
    </rPh>
    <rPh sb="13" eb="16">
      <t>シッコウガク</t>
    </rPh>
    <rPh sb="20" eb="22">
      <t>ダトウ</t>
    </rPh>
    <phoneticPr fontId="5"/>
  </si>
  <si>
    <t>成果実績は成果目標を上回っているため、見合ったものである。</t>
    <phoneticPr fontId="5"/>
  </si>
  <si>
    <t>受講者の当初見込みが実績を上回っているため、見合ったものである。</t>
    <rPh sb="0" eb="3">
      <t>ジュコウシャ</t>
    </rPh>
    <rPh sb="4" eb="6">
      <t>トウショ</t>
    </rPh>
    <rPh sb="6" eb="8">
      <t>ミコ</t>
    </rPh>
    <rPh sb="10" eb="12">
      <t>ジッセキ</t>
    </rPh>
    <rPh sb="13" eb="15">
      <t>ウワマワ</t>
    </rPh>
    <rPh sb="22" eb="24">
      <t>ミア</t>
    </rPh>
    <phoneticPr fontId="5"/>
  </si>
  <si>
    <t>国及び地方公共団体等における保健医療、生活衛生及びこれらに関連する社会福祉分野のリーダーの育成を目的とする。</t>
    <rPh sb="48" eb="50">
      <t>モクテキ</t>
    </rPh>
    <phoneticPr fontId="5"/>
  </si>
  <si>
    <t>引き続き、必要な予算額を確保し、適正な執行に努めること。</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</si>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</sst>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172357</xdr:colOff>
      <xdr:row>269</xdr:row>
      <xdr:rowOff>154213</xdr:rowOff>
    </xdr:from>
    <xdr:to>
      <xdr:col>48</xdr:col>
      <xdr:colOff>155090</xdr:colOff>
      <xdr:row>292</xdr:row>
      <xdr:rowOff>179621</xdr:rowOff>
    </xdr:to>
    <xdr:grpSp>
      <xdr:nvGrpSpPr>
        <xdr:cNvPr id="2" name="グループ化 1">
          <a:extLst>
            <a:ext uri="{FF2B5EF4-FFF2-40B4-BE49-F238E27FC236}">
              <a16:creationId xmlns:a16="http://schemas.microsoft.com/office/drawing/2014/main" id="{AF3F5ED5-AB65-41FA-B23C-F826AE81BB3E}"/>
            </a:ext>
          </a:extLst>
        </xdr:cNvPr>
        <xdr:cNvGrpSpPr/>
      </xdr:nvGrpSpPr>
      <xdr:grpSpPr>
        <a:xfrm>
          <a:off x="1397000" y="46023892"/>
          <a:ext cx="8555233" cy="9114979"/>
          <a:chOff x="819775" y="655820"/>
          <a:chExt cx="8382000" cy="3826095"/>
        </a:xfrm>
      </xdr:grpSpPr>
      <xdr:sp macro="" textlink="">
        <xdr:nvSpPr>
          <xdr:cNvPr id="3" name="正方形/長方形 2">
            <a:extLst>
              <a:ext uri="{FF2B5EF4-FFF2-40B4-BE49-F238E27FC236}">
                <a16:creationId xmlns:a16="http://schemas.microsoft.com/office/drawing/2014/main" id="{7CF1E25F-7144-CA22-0174-CA17DA21CBE9}"/>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A610772D-7771-5939-894D-A8436F2EA524}"/>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5" name="直線矢印コネクタ 4">
            <a:extLst>
              <a:ext uri="{FF2B5EF4-FFF2-40B4-BE49-F238E27FC236}">
                <a16:creationId xmlns:a16="http://schemas.microsoft.com/office/drawing/2014/main" id="{82622BA7-75AB-6FEA-D4F2-BDB6E6FEB422}"/>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144E4DA7-F6FE-D2AA-5DA8-A73309BAA7D9}"/>
              </a:ext>
            </a:extLst>
          </xdr:cNvPr>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41990BAD-F79E-7791-7003-0CA5C7CBABD7}"/>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社</a:t>
            </a:r>
            <a:r>
              <a:rPr lang="en-US" altLang="ja-JP" sz="1600">
                <a:solidFill>
                  <a:sysClr val="windowText" lastClr="000000"/>
                </a:solidFill>
                <a:latin typeface="+mn-ea"/>
              </a:rPr>
              <a:t>)</a:t>
            </a: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4ACF3B88-DEA0-F550-44BD-333205B556A8}"/>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遠隔研修システムに係る改修及び運用保守等</a:t>
            </a:r>
            <a:endParaRPr kumimoji="1" lang="ja-JP" altLang="en-US" sz="1400"/>
          </a:p>
        </xdr:txBody>
      </xdr:sp>
      <xdr:cxnSp macro="">
        <xdr:nvCxnSpPr>
          <xdr:cNvPr id="9" name="直線矢印コネクタ 8">
            <a:extLst>
              <a:ext uri="{FF2B5EF4-FFF2-40B4-BE49-F238E27FC236}">
                <a16:creationId xmlns:a16="http://schemas.microsoft.com/office/drawing/2014/main" id="{ED1B2963-967C-7291-6663-8954D2BD5C2F}"/>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733D9D5E-7DB1-3A7C-FD0D-EC3ACF7D86F9}"/>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2</a:t>
            </a:r>
            <a:r>
              <a:rPr lang="ja-JP" altLang="en-US" sz="1600">
                <a:solidFill>
                  <a:sysClr val="windowText" lastClr="000000"/>
                </a:solidFill>
                <a:latin typeface="+mn-ea"/>
              </a:rPr>
              <a:t>百万円</a:t>
            </a:r>
          </a:p>
        </xdr:txBody>
      </xdr:sp>
      <xdr:cxnSp macro="">
        <xdr:nvCxnSpPr>
          <xdr:cNvPr id="11" name="直線コネクタ 10">
            <a:extLst>
              <a:ext uri="{FF2B5EF4-FFF2-40B4-BE49-F238E27FC236}">
                <a16:creationId xmlns:a16="http://schemas.microsoft.com/office/drawing/2014/main" id="{4F0B99DE-59C9-2217-8CD7-EE9775B12A35}"/>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4">
            <a:extLst>
              <a:ext uri="{FF2B5EF4-FFF2-40B4-BE49-F238E27FC236}">
                <a16:creationId xmlns:a16="http://schemas.microsoft.com/office/drawing/2014/main" id="{F156868F-E0CD-2AED-0C9C-AE61917A5FF1}"/>
              </a:ext>
            </a:extLst>
          </xdr:cNvPr>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DB1041C0-2C5E-6F2D-DAB5-81BCD2F9B0D6}"/>
              </a:ext>
            </a:extLst>
          </xdr:cNvPr>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14" name="直線コネクタ 13">
            <a:extLst>
              <a:ext uri="{FF2B5EF4-FFF2-40B4-BE49-F238E27FC236}">
                <a16:creationId xmlns:a16="http://schemas.microsoft.com/office/drawing/2014/main" id="{C09C35F1-24E1-398A-D8D5-C8E3DE699FD9}"/>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G24" sqref="G24:O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765</v>
      </c>
      <c r="AK2" s="187"/>
      <c r="AL2" s="187"/>
      <c r="AM2" s="187"/>
      <c r="AN2" s="90" t="s">
        <v>367</v>
      </c>
      <c r="AO2" s="187">
        <v>21</v>
      </c>
      <c r="AP2" s="187"/>
      <c r="AQ2" s="187"/>
      <c r="AR2" s="91" t="s">
        <v>367</v>
      </c>
      <c r="AS2" s="188">
        <v>963</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787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v>
      </c>
      <c r="Q13" s="232"/>
      <c r="R13" s="232"/>
      <c r="S13" s="232"/>
      <c r="T13" s="232"/>
      <c r="U13" s="232"/>
      <c r="V13" s="233"/>
      <c r="W13" s="231">
        <v>7</v>
      </c>
      <c r="X13" s="232"/>
      <c r="Y13" s="232"/>
      <c r="Z13" s="232"/>
      <c r="AA13" s="232"/>
      <c r="AB13" s="232"/>
      <c r="AC13" s="233"/>
      <c r="AD13" s="231">
        <v>7</v>
      </c>
      <c r="AE13" s="232"/>
      <c r="AF13" s="232"/>
      <c r="AG13" s="232"/>
      <c r="AH13" s="232"/>
      <c r="AI13" s="232"/>
      <c r="AJ13" s="233"/>
      <c r="AK13" s="231">
        <v>2</v>
      </c>
      <c r="AL13" s="232"/>
      <c r="AM13" s="232"/>
      <c r="AN13" s="232"/>
      <c r="AO13" s="232"/>
      <c r="AP13" s="232"/>
      <c r="AQ13" s="233"/>
      <c r="AR13" s="243">
        <v>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v>-1</v>
      </c>
      <c r="AE14" s="232"/>
      <c r="AF14" s="232"/>
      <c r="AG14" s="232"/>
      <c r="AH14" s="232"/>
      <c r="AI14" s="232"/>
      <c r="AJ14" s="233"/>
      <c r="AK14" s="231" t="s">
        <v>766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766</v>
      </c>
      <c r="AL15" s="232"/>
      <c r="AM15" s="232"/>
      <c r="AN15" s="232"/>
      <c r="AO15" s="232"/>
      <c r="AP15" s="232"/>
      <c r="AQ15" s="233"/>
      <c r="AR15" s="231" t="s">
        <v>367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766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766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v>
      </c>
      <c r="Q18" s="276"/>
      <c r="R18" s="276"/>
      <c r="S18" s="276"/>
      <c r="T18" s="276"/>
      <c r="U18" s="276"/>
      <c r="V18" s="277"/>
      <c r="W18" s="275">
        <f>SUM(W13:AC17)</f>
        <v>7</v>
      </c>
      <c r="X18" s="276"/>
      <c r="Y18" s="276"/>
      <c r="Z18" s="276"/>
      <c r="AA18" s="276"/>
      <c r="AB18" s="276"/>
      <c r="AC18" s="277"/>
      <c r="AD18" s="275">
        <f>SUM(AD13:AJ17)</f>
        <v>6</v>
      </c>
      <c r="AE18" s="276"/>
      <c r="AF18" s="276"/>
      <c r="AG18" s="276"/>
      <c r="AH18" s="276"/>
      <c r="AI18" s="276"/>
      <c r="AJ18" s="277"/>
      <c r="AK18" s="275">
        <f>SUM(AK13:AQ17)</f>
        <v>2</v>
      </c>
      <c r="AL18" s="276"/>
      <c r="AM18" s="276"/>
      <c r="AN18" s="276"/>
      <c r="AO18" s="276"/>
      <c r="AP18" s="276"/>
      <c r="AQ18" s="277"/>
      <c r="AR18" s="275">
        <f>SUM(AR13:AX17)</f>
        <v>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7</v>
      </c>
      <c r="Q19" s="232"/>
      <c r="R19" s="232"/>
      <c r="S19" s="232"/>
      <c r="T19" s="232"/>
      <c r="U19" s="232"/>
      <c r="V19" s="233"/>
      <c r="W19" s="231">
        <v>5</v>
      </c>
      <c r="X19" s="232"/>
      <c r="Y19" s="232"/>
      <c r="Z19" s="232"/>
      <c r="AA19" s="232"/>
      <c r="AB19" s="232"/>
      <c r="AC19" s="233"/>
      <c r="AD19" s="231">
        <v>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0.7142857142857143</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0.7142857142857143</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v>
      </c>
      <c r="Q23" s="244"/>
      <c r="R23" s="244"/>
      <c r="S23" s="244"/>
      <c r="T23" s="244"/>
      <c r="U23" s="244"/>
      <c r="V23" s="295"/>
      <c r="W23" s="243">
        <v>1</v>
      </c>
      <c r="X23" s="244"/>
      <c r="Y23" s="244"/>
      <c r="Z23" s="244"/>
      <c r="AA23" s="244"/>
      <c r="AB23" s="244"/>
      <c r="AC23" s="295"/>
      <c r="AD23" s="296" t="s">
        <v>367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1</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2</v>
      </c>
      <c r="Q29" s="347"/>
      <c r="R29" s="347"/>
      <c r="S29" s="347"/>
      <c r="T29" s="347"/>
      <c r="U29" s="347"/>
      <c r="V29" s="348"/>
      <c r="W29" s="349">
        <f>AR13</f>
        <v>2</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663</v>
      </c>
      <c r="B30" s="353"/>
      <c r="C30" s="353"/>
      <c r="D30" s="353"/>
      <c r="E30" s="353"/>
      <c r="F30" s="354"/>
      <c r="G30" s="326" t="s">
        <v>762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54" customHeight="1" x14ac:dyDescent="0.15">
      <c r="A32" s="363"/>
      <c r="B32" s="333"/>
      <c r="C32" s="333"/>
      <c r="D32" s="333"/>
      <c r="E32" s="333"/>
      <c r="F32" s="334"/>
      <c r="G32" s="372" t="s">
        <v>763</v>
      </c>
      <c r="H32" s="373"/>
      <c r="I32" s="373"/>
      <c r="J32" s="373"/>
      <c r="K32" s="373"/>
      <c r="L32" s="373"/>
      <c r="M32" s="373"/>
      <c r="N32" s="373"/>
      <c r="O32" s="373"/>
      <c r="P32" s="376" t="s">
        <v>764</v>
      </c>
      <c r="Q32" s="377"/>
      <c r="R32" s="377"/>
      <c r="S32" s="377"/>
      <c r="T32" s="377"/>
      <c r="U32" s="377"/>
      <c r="V32" s="377"/>
      <c r="W32" s="377"/>
      <c r="X32" s="378"/>
      <c r="Y32" s="382" t="s">
        <v>52</v>
      </c>
      <c r="Z32" s="383"/>
      <c r="AA32" s="384"/>
      <c r="AB32" s="385" t="s">
        <v>707</v>
      </c>
      <c r="AC32" s="385"/>
      <c r="AD32" s="385"/>
      <c r="AE32" s="386">
        <v>9</v>
      </c>
      <c r="AF32" s="386"/>
      <c r="AG32" s="386"/>
      <c r="AH32" s="386"/>
      <c r="AI32" s="386">
        <v>12</v>
      </c>
      <c r="AJ32" s="386"/>
      <c r="AK32" s="386"/>
      <c r="AL32" s="386"/>
      <c r="AM32" s="386">
        <v>12</v>
      </c>
      <c r="AN32" s="386"/>
      <c r="AO32" s="386"/>
      <c r="AP32" s="386"/>
      <c r="AQ32" s="413" t="s">
        <v>739</v>
      </c>
      <c r="AR32" s="386"/>
      <c r="AS32" s="386"/>
      <c r="AT32" s="386"/>
      <c r="AU32" s="404" t="s">
        <v>739</v>
      </c>
      <c r="AV32" s="420"/>
      <c r="AW32" s="420"/>
      <c r="AX32" s="421"/>
    </row>
    <row r="33" spans="1:51" ht="54"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707</v>
      </c>
      <c r="AC33" s="385"/>
      <c r="AD33" s="385"/>
      <c r="AE33" s="386">
        <v>5</v>
      </c>
      <c r="AF33" s="386"/>
      <c r="AG33" s="386"/>
      <c r="AH33" s="386"/>
      <c r="AI33" s="386">
        <v>5</v>
      </c>
      <c r="AJ33" s="386"/>
      <c r="AK33" s="386"/>
      <c r="AL33" s="386"/>
      <c r="AM33" s="386">
        <v>5</v>
      </c>
      <c r="AN33" s="386"/>
      <c r="AO33" s="386"/>
      <c r="AP33" s="386"/>
      <c r="AQ33" s="386">
        <v>5</v>
      </c>
      <c r="AR33" s="386"/>
      <c r="AS33" s="386"/>
      <c r="AT33" s="386"/>
      <c r="AU33" s="425">
        <v>5</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708</v>
      </c>
      <c r="H35" s="410"/>
      <c r="I35" s="410"/>
      <c r="J35" s="410"/>
      <c r="K35" s="410"/>
      <c r="L35" s="410"/>
      <c r="M35" s="410"/>
      <c r="N35" s="410"/>
      <c r="O35" s="410"/>
      <c r="P35" s="410"/>
      <c r="Q35" s="410"/>
      <c r="R35" s="410"/>
      <c r="S35" s="410"/>
      <c r="T35" s="410"/>
      <c r="U35" s="410"/>
      <c r="V35" s="410"/>
      <c r="W35" s="410"/>
      <c r="X35" s="410"/>
      <c r="Y35" s="434" t="s">
        <v>665</v>
      </c>
      <c r="Z35" s="435"/>
      <c r="AA35" s="436"/>
      <c r="AB35" s="437" t="s">
        <v>779</v>
      </c>
      <c r="AC35" s="438"/>
      <c r="AD35" s="439"/>
      <c r="AE35" s="413">
        <v>3</v>
      </c>
      <c r="AF35" s="413"/>
      <c r="AG35" s="413"/>
      <c r="AH35" s="413"/>
      <c r="AI35" s="413">
        <v>6</v>
      </c>
      <c r="AJ35" s="413"/>
      <c r="AK35" s="413"/>
      <c r="AL35" s="413"/>
      <c r="AM35" s="413">
        <v>2</v>
      </c>
      <c r="AN35" s="413"/>
      <c r="AO35" s="413"/>
      <c r="AP35" s="413"/>
      <c r="AQ35" s="404" t="s">
        <v>766</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709</v>
      </c>
      <c r="AC36" s="441"/>
      <c r="AD36" s="442"/>
      <c r="AE36" s="443" t="s">
        <v>776</v>
      </c>
      <c r="AF36" s="443"/>
      <c r="AG36" s="443"/>
      <c r="AH36" s="443"/>
      <c r="AI36" s="443" t="s">
        <v>777</v>
      </c>
      <c r="AJ36" s="443"/>
      <c r="AK36" s="443"/>
      <c r="AL36" s="443"/>
      <c r="AM36" s="443" t="s">
        <v>778</v>
      </c>
      <c r="AN36" s="443"/>
      <c r="AO36" s="443"/>
      <c r="AP36" s="443"/>
      <c r="AQ36" s="443" t="s">
        <v>367</v>
      </c>
      <c r="AR36" s="443"/>
      <c r="AS36" s="443"/>
      <c r="AT36" s="443"/>
      <c r="AU36" s="443"/>
      <c r="AV36" s="443"/>
      <c r="AW36" s="443"/>
      <c r="AX36" s="444"/>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697</v>
      </c>
      <c r="AR38" s="446"/>
      <c r="AS38" s="447" t="s">
        <v>224</v>
      </c>
      <c r="AT38" s="448"/>
      <c r="AU38" s="449">
        <v>4</v>
      </c>
      <c r="AV38" s="449"/>
      <c r="AW38" s="340" t="s">
        <v>170</v>
      </c>
      <c r="AX38" s="345"/>
    </row>
    <row r="39" spans="1:51" ht="23.25" customHeight="1" x14ac:dyDescent="0.15">
      <c r="A39" s="488"/>
      <c r="B39" s="486"/>
      <c r="C39" s="486"/>
      <c r="D39" s="486"/>
      <c r="E39" s="486"/>
      <c r="F39" s="487"/>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334</v>
      </c>
      <c r="AC39" s="403"/>
      <c r="AD39" s="403"/>
      <c r="AE39" s="404">
        <v>100</v>
      </c>
      <c r="AF39" s="387"/>
      <c r="AG39" s="387"/>
      <c r="AH39" s="387"/>
      <c r="AI39" s="404">
        <v>100</v>
      </c>
      <c r="AJ39" s="387"/>
      <c r="AK39" s="387"/>
      <c r="AL39" s="387"/>
      <c r="AM39" s="404">
        <v>100</v>
      </c>
      <c r="AN39" s="387"/>
      <c r="AO39" s="387"/>
      <c r="AP39" s="387"/>
      <c r="AQ39" s="406" t="s">
        <v>697</v>
      </c>
      <c r="AR39" s="407"/>
      <c r="AS39" s="407"/>
      <c r="AT39" s="408"/>
      <c r="AU39" s="387" t="s">
        <v>697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334</v>
      </c>
      <c r="AC40" s="463"/>
      <c r="AD40" s="463"/>
      <c r="AE40" s="404">
        <v>90</v>
      </c>
      <c r="AF40" s="387"/>
      <c r="AG40" s="387"/>
      <c r="AH40" s="387"/>
      <c r="AI40" s="404">
        <v>90</v>
      </c>
      <c r="AJ40" s="387"/>
      <c r="AK40" s="387"/>
      <c r="AL40" s="387"/>
      <c r="AM40" s="404">
        <v>90</v>
      </c>
      <c r="AN40" s="387"/>
      <c r="AO40" s="387"/>
      <c r="AP40" s="387"/>
      <c r="AQ40" s="406" t="s">
        <v>697</v>
      </c>
      <c r="AR40" s="407"/>
      <c r="AS40" s="407"/>
      <c r="AT40" s="408"/>
      <c r="AU40" s="387">
        <v>90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111</v>
      </c>
      <c r="AF41" s="387"/>
      <c r="AG41" s="387"/>
      <c r="AH41" s="387"/>
      <c r="AI41" s="404">
        <v>111</v>
      </c>
      <c r="AJ41" s="387"/>
      <c r="AK41" s="387"/>
      <c r="AL41" s="387"/>
      <c r="AM41" s="404">
        <v>111</v>
      </c>
      <c r="AN41" s="387"/>
      <c r="AO41" s="387"/>
      <c r="AP41" s="387"/>
      <c r="AQ41" s="406" t="s">
        <v>697</v>
      </c>
      <c r="AR41" s="407"/>
      <c r="AS41" s="407"/>
      <c r="AT41" s="408"/>
      <c r="AU41" s="387" t="s">
        <v>697</v>
      </c>
      <c r="AV41" s="387"/>
      <c r="AW41" s="387"/>
      <c r="AX41" s="388"/>
    </row>
    <row r="42" spans="1:51" ht="23.25" customHeight="1" x14ac:dyDescent="0.15">
      <c r="A42" s="476" t="s">
        <v>343</v>
      </c>
      <c r="B42" s="471"/>
      <c r="C42" s="471"/>
      <c r="D42" s="471"/>
      <c r="E42" s="471"/>
      <c r="F42" s="472"/>
      <c r="G42" s="512" t="s">
        <v>705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1"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663</v>
      </c>
      <c r="B64" s="353"/>
      <c r="C64" s="353"/>
      <c r="D64" s="353"/>
      <c r="E64" s="353"/>
      <c r="F64" s="354"/>
      <c r="G64" s="326" t="s">
        <v>770</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4.5"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1</v>
      </c>
    </row>
    <row r="66" spans="1:51" ht="57.95" customHeight="1" x14ac:dyDescent="0.15">
      <c r="A66" s="363"/>
      <c r="B66" s="333"/>
      <c r="C66" s="333"/>
      <c r="D66" s="333"/>
      <c r="E66" s="333"/>
      <c r="F66" s="334"/>
      <c r="G66" s="372" t="s">
        <v>771</v>
      </c>
      <c r="H66" s="373"/>
      <c r="I66" s="373"/>
      <c r="J66" s="373"/>
      <c r="K66" s="373"/>
      <c r="L66" s="373"/>
      <c r="M66" s="373"/>
      <c r="N66" s="373"/>
      <c r="O66" s="373"/>
      <c r="P66" s="376" t="s">
        <v>772</v>
      </c>
      <c r="Q66" s="377"/>
      <c r="R66" s="377"/>
      <c r="S66" s="377"/>
      <c r="T66" s="377"/>
      <c r="U66" s="377"/>
      <c r="V66" s="377"/>
      <c r="W66" s="377"/>
      <c r="X66" s="378"/>
      <c r="Y66" s="382" t="s">
        <v>52</v>
      </c>
      <c r="Z66" s="383"/>
      <c r="AA66" s="384"/>
      <c r="AB66" s="385" t="s">
        <v>725</v>
      </c>
      <c r="AC66" s="385"/>
      <c r="AD66" s="385"/>
      <c r="AE66" s="386">
        <v>63</v>
      </c>
      <c r="AF66" s="386"/>
      <c r="AG66" s="386"/>
      <c r="AH66" s="386"/>
      <c r="AI66" s="386">
        <v>43</v>
      </c>
      <c r="AJ66" s="386"/>
      <c r="AK66" s="386"/>
      <c r="AL66" s="386"/>
      <c r="AM66" s="386">
        <v>49</v>
      </c>
      <c r="AN66" s="386"/>
      <c r="AO66" s="386"/>
      <c r="AP66" s="386"/>
      <c r="AQ66" s="386" t="s">
        <v>697</v>
      </c>
      <c r="AR66" s="386"/>
      <c r="AS66" s="386"/>
      <c r="AT66" s="386"/>
      <c r="AU66" s="425" t="s">
        <v>697</v>
      </c>
      <c r="AV66" s="420"/>
      <c r="AW66" s="420"/>
      <c r="AX66" s="421"/>
      <c r="AY66">
        <f>$AY$65</f>
        <v>1</v>
      </c>
    </row>
    <row r="67" spans="1:51" ht="57.9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725</v>
      </c>
      <c r="AC67" s="385"/>
      <c r="AD67" s="385"/>
      <c r="AE67" s="386">
        <v>45</v>
      </c>
      <c r="AF67" s="386"/>
      <c r="AG67" s="386"/>
      <c r="AH67" s="386"/>
      <c r="AI67" s="386">
        <v>45</v>
      </c>
      <c r="AJ67" s="386"/>
      <c r="AK67" s="386"/>
      <c r="AL67" s="386"/>
      <c r="AM67" s="386">
        <v>45</v>
      </c>
      <c r="AN67" s="386"/>
      <c r="AO67" s="386"/>
      <c r="AP67" s="386"/>
      <c r="AQ67" s="386">
        <v>45</v>
      </c>
      <c r="AR67" s="386"/>
      <c r="AS67" s="386"/>
      <c r="AT67" s="386"/>
      <c r="AU67" s="425">
        <v>45</v>
      </c>
      <c r="AV67" s="420"/>
      <c r="AW67" s="420"/>
      <c r="AX67" s="421"/>
      <c r="AY67">
        <f>$AY$65</f>
        <v>1</v>
      </c>
    </row>
    <row r="68" spans="1:51" ht="23.25"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724</v>
      </c>
      <c r="H69" s="410"/>
      <c r="I69" s="410"/>
      <c r="J69" s="410"/>
      <c r="K69" s="410"/>
      <c r="L69" s="410"/>
      <c r="M69" s="410"/>
      <c r="N69" s="410"/>
      <c r="O69" s="410"/>
      <c r="P69" s="410"/>
      <c r="Q69" s="410"/>
      <c r="R69" s="410"/>
      <c r="S69" s="410"/>
      <c r="T69" s="410"/>
      <c r="U69" s="410"/>
      <c r="V69" s="410"/>
      <c r="W69" s="410"/>
      <c r="X69" s="410"/>
      <c r="Y69" s="434" t="s">
        <v>665</v>
      </c>
      <c r="Z69" s="435"/>
      <c r="AA69" s="436"/>
      <c r="AB69" s="437" t="s">
        <v>780</v>
      </c>
      <c r="AC69" s="438"/>
      <c r="AD69" s="439"/>
      <c r="AE69" s="413">
        <v>4</v>
      </c>
      <c r="AF69" s="413"/>
      <c r="AG69" s="413"/>
      <c r="AH69" s="413"/>
      <c r="AI69" s="413">
        <v>1</v>
      </c>
      <c r="AJ69" s="413"/>
      <c r="AK69" s="413"/>
      <c r="AL69" s="413"/>
      <c r="AM69" s="413">
        <v>1</v>
      </c>
      <c r="AN69" s="413"/>
      <c r="AO69" s="413"/>
      <c r="AP69" s="413"/>
      <c r="AQ69" s="404">
        <v>1</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773</v>
      </c>
      <c r="AC70" s="441"/>
      <c r="AD70" s="442"/>
      <c r="AE70" s="443" t="s">
        <v>781</v>
      </c>
      <c r="AF70" s="443"/>
      <c r="AG70" s="443"/>
      <c r="AH70" s="443"/>
      <c r="AI70" s="443" t="s">
        <v>782</v>
      </c>
      <c r="AJ70" s="443"/>
      <c r="AK70" s="443"/>
      <c r="AL70" s="443"/>
      <c r="AM70" s="443" t="s">
        <v>783</v>
      </c>
      <c r="AN70" s="443"/>
      <c r="AO70" s="443"/>
      <c r="AP70" s="443"/>
      <c r="AQ70" s="443" t="s">
        <v>783</v>
      </c>
      <c r="AR70" s="443"/>
      <c r="AS70" s="443"/>
      <c r="AT70" s="443"/>
      <c r="AU70" s="443"/>
      <c r="AV70" s="443"/>
      <c r="AW70" s="443"/>
      <c r="AX70" s="444"/>
      <c r="AY70">
        <f>$AY$68</f>
        <v>1</v>
      </c>
    </row>
    <row r="71" spans="1:51" ht="18.600000000000001"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t="s">
        <v>697</v>
      </c>
      <c r="AR72" s="446"/>
      <c r="AS72" s="447" t="s">
        <v>224</v>
      </c>
      <c r="AT72" s="448"/>
      <c r="AU72" s="449">
        <v>4</v>
      </c>
      <c r="AV72" s="449"/>
      <c r="AW72" s="340" t="s">
        <v>170</v>
      </c>
      <c r="AX72" s="345"/>
      <c r="AY72">
        <f t="shared" ref="AY72:AY77" si="1">$AY$71</f>
        <v>1</v>
      </c>
    </row>
    <row r="73" spans="1:51" ht="23.25" customHeight="1" x14ac:dyDescent="0.15">
      <c r="A73" s="524"/>
      <c r="B73" s="522"/>
      <c r="C73" s="522"/>
      <c r="D73" s="522"/>
      <c r="E73" s="522"/>
      <c r="F73" s="523"/>
      <c r="G73" s="389" t="s">
        <v>703</v>
      </c>
      <c r="H73" s="390"/>
      <c r="I73" s="390"/>
      <c r="J73" s="390"/>
      <c r="K73" s="390"/>
      <c r="L73" s="390"/>
      <c r="M73" s="390"/>
      <c r="N73" s="390"/>
      <c r="O73" s="391"/>
      <c r="P73" s="154" t="s">
        <v>706</v>
      </c>
      <c r="Q73" s="154"/>
      <c r="R73" s="154"/>
      <c r="S73" s="154"/>
      <c r="T73" s="154"/>
      <c r="U73" s="154"/>
      <c r="V73" s="154"/>
      <c r="W73" s="154"/>
      <c r="X73" s="155"/>
      <c r="Y73" s="400" t="s">
        <v>12</v>
      </c>
      <c r="Z73" s="401"/>
      <c r="AA73" s="402"/>
      <c r="AB73" s="403" t="s">
        <v>334</v>
      </c>
      <c r="AC73" s="403"/>
      <c r="AD73" s="403"/>
      <c r="AE73" s="404">
        <v>100</v>
      </c>
      <c r="AF73" s="387"/>
      <c r="AG73" s="387"/>
      <c r="AH73" s="387"/>
      <c r="AI73" s="404">
        <v>100</v>
      </c>
      <c r="AJ73" s="387"/>
      <c r="AK73" s="387"/>
      <c r="AL73" s="387"/>
      <c r="AM73" s="404">
        <v>100</v>
      </c>
      <c r="AN73" s="387"/>
      <c r="AO73" s="387"/>
      <c r="AP73" s="387"/>
      <c r="AQ73" s="406" t="s">
        <v>697</v>
      </c>
      <c r="AR73" s="407"/>
      <c r="AS73" s="407"/>
      <c r="AT73" s="408"/>
      <c r="AU73" s="387" t="s">
        <v>697</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334</v>
      </c>
      <c r="AC74" s="463"/>
      <c r="AD74" s="463"/>
      <c r="AE74" s="404">
        <v>90</v>
      </c>
      <c r="AF74" s="387"/>
      <c r="AG74" s="387"/>
      <c r="AH74" s="387"/>
      <c r="AI74" s="404">
        <v>90</v>
      </c>
      <c r="AJ74" s="387"/>
      <c r="AK74" s="387"/>
      <c r="AL74" s="387"/>
      <c r="AM74" s="404">
        <v>90</v>
      </c>
      <c r="AN74" s="387"/>
      <c r="AO74" s="387"/>
      <c r="AP74" s="387"/>
      <c r="AQ74" s="406" t="s">
        <v>697</v>
      </c>
      <c r="AR74" s="407"/>
      <c r="AS74" s="407"/>
      <c r="AT74" s="408"/>
      <c r="AU74" s="387">
        <v>90</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111</v>
      </c>
      <c r="AF75" s="387"/>
      <c r="AG75" s="387"/>
      <c r="AH75" s="387"/>
      <c r="AI75" s="404">
        <v>111</v>
      </c>
      <c r="AJ75" s="387"/>
      <c r="AK75" s="387"/>
      <c r="AL75" s="387"/>
      <c r="AM75" s="404">
        <v>111</v>
      </c>
      <c r="AN75" s="387"/>
      <c r="AO75" s="387"/>
      <c r="AP75" s="387"/>
      <c r="AQ75" s="406" t="s">
        <v>697</v>
      </c>
      <c r="AR75" s="407"/>
      <c r="AS75" s="407"/>
      <c r="AT75" s="408"/>
      <c r="AU75" s="387" t="s">
        <v>697</v>
      </c>
      <c r="AV75" s="387"/>
      <c r="AW75" s="387"/>
      <c r="AX75" s="388"/>
      <c r="AY75">
        <f t="shared" si="1"/>
        <v>1</v>
      </c>
    </row>
    <row r="76" spans="1:51" ht="23.25" customHeight="1" x14ac:dyDescent="0.15">
      <c r="A76" s="476" t="s">
        <v>343</v>
      </c>
      <c r="B76" s="471"/>
      <c r="C76" s="471"/>
      <c r="D76" s="471"/>
      <c r="E76" s="471"/>
      <c r="F76" s="472"/>
      <c r="G76" s="512" t="s">
        <v>705</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9.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idden="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idden="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idden="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idden="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idden="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idden="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idden="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idden="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idden="1" x14ac:dyDescent="0.15">
      <c r="A86" s="330"/>
      <c r="B86" s="332"/>
      <c r="C86" s="333"/>
      <c r="D86" s="333"/>
      <c r="E86" s="333"/>
      <c r="F86" s="334"/>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idden="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idden="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idden="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idden="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idden="1" x14ac:dyDescent="0.15">
      <c r="A91" s="330"/>
      <c r="B91" s="332"/>
      <c r="C91" s="333"/>
      <c r="D91" s="333"/>
      <c r="E91" s="333"/>
      <c r="F91" s="334"/>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idden="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idden="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idden="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idden="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idden="1" x14ac:dyDescent="0.15">
      <c r="A96" s="330"/>
      <c r="B96" s="332"/>
      <c r="C96" s="333"/>
      <c r="D96" s="333"/>
      <c r="E96" s="333"/>
      <c r="F96" s="334"/>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14.25" hidden="1" thickBot="1" x14ac:dyDescent="0.2">
      <c r="A97" s="331"/>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58.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6.75" hidden="1"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54.75" hidden="1" customHeight="1" x14ac:dyDescent="0.15">
      <c r="A100" s="363"/>
      <c r="B100" s="333"/>
      <c r="C100" s="333"/>
      <c r="D100" s="333"/>
      <c r="E100" s="333"/>
      <c r="F100" s="334"/>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403"/>
      <c r="AC100" s="385"/>
      <c r="AD100" s="385"/>
      <c r="AE100" s="386"/>
      <c r="AF100" s="386"/>
      <c r="AG100" s="386"/>
      <c r="AH100" s="386"/>
      <c r="AI100" s="386"/>
      <c r="AJ100" s="386"/>
      <c r="AK100" s="386"/>
      <c r="AL100" s="386"/>
      <c r="AM100" s="386"/>
      <c r="AN100" s="386"/>
      <c r="AO100" s="386"/>
      <c r="AP100" s="386"/>
      <c r="AQ100" s="413"/>
      <c r="AR100" s="386"/>
      <c r="AS100" s="386"/>
      <c r="AT100" s="386"/>
      <c r="AU100" s="404"/>
      <c r="AV100" s="420"/>
      <c r="AW100" s="420"/>
      <c r="AX100" s="421"/>
      <c r="AY100">
        <f>$AY$99</f>
        <v>0</v>
      </c>
    </row>
    <row r="101" spans="1:60" ht="54.7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03"/>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idden="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8"/>
      <c r="C103" s="338"/>
      <c r="D103" s="338"/>
      <c r="E103" s="338"/>
      <c r="F103" s="479"/>
      <c r="G103" s="409"/>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40" t="s">
        <v>170</v>
      </c>
      <c r="AX106" s="345"/>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thickBot="1" x14ac:dyDescent="0.2">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3"/>
      <c r="C134" s="333"/>
      <c r="D134" s="333"/>
      <c r="E134" s="333"/>
      <c r="F134" s="334"/>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8"/>
      <c r="C137" s="338"/>
      <c r="D137" s="338"/>
      <c r="E137" s="338"/>
      <c r="F137" s="479"/>
      <c r="G137" s="409" t="s">
        <v>723</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thickBo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3"/>
      <c r="C168" s="333"/>
      <c r="D168" s="333"/>
      <c r="E168" s="333"/>
      <c r="F168" s="334"/>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thickBot="1" x14ac:dyDescent="0.2">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726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727</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740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741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739</v>
      </c>
      <c r="K218" s="658"/>
      <c r="L218" s="658"/>
      <c r="M218" s="658"/>
      <c r="N218" s="658"/>
      <c r="O218" s="658"/>
      <c r="P218" s="658"/>
      <c r="Q218" s="658"/>
      <c r="R218" s="658"/>
      <c r="S218" s="658"/>
      <c r="T218" s="659"/>
      <c r="U218" s="632" t="s">
        <v>739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684</v>
      </c>
      <c r="H219" s="635"/>
      <c r="I219" s="635"/>
      <c r="J219" s="635"/>
      <c r="K219" s="635"/>
      <c r="L219" s="635"/>
      <c r="M219" s="635"/>
      <c r="N219" s="635"/>
      <c r="O219" s="635"/>
      <c r="P219" s="635"/>
      <c r="Q219" s="635"/>
      <c r="R219" s="635"/>
      <c r="S219" s="635"/>
      <c r="T219" s="635"/>
      <c r="U219" s="631" t="s">
        <v>739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671</v>
      </c>
      <c r="H220" s="635"/>
      <c r="I220" s="635"/>
      <c r="J220" s="635"/>
      <c r="K220" s="635"/>
      <c r="L220" s="635"/>
      <c r="M220" s="635"/>
      <c r="N220" s="635"/>
      <c r="O220" s="635"/>
      <c r="P220" s="635"/>
      <c r="Q220" s="635"/>
      <c r="R220" s="635"/>
      <c r="S220" s="635"/>
      <c r="T220" s="635"/>
      <c r="U220" s="159" t="s">
        <v>739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3"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730</v>
      </c>
      <c r="AH223" s="723"/>
      <c r="AI223" s="723"/>
      <c r="AJ223" s="723"/>
      <c r="AK223" s="723"/>
      <c r="AL223" s="723"/>
      <c r="AM223" s="723"/>
      <c r="AN223" s="723"/>
      <c r="AO223" s="723"/>
      <c r="AP223" s="723"/>
      <c r="AQ223" s="723"/>
      <c r="AR223" s="723"/>
      <c r="AS223" s="723"/>
      <c r="AT223" s="723"/>
      <c r="AU223" s="723"/>
      <c r="AV223" s="723"/>
      <c r="AW223" s="723"/>
      <c r="AX223" s="724"/>
    </row>
    <row r="224" spans="1:51" ht="50.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32.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692" t="s">
        <v>732</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721</v>
      </c>
      <c r="AE226" s="690"/>
      <c r="AF226" s="690"/>
      <c r="AG226" s="376" t="s">
        <v>769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729</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721</v>
      </c>
      <c r="AE229" s="754"/>
      <c r="AF229" s="754"/>
      <c r="AG229" s="755" t="s">
        <v>733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721</v>
      </c>
      <c r="AE230" s="702"/>
      <c r="AF230" s="702"/>
      <c r="AG230" s="728" t="s">
        <v>784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728</v>
      </c>
      <c r="AE231" s="702"/>
      <c r="AF231" s="702"/>
      <c r="AG231" s="728" t="s">
        <v>734</v>
      </c>
      <c r="AH231" s="729"/>
      <c r="AI231" s="729"/>
      <c r="AJ231" s="729"/>
      <c r="AK231" s="729"/>
      <c r="AL231" s="729"/>
      <c r="AM231" s="729"/>
      <c r="AN231" s="729"/>
      <c r="AO231" s="729"/>
      <c r="AP231" s="729"/>
      <c r="AQ231" s="729"/>
      <c r="AR231" s="729"/>
      <c r="AS231" s="729"/>
      <c r="AT231" s="729"/>
      <c r="AU231" s="729"/>
      <c r="AV231" s="729"/>
      <c r="AW231" s="729"/>
      <c r="AX231" s="730"/>
    </row>
    <row r="232" spans="1:50" ht="30.7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721</v>
      </c>
      <c r="AE232" s="702"/>
      <c r="AF232" s="702"/>
      <c r="AG232" s="728" t="s">
        <v>735</v>
      </c>
      <c r="AH232" s="729"/>
      <c r="AI232" s="729"/>
      <c r="AJ232" s="729"/>
      <c r="AK232" s="729"/>
      <c r="AL232" s="729"/>
      <c r="AM232" s="729"/>
      <c r="AN232" s="729"/>
      <c r="AO232" s="729"/>
      <c r="AP232" s="729"/>
      <c r="AQ232" s="729"/>
      <c r="AR232" s="729"/>
      <c r="AS232" s="729"/>
      <c r="AT232" s="729"/>
      <c r="AU232" s="729"/>
      <c r="AV232" s="729"/>
      <c r="AW232" s="729"/>
      <c r="AX232" s="730"/>
    </row>
    <row r="233" spans="1:50" ht="30.7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728</v>
      </c>
      <c r="AE233" s="735"/>
      <c r="AF233" s="735"/>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728</v>
      </c>
      <c r="AE234" s="702"/>
      <c r="AF234" s="703"/>
      <c r="AG234" s="728" t="s">
        <v>734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774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721</v>
      </c>
      <c r="AE236" s="754"/>
      <c r="AF236" s="764"/>
      <c r="AG236" s="755" t="s">
        <v>785</v>
      </c>
      <c r="AH236" s="756"/>
      <c r="AI236" s="756"/>
      <c r="AJ236" s="756"/>
      <c r="AK236" s="756"/>
      <c r="AL236" s="756"/>
      <c r="AM236" s="756"/>
      <c r="AN236" s="756"/>
      <c r="AO236" s="756"/>
      <c r="AP236" s="756"/>
      <c r="AQ236" s="756"/>
      <c r="AR236" s="756"/>
      <c r="AS236" s="756"/>
      <c r="AT236" s="756"/>
      <c r="AU236" s="756"/>
      <c r="AV236" s="756"/>
      <c r="AW236" s="756"/>
      <c r="AX236" s="757"/>
    </row>
    <row r="237" spans="1:50" ht="47.1"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736</v>
      </c>
      <c r="AH237" s="729"/>
      <c r="AI237" s="729"/>
      <c r="AJ237" s="729"/>
      <c r="AK237" s="729"/>
      <c r="AL237" s="729"/>
      <c r="AM237" s="729"/>
      <c r="AN237" s="729"/>
      <c r="AO237" s="729"/>
      <c r="AP237" s="729"/>
      <c r="AQ237" s="729"/>
      <c r="AR237" s="729"/>
      <c r="AS237" s="729"/>
      <c r="AT237" s="729"/>
      <c r="AU237" s="729"/>
      <c r="AV237" s="729"/>
      <c r="AW237" s="729"/>
      <c r="AX237" s="730"/>
    </row>
    <row r="238" spans="1:50" ht="35.2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721</v>
      </c>
      <c r="AE238" s="702"/>
      <c r="AF238" s="702"/>
      <c r="AG238" s="728" t="s">
        <v>786</v>
      </c>
      <c r="AH238" s="729"/>
      <c r="AI238" s="729"/>
      <c r="AJ238" s="729"/>
      <c r="AK238" s="729"/>
      <c r="AL238" s="729"/>
      <c r="AM238" s="729"/>
      <c r="AN238" s="729"/>
      <c r="AO238" s="729"/>
      <c r="AP238" s="729"/>
      <c r="AQ238" s="729"/>
      <c r="AR238" s="729"/>
      <c r="AS238" s="729"/>
      <c r="AT238" s="729"/>
      <c r="AU238" s="729"/>
      <c r="AV238" s="729"/>
      <c r="AW238" s="729"/>
      <c r="AX238" s="730"/>
    </row>
    <row r="239" spans="1:50" ht="34.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8" t="s">
        <v>737</v>
      </c>
      <c r="AH239" s="157"/>
      <c r="AI239" s="157"/>
      <c r="AJ239" s="157"/>
      <c r="AK239" s="157"/>
      <c r="AL239" s="157"/>
      <c r="AM239" s="157"/>
      <c r="AN239" s="157"/>
      <c r="AO239" s="157"/>
      <c r="AP239" s="157"/>
      <c r="AQ239" s="157"/>
      <c r="AR239" s="157"/>
      <c r="AS239" s="157"/>
      <c r="AT239" s="157"/>
      <c r="AU239" s="157"/>
      <c r="AV239" s="157"/>
      <c r="AW239" s="157"/>
      <c r="AX239" s="759"/>
    </row>
    <row r="240" spans="1:50" ht="60.9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721</v>
      </c>
      <c r="AE240" s="690"/>
      <c r="AF240" s="781"/>
      <c r="AG240" s="376" t="s">
        <v>767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48.75" customHeight="1" x14ac:dyDescent="0.15">
      <c r="A242" s="775"/>
      <c r="B242" s="776"/>
      <c r="C242" s="101">
        <v>2022</v>
      </c>
      <c r="D242" s="102"/>
      <c r="E242" s="103" t="s">
        <v>765</v>
      </c>
      <c r="F242" s="103"/>
      <c r="G242" s="103"/>
      <c r="H242" s="104">
        <v>21</v>
      </c>
      <c r="I242" s="104"/>
      <c r="J242" s="105">
        <v>962</v>
      </c>
      <c r="K242" s="105"/>
      <c r="L242" s="105"/>
      <c r="M242" s="104"/>
      <c r="N242" s="106"/>
      <c r="O242" s="107" t="s">
        <v>710</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48.75" customHeight="1" x14ac:dyDescent="0.15">
      <c r="A243" s="775"/>
      <c r="B243" s="776"/>
      <c r="C243" s="122">
        <v>2022</v>
      </c>
      <c r="D243" s="123"/>
      <c r="E243" s="103" t="s">
        <v>765</v>
      </c>
      <c r="F243" s="103"/>
      <c r="G243" s="103"/>
      <c r="H243" s="104">
        <v>21</v>
      </c>
      <c r="I243" s="104"/>
      <c r="J243" s="770">
        <v>968</v>
      </c>
      <c r="K243" s="770"/>
      <c r="L243" s="770"/>
      <c r="M243" s="771"/>
      <c r="N243" s="772"/>
      <c r="O243" s="110" t="s">
        <v>711</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48.75" customHeight="1" x14ac:dyDescent="0.15">
      <c r="A244" s="775"/>
      <c r="B244" s="776"/>
      <c r="C244" s="122">
        <v>2022</v>
      </c>
      <c r="D244" s="123"/>
      <c r="E244" s="103" t="s">
        <v>765</v>
      </c>
      <c r="F244" s="103"/>
      <c r="G244" s="103"/>
      <c r="H244" s="104">
        <v>21</v>
      </c>
      <c r="I244" s="104"/>
      <c r="J244" s="770">
        <v>990</v>
      </c>
      <c r="K244" s="770"/>
      <c r="L244" s="770"/>
      <c r="M244" s="771"/>
      <c r="N244" s="772"/>
      <c r="O244" s="110" t="s">
        <v>712</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48.75" customHeight="1" x14ac:dyDescent="0.15">
      <c r="A245" s="775"/>
      <c r="B245" s="776"/>
      <c r="C245" s="122">
        <v>2022</v>
      </c>
      <c r="D245" s="123"/>
      <c r="E245" s="103" t="s">
        <v>765</v>
      </c>
      <c r="F245" s="103"/>
      <c r="G245" s="103"/>
      <c r="H245" s="104">
        <v>21</v>
      </c>
      <c r="I245" s="104"/>
      <c r="J245" s="770">
        <v>991</v>
      </c>
      <c r="K245" s="770"/>
      <c r="L245" s="770"/>
      <c r="M245" s="771"/>
      <c r="N245" s="772"/>
      <c r="O245" s="110" t="s">
        <v>713</v>
      </c>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33.950000000000003"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367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367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714</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715</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717</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720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855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876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765</v>
      </c>
      <c r="H268" s="805"/>
      <c r="I268" s="805"/>
      <c r="J268" s="152">
        <v>20</v>
      </c>
      <c r="K268" s="152"/>
      <c r="L268" s="121">
        <v>961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1.5" customHeight="1" x14ac:dyDescent="0.15">
      <c r="A308" s="811" t="s">
        <v>349</v>
      </c>
      <c r="B308" s="812"/>
      <c r="C308" s="812"/>
      <c r="D308" s="812"/>
      <c r="E308" s="812"/>
      <c r="F308" s="813"/>
      <c r="G308" s="817" t="s">
        <v>760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775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1.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761</v>
      </c>
      <c r="H310" s="839"/>
      <c r="I310" s="839"/>
      <c r="J310" s="839"/>
      <c r="K310" s="840"/>
      <c r="L310" s="841" t="s">
        <v>743</v>
      </c>
      <c r="M310" s="842"/>
      <c r="N310" s="842"/>
      <c r="O310" s="842"/>
      <c r="P310" s="842"/>
      <c r="Q310" s="842"/>
      <c r="R310" s="842"/>
      <c r="S310" s="842"/>
      <c r="T310" s="842"/>
      <c r="U310" s="842"/>
      <c r="V310" s="842"/>
      <c r="W310" s="842"/>
      <c r="X310" s="843"/>
      <c r="Y310" s="844">
        <v>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48.6" customHeight="1" x14ac:dyDescent="0.15">
      <c r="A366" s="873">
        <v>1</v>
      </c>
      <c r="B366" s="873">
        <v>1</v>
      </c>
      <c r="C366" s="874" t="s">
        <v>742</v>
      </c>
      <c r="D366" s="875"/>
      <c r="E366" s="875"/>
      <c r="F366" s="875"/>
      <c r="G366" s="875"/>
      <c r="H366" s="875"/>
      <c r="I366" s="875"/>
      <c r="J366" s="876">
        <v>8013301025013</v>
      </c>
      <c r="K366" s="877"/>
      <c r="L366" s="877"/>
      <c r="M366" s="877"/>
      <c r="N366" s="877"/>
      <c r="O366" s="877"/>
      <c r="P366" s="878" t="s">
        <v>743</v>
      </c>
      <c r="Q366" s="879"/>
      <c r="R366" s="879"/>
      <c r="S366" s="879"/>
      <c r="T366" s="879"/>
      <c r="U366" s="879"/>
      <c r="V366" s="879"/>
      <c r="W366" s="879"/>
      <c r="X366" s="879"/>
      <c r="Y366" s="880">
        <v>4</v>
      </c>
      <c r="Z366" s="881"/>
      <c r="AA366" s="881"/>
      <c r="AB366" s="882"/>
      <c r="AC366" s="883" t="s">
        <v>744</v>
      </c>
      <c r="AD366" s="884"/>
      <c r="AE366" s="884"/>
      <c r="AF366" s="884"/>
      <c r="AG366" s="884"/>
      <c r="AH366" s="867" t="s">
        <v>739</v>
      </c>
      <c r="AI366" s="868"/>
      <c r="AJ366" s="868"/>
      <c r="AK366" s="868"/>
      <c r="AL366" s="869" t="s">
        <v>739</v>
      </c>
      <c r="AM366" s="870"/>
      <c r="AN366" s="870"/>
      <c r="AO366" s="871"/>
      <c r="AP366" s="872" t="s">
        <v>739</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745</v>
      </c>
      <c r="D399" s="875"/>
      <c r="E399" s="875"/>
      <c r="F399" s="875"/>
      <c r="G399" s="875"/>
      <c r="H399" s="875"/>
      <c r="I399" s="875"/>
      <c r="J399" s="876" t="s">
        <v>739</v>
      </c>
      <c r="K399" s="877"/>
      <c r="L399" s="877"/>
      <c r="M399" s="877"/>
      <c r="N399" s="877"/>
      <c r="O399" s="877"/>
      <c r="P399" s="878" t="s">
        <v>747</v>
      </c>
      <c r="Q399" s="879"/>
      <c r="R399" s="879"/>
      <c r="S399" s="879"/>
      <c r="T399" s="879"/>
      <c r="U399" s="879"/>
      <c r="V399" s="879"/>
      <c r="W399" s="879"/>
      <c r="X399" s="879"/>
      <c r="Y399" s="880">
        <v>0.2</v>
      </c>
      <c r="Z399" s="881"/>
      <c r="AA399" s="881"/>
      <c r="AB399" s="882"/>
      <c r="AC399" s="883" t="s">
        <v>76</v>
      </c>
      <c r="AD399" s="884"/>
      <c r="AE399" s="884"/>
      <c r="AF399" s="884"/>
      <c r="AG399" s="884"/>
      <c r="AH399" s="867" t="s">
        <v>739</v>
      </c>
      <c r="AI399" s="868"/>
      <c r="AJ399" s="868"/>
      <c r="AK399" s="868"/>
      <c r="AL399" s="869" t="s">
        <v>739</v>
      </c>
      <c r="AM399" s="870"/>
      <c r="AN399" s="870"/>
      <c r="AO399" s="871"/>
      <c r="AP399" s="872" t="s">
        <v>739</v>
      </c>
      <c r="AQ399" s="872"/>
      <c r="AR399" s="872"/>
      <c r="AS399" s="872"/>
      <c r="AT399" s="872"/>
      <c r="AU399" s="872"/>
      <c r="AV399" s="872"/>
      <c r="AW399" s="872"/>
      <c r="AX399" s="872"/>
      <c r="AY399">
        <f>$AY$396</f>
        <v>1</v>
      </c>
    </row>
    <row r="400" spans="1:51" ht="30" customHeight="1" x14ac:dyDescent="0.15">
      <c r="A400" s="873">
        <v>2</v>
      </c>
      <c r="B400" s="873">
        <v>1</v>
      </c>
      <c r="C400" s="874" t="s">
        <v>749</v>
      </c>
      <c r="D400" s="875"/>
      <c r="E400" s="875"/>
      <c r="F400" s="875"/>
      <c r="G400" s="875"/>
      <c r="H400" s="875"/>
      <c r="I400" s="875"/>
      <c r="J400" s="876" t="s">
        <v>739</v>
      </c>
      <c r="K400" s="877"/>
      <c r="L400" s="877"/>
      <c r="M400" s="877"/>
      <c r="N400" s="877"/>
      <c r="O400" s="877"/>
      <c r="P400" s="878" t="s">
        <v>748</v>
      </c>
      <c r="Q400" s="879"/>
      <c r="R400" s="879"/>
      <c r="S400" s="879"/>
      <c r="T400" s="879"/>
      <c r="U400" s="879"/>
      <c r="V400" s="879"/>
      <c r="W400" s="879"/>
      <c r="X400" s="879"/>
      <c r="Y400" s="880">
        <v>0.1</v>
      </c>
      <c r="Z400" s="881"/>
      <c r="AA400" s="881"/>
      <c r="AB400" s="882"/>
      <c r="AC400" s="883" t="s">
        <v>76</v>
      </c>
      <c r="AD400" s="884"/>
      <c r="AE400" s="884"/>
      <c r="AF400" s="884"/>
      <c r="AG400" s="884"/>
      <c r="AH400" s="867" t="s">
        <v>739</v>
      </c>
      <c r="AI400" s="868"/>
      <c r="AJ400" s="868"/>
      <c r="AK400" s="868"/>
      <c r="AL400" s="869" t="s">
        <v>739</v>
      </c>
      <c r="AM400" s="870"/>
      <c r="AN400" s="870"/>
      <c r="AO400" s="871"/>
      <c r="AP400" s="872" t="s">
        <v>739</v>
      </c>
      <c r="AQ400" s="872"/>
      <c r="AR400" s="872"/>
      <c r="AS400" s="872"/>
      <c r="AT400" s="872"/>
      <c r="AU400" s="872"/>
      <c r="AV400" s="872"/>
      <c r="AW400" s="872"/>
      <c r="AX400" s="872"/>
      <c r="AY400">
        <f>COUNTA($C$400)</f>
        <v>1</v>
      </c>
    </row>
    <row r="401" spans="1:51" ht="30" customHeight="1" x14ac:dyDescent="0.15">
      <c r="A401" s="873">
        <v>3</v>
      </c>
      <c r="B401" s="873">
        <v>1</v>
      </c>
      <c r="C401" s="874" t="s">
        <v>750</v>
      </c>
      <c r="D401" s="875"/>
      <c r="E401" s="875"/>
      <c r="F401" s="875"/>
      <c r="G401" s="875"/>
      <c r="H401" s="875"/>
      <c r="I401" s="875"/>
      <c r="J401" s="876">
        <v>7000012050002</v>
      </c>
      <c r="K401" s="877"/>
      <c r="L401" s="877"/>
      <c r="M401" s="877"/>
      <c r="N401" s="877"/>
      <c r="O401" s="877"/>
      <c r="P401" s="878" t="s">
        <v>751</v>
      </c>
      <c r="Q401" s="879"/>
      <c r="R401" s="879"/>
      <c r="S401" s="879"/>
      <c r="T401" s="879"/>
      <c r="U401" s="879"/>
      <c r="V401" s="879"/>
      <c r="W401" s="879"/>
      <c r="X401" s="879"/>
      <c r="Y401" s="880">
        <v>0.1</v>
      </c>
      <c r="Z401" s="881"/>
      <c r="AA401" s="881"/>
      <c r="AB401" s="882"/>
      <c r="AC401" s="883" t="s">
        <v>76</v>
      </c>
      <c r="AD401" s="884"/>
      <c r="AE401" s="884"/>
      <c r="AF401" s="884"/>
      <c r="AG401" s="884"/>
      <c r="AH401" s="885" t="s">
        <v>739</v>
      </c>
      <c r="AI401" s="886"/>
      <c r="AJ401" s="886"/>
      <c r="AK401" s="886"/>
      <c r="AL401" s="869" t="s">
        <v>739</v>
      </c>
      <c r="AM401" s="870"/>
      <c r="AN401" s="870"/>
      <c r="AO401" s="871"/>
      <c r="AP401" s="872" t="s">
        <v>739</v>
      </c>
      <c r="AQ401" s="872"/>
      <c r="AR401" s="872"/>
      <c r="AS401" s="872"/>
      <c r="AT401" s="872"/>
      <c r="AU401" s="872"/>
      <c r="AV401" s="872"/>
      <c r="AW401" s="872"/>
      <c r="AX401" s="872"/>
      <c r="AY401">
        <f>COUNTA($C$401)</f>
        <v>1</v>
      </c>
    </row>
    <row r="402" spans="1:51" ht="30" customHeight="1" x14ac:dyDescent="0.15">
      <c r="A402" s="873">
        <v>4</v>
      </c>
      <c r="B402" s="873">
        <v>1</v>
      </c>
      <c r="C402" s="874" t="s">
        <v>753</v>
      </c>
      <c r="D402" s="875"/>
      <c r="E402" s="875"/>
      <c r="F402" s="875"/>
      <c r="G402" s="875"/>
      <c r="H402" s="875"/>
      <c r="I402" s="875"/>
      <c r="J402" s="876" t="s">
        <v>739</v>
      </c>
      <c r="K402" s="877"/>
      <c r="L402" s="877"/>
      <c r="M402" s="877"/>
      <c r="N402" s="877"/>
      <c r="O402" s="877"/>
      <c r="P402" s="878" t="s">
        <v>752</v>
      </c>
      <c r="Q402" s="879"/>
      <c r="R402" s="879"/>
      <c r="S402" s="879"/>
      <c r="T402" s="879"/>
      <c r="U402" s="879"/>
      <c r="V402" s="879"/>
      <c r="W402" s="879"/>
      <c r="X402" s="879"/>
      <c r="Y402" s="880">
        <v>0.1</v>
      </c>
      <c r="Z402" s="881"/>
      <c r="AA402" s="881"/>
      <c r="AB402" s="882"/>
      <c r="AC402" s="883" t="s">
        <v>76</v>
      </c>
      <c r="AD402" s="884"/>
      <c r="AE402" s="884"/>
      <c r="AF402" s="884"/>
      <c r="AG402" s="884"/>
      <c r="AH402" s="885" t="s">
        <v>739</v>
      </c>
      <c r="AI402" s="886"/>
      <c r="AJ402" s="886"/>
      <c r="AK402" s="886"/>
      <c r="AL402" s="869" t="s">
        <v>739</v>
      </c>
      <c r="AM402" s="870"/>
      <c r="AN402" s="870"/>
      <c r="AO402" s="871"/>
      <c r="AP402" s="872" t="s">
        <v>739</v>
      </c>
      <c r="AQ402" s="872"/>
      <c r="AR402" s="872"/>
      <c r="AS402" s="872"/>
      <c r="AT402" s="872"/>
      <c r="AU402" s="872"/>
      <c r="AV402" s="872"/>
      <c r="AW402" s="872"/>
      <c r="AX402" s="872"/>
      <c r="AY402">
        <f>COUNTA($C$402)</f>
        <v>1</v>
      </c>
    </row>
    <row r="403" spans="1:51" ht="30" customHeight="1" x14ac:dyDescent="0.15">
      <c r="A403" s="873">
        <v>5</v>
      </c>
      <c r="B403" s="873">
        <v>1</v>
      </c>
      <c r="C403" s="874" t="s">
        <v>754</v>
      </c>
      <c r="D403" s="875"/>
      <c r="E403" s="875"/>
      <c r="F403" s="875"/>
      <c r="G403" s="875"/>
      <c r="H403" s="875"/>
      <c r="I403" s="875"/>
      <c r="J403" s="876" t="s">
        <v>739</v>
      </c>
      <c r="K403" s="877"/>
      <c r="L403" s="877"/>
      <c r="M403" s="877"/>
      <c r="N403" s="877"/>
      <c r="O403" s="877"/>
      <c r="P403" s="879" t="s">
        <v>700</v>
      </c>
      <c r="Q403" s="879"/>
      <c r="R403" s="879"/>
      <c r="S403" s="879"/>
      <c r="T403" s="879"/>
      <c r="U403" s="879"/>
      <c r="V403" s="879"/>
      <c r="W403" s="879"/>
      <c r="X403" s="879"/>
      <c r="Y403" s="880">
        <v>0</v>
      </c>
      <c r="Z403" s="881"/>
      <c r="AA403" s="881"/>
      <c r="AB403" s="882"/>
      <c r="AC403" s="883" t="s">
        <v>76</v>
      </c>
      <c r="AD403" s="884"/>
      <c r="AE403" s="884"/>
      <c r="AF403" s="884"/>
      <c r="AG403" s="884"/>
      <c r="AH403" s="885" t="s">
        <v>739</v>
      </c>
      <c r="AI403" s="886"/>
      <c r="AJ403" s="886"/>
      <c r="AK403" s="886"/>
      <c r="AL403" s="869" t="s">
        <v>739</v>
      </c>
      <c r="AM403" s="870"/>
      <c r="AN403" s="870"/>
      <c r="AO403" s="871"/>
      <c r="AP403" s="872" t="s">
        <v>739</v>
      </c>
      <c r="AQ403" s="872"/>
      <c r="AR403" s="872"/>
      <c r="AS403" s="872"/>
      <c r="AT403" s="872"/>
      <c r="AU403" s="872"/>
      <c r="AV403" s="872"/>
      <c r="AW403" s="872"/>
      <c r="AX403" s="872"/>
      <c r="AY403">
        <f>COUNTA($C$403)</f>
        <v>1</v>
      </c>
    </row>
    <row r="404" spans="1:51" ht="30" customHeight="1" x14ac:dyDescent="0.15">
      <c r="A404" s="873">
        <v>6</v>
      </c>
      <c r="B404" s="873">
        <v>1</v>
      </c>
      <c r="C404" s="874" t="s">
        <v>755</v>
      </c>
      <c r="D404" s="875"/>
      <c r="E404" s="875"/>
      <c r="F404" s="875"/>
      <c r="G404" s="875"/>
      <c r="H404" s="875"/>
      <c r="I404" s="875"/>
      <c r="J404" s="876" t="s">
        <v>739</v>
      </c>
      <c r="K404" s="877"/>
      <c r="L404" s="877"/>
      <c r="M404" s="877"/>
      <c r="N404" s="877"/>
      <c r="O404" s="877"/>
      <c r="P404" s="879" t="s">
        <v>746</v>
      </c>
      <c r="Q404" s="879"/>
      <c r="R404" s="879"/>
      <c r="S404" s="879"/>
      <c r="T404" s="879"/>
      <c r="U404" s="879"/>
      <c r="V404" s="879"/>
      <c r="W404" s="879"/>
      <c r="X404" s="879"/>
      <c r="Y404" s="880">
        <v>0</v>
      </c>
      <c r="Z404" s="881"/>
      <c r="AA404" s="881"/>
      <c r="AB404" s="882"/>
      <c r="AC404" s="883" t="s">
        <v>76</v>
      </c>
      <c r="AD404" s="884"/>
      <c r="AE404" s="884"/>
      <c r="AF404" s="884"/>
      <c r="AG404" s="884"/>
      <c r="AH404" s="885" t="s">
        <v>739</v>
      </c>
      <c r="AI404" s="886"/>
      <c r="AJ404" s="886"/>
      <c r="AK404" s="886"/>
      <c r="AL404" s="869" t="s">
        <v>739</v>
      </c>
      <c r="AM404" s="870"/>
      <c r="AN404" s="870"/>
      <c r="AO404" s="871"/>
      <c r="AP404" s="872" t="s">
        <v>739</v>
      </c>
      <c r="AQ404" s="872"/>
      <c r="AR404" s="872"/>
      <c r="AS404" s="872"/>
      <c r="AT404" s="872"/>
      <c r="AU404" s="872"/>
      <c r="AV404" s="872"/>
      <c r="AW404" s="872"/>
      <c r="AX404" s="872"/>
      <c r="AY404">
        <f>COUNTA($C$404)</f>
        <v>1</v>
      </c>
    </row>
    <row r="405" spans="1:51" ht="30" customHeight="1" x14ac:dyDescent="0.15">
      <c r="A405" s="873">
        <v>7</v>
      </c>
      <c r="B405" s="873">
        <v>1</v>
      </c>
      <c r="C405" s="874" t="s">
        <v>756</v>
      </c>
      <c r="D405" s="875"/>
      <c r="E405" s="875"/>
      <c r="F405" s="875"/>
      <c r="G405" s="875"/>
      <c r="H405" s="875"/>
      <c r="I405" s="875"/>
      <c r="J405" s="876" t="s">
        <v>739</v>
      </c>
      <c r="K405" s="877"/>
      <c r="L405" s="877"/>
      <c r="M405" s="877"/>
      <c r="N405" s="877"/>
      <c r="O405" s="877"/>
      <c r="P405" s="879" t="s">
        <v>746</v>
      </c>
      <c r="Q405" s="879"/>
      <c r="R405" s="879"/>
      <c r="S405" s="879"/>
      <c r="T405" s="879"/>
      <c r="U405" s="879"/>
      <c r="V405" s="879"/>
      <c r="W405" s="879"/>
      <c r="X405" s="879"/>
      <c r="Y405" s="880">
        <v>0</v>
      </c>
      <c r="Z405" s="881"/>
      <c r="AA405" s="881"/>
      <c r="AB405" s="882"/>
      <c r="AC405" s="883" t="s">
        <v>76</v>
      </c>
      <c r="AD405" s="884"/>
      <c r="AE405" s="884"/>
      <c r="AF405" s="884"/>
      <c r="AG405" s="884"/>
      <c r="AH405" s="885" t="s">
        <v>739</v>
      </c>
      <c r="AI405" s="886"/>
      <c r="AJ405" s="886"/>
      <c r="AK405" s="886"/>
      <c r="AL405" s="869" t="s">
        <v>739</v>
      </c>
      <c r="AM405" s="870"/>
      <c r="AN405" s="870"/>
      <c r="AO405" s="871"/>
      <c r="AP405" s="872" t="s">
        <v>739</v>
      </c>
      <c r="AQ405" s="872"/>
      <c r="AR405" s="872"/>
      <c r="AS405" s="872"/>
      <c r="AT405" s="872"/>
      <c r="AU405" s="872"/>
      <c r="AV405" s="872"/>
      <c r="AW405" s="872"/>
      <c r="AX405" s="872"/>
      <c r="AY405">
        <f>COUNTA($C$405)</f>
        <v>1</v>
      </c>
    </row>
    <row r="406" spans="1:51" ht="30" customHeight="1" x14ac:dyDescent="0.15">
      <c r="A406" s="873">
        <v>8</v>
      </c>
      <c r="B406" s="873">
        <v>1</v>
      </c>
      <c r="C406" s="874" t="s">
        <v>757</v>
      </c>
      <c r="D406" s="875"/>
      <c r="E406" s="875"/>
      <c r="F406" s="875"/>
      <c r="G406" s="875"/>
      <c r="H406" s="875"/>
      <c r="I406" s="875"/>
      <c r="J406" s="876" t="s">
        <v>739</v>
      </c>
      <c r="K406" s="877"/>
      <c r="L406" s="877"/>
      <c r="M406" s="877"/>
      <c r="N406" s="877"/>
      <c r="O406" s="877"/>
      <c r="P406" s="879" t="s">
        <v>700</v>
      </c>
      <c r="Q406" s="879"/>
      <c r="R406" s="879"/>
      <c r="S406" s="879"/>
      <c r="T406" s="879"/>
      <c r="U406" s="879"/>
      <c r="V406" s="879"/>
      <c r="W406" s="879"/>
      <c r="X406" s="879"/>
      <c r="Y406" s="880">
        <v>0</v>
      </c>
      <c r="Z406" s="881"/>
      <c r="AA406" s="881"/>
      <c r="AB406" s="882"/>
      <c r="AC406" s="883" t="s">
        <v>76</v>
      </c>
      <c r="AD406" s="884"/>
      <c r="AE406" s="884"/>
      <c r="AF406" s="884"/>
      <c r="AG406" s="884"/>
      <c r="AH406" s="885" t="s">
        <v>739</v>
      </c>
      <c r="AI406" s="886"/>
      <c r="AJ406" s="886"/>
      <c r="AK406" s="886"/>
      <c r="AL406" s="869" t="s">
        <v>739</v>
      </c>
      <c r="AM406" s="870"/>
      <c r="AN406" s="870"/>
      <c r="AO406" s="871"/>
      <c r="AP406" s="872" t="s">
        <v>739</v>
      </c>
      <c r="AQ406" s="872"/>
      <c r="AR406" s="872"/>
      <c r="AS406" s="872"/>
      <c r="AT406" s="872"/>
      <c r="AU406" s="872"/>
      <c r="AV406" s="872"/>
      <c r="AW406" s="872"/>
      <c r="AX406" s="872"/>
      <c r="AY406">
        <f>COUNTA($C$406)</f>
        <v>1</v>
      </c>
    </row>
    <row r="407" spans="1:51" ht="30" customHeight="1" x14ac:dyDescent="0.15">
      <c r="A407" s="873">
        <v>9</v>
      </c>
      <c r="B407" s="873">
        <v>1</v>
      </c>
      <c r="C407" s="874" t="s">
        <v>758</v>
      </c>
      <c r="D407" s="875"/>
      <c r="E407" s="875"/>
      <c r="F407" s="875"/>
      <c r="G407" s="875"/>
      <c r="H407" s="875"/>
      <c r="I407" s="875"/>
      <c r="J407" s="876" t="s">
        <v>739</v>
      </c>
      <c r="K407" s="877"/>
      <c r="L407" s="877"/>
      <c r="M407" s="877"/>
      <c r="N407" s="877"/>
      <c r="O407" s="877"/>
      <c r="P407" s="879" t="s">
        <v>700</v>
      </c>
      <c r="Q407" s="879"/>
      <c r="R407" s="879"/>
      <c r="S407" s="879"/>
      <c r="T407" s="879"/>
      <c r="U407" s="879"/>
      <c r="V407" s="879"/>
      <c r="W407" s="879"/>
      <c r="X407" s="879"/>
      <c r="Y407" s="880">
        <v>0</v>
      </c>
      <c r="Z407" s="881"/>
      <c r="AA407" s="881"/>
      <c r="AB407" s="882"/>
      <c r="AC407" s="883" t="s">
        <v>76</v>
      </c>
      <c r="AD407" s="884"/>
      <c r="AE407" s="884"/>
      <c r="AF407" s="884"/>
      <c r="AG407" s="884"/>
      <c r="AH407" s="885" t="s">
        <v>739</v>
      </c>
      <c r="AI407" s="886"/>
      <c r="AJ407" s="886"/>
      <c r="AK407" s="886"/>
      <c r="AL407" s="869" t="s">
        <v>739</v>
      </c>
      <c r="AM407" s="870"/>
      <c r="AN407" s="870"/>
      <c r="AO407" s="871"/>
      <c r="AP407" s="872" t="s">
        <v>739</v>
      </c>
      <c r="AQ407" s="872"/>
      <c r="AR407" s="872"/>
      <c r="AS407" s="872"/>
      <c r="AT407" s="872"/>
      <c r="AU407" s="872"/>
      <c r="AV407" s="872"/>
      <c r="AW407" s="872"/>
      <c r="AX407" s="872"/>
      <c r="AY407">
        <f>COUNTA($C$407)</f>
        <v>1</v>
      </c>
    </row>
    <row r="408" spans="1:51" ht="30" customHeight="1" x14ac:dyDescent="0.15">
      <c r="A408" s="873">
        <v>10</v>
      </c>
      <c r="B408" s="873">
        <v>1</v>
      </c>
      <c r="C408" s="874" t="s">
        <v>759</v>
      </c>
      <c r="D408" s="875"/>
      <c r="E408" s="875"/>
      <c r="F408" s="875"/>
      <c r="G408" s="875"/>
      <c r="H408" s="875"/>
      <c r="I408" s="875"/>
      <c r="J408" s="876" t="s">
        <v>739</v>
      </c>
      <c r="K408" s="877"/>
      <c r="L408" s="877"/>
      <c r="M408" s="877"/>
      <c r="N408" s="877"/>
      <c r="O408" s="877"/>
      <c r="P408" s="879" t="s">
        <v>700</v>
      </c>
      <c r="Q408" s="879"/>
      <c r="R408" s="879"/>
      <c r="S408" s="879"/>
      <c r="T408" s="879"/>
      <c r="U408" s="879"/>
      <c r="V408" s="879"/>
      <c r="W408" s="879"/>
      <c r="X408" s="879"/>
      <c r="Y408" s="880">
        <v>0</v>
      </c>
      <c r="Z408" s="881"/>
      <c r="AA408" s="881"/>
      <c r="AB408" s="882"/>
      <c r="AC408" s="883" t="s">
        <v>76</v>
      </c>
      <c r="AD408" s="884"/>
      <c r="AE408" s="884"/>
      <c r="AF408" s="884"/>
      <c r="AG408" s="884"/>
      <c r="AH408" s="885" t="s">
        <v>739</v>
      </c>
      <c r="AI408" s="886"/>
      <c r="AJ408" s="886"/>
      <c r="AK408" s="886"/>
      <c r="AL408" s="869" t="s">
        <v>739</v>
      </c>
      <c r="AM408" s="870"/>
      <c r="AN408" s="870"/>
      <c r="AO408" s="871"/>
      <c r="AP408" s="872" t="s">
        <v>739</v>
      </c>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766</v>
      </c>
      <c r="F631" s="896"/>
      <c r="G631" s="896"/>
      <c r="H631" s="896"/>
      <c r="I631" s="896"/>
      <c r="J631" s="876" t="s">
        <v>766</v>
      </c>
      <c r="K631" s="877"/>
      <c r="L631" s="877"/>
      <c r="M631" s="877"/>
      <c r="N631" s="877"/>
      <c r="O631" s="877"/>
      <c r="P631" s="878" t="s">
        <v>766</v>
      </c>
      <c r="Q631" s="879"/>
      <c r="R631" s="879"/>
      <c r="S631" s="879"/>
      <c r="T631" s="879"/>
      <c r="U631" s="879"/>
      <c r="V631" s="879"/>
      <c r="W631" s="879"/>
      <c r="X631" s="879"/>
      <c r="Y631" s="880" t="s">
        <v>766</v>
      </c>
      <c r="Z631" s="881"/>
      <c r="AA631" s="881"/>
      <c r="AB631" s="882"/>
      <c r="AC631" s="883"/>
      <c r="AD631" s="884"/>
      <c r="AE631" s="884"/>
      <c r="AF631" s="884"/>
      <c r="AG631" s="884"/>
      <c r="AH631" s="885" t="s">
        <v>766</v>
      </c>
      <c r="AI631" s="886"/>
      <c r="AJ631" s="886"/>
      <c r="AK631" s="886"/>
      <c r="AL631" s="869" t="s">
        <v>766</v>
      </c>
      <c r="AM631" s="870"/>
      <c r="AN631" s="870"/>
      <c r="AO631" s="871"/>
      <c r="AP631" s="872" t="s">
        <v>766</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5" max="16383" man="1"/>
    <brk id="268"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t="s">
        <v>721</v>
      </c>
      <c r="C2" s="13" t="str">
        <f>IF(B2="","",A2)</f>
        <v>医療分野の研究開発関連</v>
      </c>
      <c r="D2" s="13" t="str">
        <f>IF(C2="","",IF(D1&lt;&gt;"",CONCATENATE(D1,"、",C2),C2))</f>
        <v>医療分野の研究開発関連</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721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6"/>
      <c r="Z3" s="957"/>
      <c r="AA3" s="958"/>
      <c r="AB3" s="962"/>
      <c r="AC3" s="418"/>
      <c r="AD3" s="419"/>
      <c r="AE3" s="505"/>
      <c r="AF3" s="505"/>
      <c r="AG3" s="505"/>
      <c r="AH3" s="417"/>
      <c r="AI3" s="505"/>
      <c r="AJ3" s="505"/>
      <c r="AK3" s="505"/>
      <c r="AL3" s="417"/>
      <c r="AM3" s="505"/>
      <c r="AN3" s="505"/>
      <c r="AO3" s="505"/>
      <c r="AP3" s="417"/>
      <c r="AQ3" s="511"/>
      <c r="AR3" s="449"/>
      <c r="AS3" s="447" t="s">
        <v>224</v>
      </c>
      <c r="AT3" s="448"/>
      <c r="AU3" s="449"/>
      <c r="AV3" s="449"/>
      <c r="AW3" s="340" t="s">
        <v>170</v>
      </c>
      <c r="AX3" s="345"/>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6"/>
      <c r="Z10" s="957"/>
      <c r="AA10" s="958"/>
      <c r="AB10" s="962"/>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6"/>
      <c r="Z17" s="957"/>
      <c r="AA17" s="958"/>
      <c r="AB17" s="962"/>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6"/>
      <c r="Z24" s="957"/>
      <c r="AA24" s="958"/>
      <c r="AB24" s="962"/>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6"/>
      <c r="Z31" s="957"/>
      <c r="AA31" s="958"/>
      <c r="AB31" s="962"/>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6"/>
      <c r="Z38" s="957"/>
      <c r="AA38" s="958"/>
      <c r="AB38" s="962"/>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6"/>
      <c r="Z45" s="957"/>
      <c r="AA45" s="958"/>
      <c r="AB45" s="962"/>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6"/>
      <c r="Z52" s="957"/>
      <c r="AA52" s="958"/>
      <c r="AB52" s="962"/>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6"/>
      <c r="Z59" s="957"/>
      <c r="AA59" s="958"/>
      <c r="AB59" s="962"/>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6"/>
      <c r="Z66" s="957"/>
      <c r="AA66" s="958"/>
      <c r="AB66" s="962"/>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松島 正治(matsushima-masaharu)</cp:lastModifiedBy>
  <cp:lastPrinted>2022-05-31T07:28:24Z</cp:lastPrinted>
  <dcterms:created xsi:type="dcterms:W3CDTF">2012-03-13T00:50:25Z</dcterms:created>
  <dcterms:modified xsi:type="dcterms:W3CDTF">2022-08-17T02:20:42Z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