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4 官国 済\"/>
    </mc:Choice>
  </mc:AlternateContent>
  <bookViews>
    <workbookView xWindow="3259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40" i="11" l="1"/>
  <c r="AY337" i="11"/>
  <c r="AY338" i="11"/>
  <c r="AY336" i="11"/>
  <c r="AY341" i="11"/>
  <c r="AY399" i="11"/>
  <c r="AY326" i="11"/>
  <c r="AY323" i="11"/>
  <c r="AY327" i="11"/>
  <c r="AY331" i="11"/>
  <c r="AY397" i="11"/>
  <c r="AY70" i="11"/>
  <c r="AY325" i="11"/>
  <c r="AY329" i="11"/>
  <c r="AY333" i="11"/>
  <c r="AY322" i="11"/>
  <c r="AY330" i="11"/>
  <c r="AY324" i="11"/>
  <c r="AY328" i="11"/>
  <c r="AY66" i="11"/>
  <c r="AY75" i="11"/>
  <c r="AY73" i="11"/>
  <c r="AY77" i="11"/>
  <c r="AY74" i="11"/>
  <c r="AY72" i="11"/>
  <c r="AY335" i="11"/>
  <c r="AY214" i="11"/>
  <c r="AY211"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6" i="11" l="1"/>
  <c r="AY101" i="11"/>
  <c r="AY207" i="11"/>
  <c r="AY202" i="11"/>
  <c r="AY203" i="11"/>
  <c r="AY210" i="11"/>
  <c r="AY175" i="11"/>
  <c r="AY115" i="11"/>
  <c r="AY124" i="11"/>
  <c r="AY153" i="11"/>
  <c r="AY137" i="11"/>
  <c r="AY171" i="11"/>
  <c r="AY176" i="11"/>
  <c r="AY123" i="11"/>
  <c r="AY119" i="11"/>
  <c r="AY125" i="11"/>
  <c r="AY179"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D240" authorId="0" shapeId="0">
      <text>
        <r>
          <rPr>
            <sz val="12"/>
            <color indexed="81"/>
            <rFont val="MS P ゴシック"/>
            <family val="3"/>
            <charset val="128"/>
          </rPr>
          <t xml:space="preserve">事業名及び役割分担の内容を記載してください。
関連する事業がないときは、「-」としてください。
</t>
        </r>
        <r>
          <rPr>
            <b/>
            <u/>
            <sz val="12"/>
            <color indexed="81"/>
            <rFont val="MS P ゴシック"/>
            <family val="3"/>
            <charset val="128"/>
          </rPr>
          <t>⇒追記漏れだったので追記した</t>
        </r>
      </text>
    </comment>
  </commentList>
</comments>
</file>

<file path=xl/sharedStrings.xml><?xml version="1.0" encoding="utf-8"?>
<sst xmlns="http://schemas.openxmlformats.org/spreadsheetml/2006/main" count="1317" uniqueCount="675">
  <si>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</si>
  <si>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</si>
  <si>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</si>
  <si>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</si>
  <si>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</si>
  <si>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</si>
  <si>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</si>
  <si>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</si>
  <si>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</si>
  <si>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</si>
  <si>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</si>
  <si>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</si>
  <si>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</si>
  <si>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</si>
  <si>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</si>
  <si>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</si>
  <si>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</si>
  <si>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</si>
  <si>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</si>
  <si>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</si>
  <si>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</si>
  <si>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</si>
  <si>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</si>
  <si>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</si>
  <si>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</si>
  <si>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</si>
  <si>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</si>
  <si>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</si>
  <si>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</si>
  <si>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</si>
  <si>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</si>
  <si>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</si>
  <si>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</si>
  <si>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</si>
  <si>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</si>
  <si>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</si>
  <si>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</si>
  <si>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</si>
  <si>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</si>
  <si>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</si>
  <si>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</si>
  <si>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</si>
  <si>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</si>
  <si>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</si>
  <si>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</si>
  <si>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</si>
  <si>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</si>
  <si>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</si>
  <si>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</si>
  <si>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</si>
  <si>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</si>
  <si>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</si>
  <si>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</si>
  <si>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</si>
  <si>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</si>
  <si>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</si>
  <si>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</si>
  <si>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</si>
  <si>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</si>
  <si>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</si>
  <si>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</si>
  <si>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</si>
  <si>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</si>
  <si>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</si>
  <si>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</si>
  <si>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</si>
  <si>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</si>
  <si>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</si>
  <si>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</si>
  <si>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</si>
  <si>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</si>
  <si>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</si>
  <si>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</si>
  <si>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</si>
  <si>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</si>
  <si>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</si>
  <si>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</si>
  <si>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</si>
  <si>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</si>
  <si>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</si>
  <si>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</si>
  <si>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</si>
  <si>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</si>
  <si>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</si>
  <si>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</si>
  <si>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</si>
  <si>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</si>
  <si>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</si>
  <si>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</si>
  <si>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</si>
  <si>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</si>
  <si>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</si>
  <si>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</si>
  <si>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</si>
  <si>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</si>
  <si>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</si>
  <si>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</si>
  <si>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</si>
  <si>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</si>
  <si>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</si>
  <si>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</si>
  <si>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</si>
  <si>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</si>
  <si>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</si>
  <si>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</si>
  <si>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</si>
  <si>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</si>
  <si>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</si>
  <si>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</si>
  <si>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</si>
  <si>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</si>
  <si>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</si>
  <si>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</si>
  <si>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</si>
  <si>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</si>
  <si>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</si>
  <si>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</si>
  <si>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</si>
  <si>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</si>
  <si>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</si>
  <si>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</si>
  <si>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</si>
  <si>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</si>
  <si>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</si>
  <si>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</si>
  <si>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</si>
  <si>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</si>
  <si>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</si>
  <si>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</si>
  <si>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</si>
  <si>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</si>
  <si>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</si>
  <si>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</si>
  <si>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</si>
  <si>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</si>
  <si>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</si>
  <si>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</si>
  <si>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</si>
  <si>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</si>
  <si>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</si>
  <si>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</si>
  <si>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</si>
  <si>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</si>
  <si>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</si>
  <si>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</si>
  <si>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</si>
  <si>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</si>
  <si>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</si>
  <si>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</si>
  <si>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</si>
  <si>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</si>
  <si>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</si>
  <si>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</si>
  <si>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</si>
  <si>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</si>
  <si>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</si>
  <si>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</si>
  <si>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</si>
  <si>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</si>
  <si>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</si>
  <si>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</si>
  <si>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</si>
  <si>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</si>
  <si>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</si>
  <si>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</si>
  <si>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</si>
  <si>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</si>
  <si>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</si>
  <si>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</si>
  <si>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</si>
  <si>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</si>
  <si>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</si>
  <si>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</si>
  <si>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</si>
  <si>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</si>
  <si>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</si>
  <si>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</si>
  <si>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</si>
  <si>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</si>
  <si>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</si>
  <si>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</si>
  <si>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</si>
  <si>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</si>
  <si>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</si>
  <si>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</si>
  <si>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</si>
  <si>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</si>
  <si>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</si>
  <si>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</si>
  <si>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</si>
  <si>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</si>
  <si>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</si>
  <si>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</si>
  <si>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</si>
  <si>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</si>
  <si>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</si>
  <si>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</si>
  <si>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</si>
  <si>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</si>
  <si>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</si>
  <si>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</si>
  <si>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</si>
  <si>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</si>
  <si>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</si>
  <si>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</si>
  <si>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</si>
  <si>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</si>
  <si>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</si>
  <si>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</si>
  <si>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</si>
  <si>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</si>
  <si>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</si>
  <si>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</si>
  <si>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</si>
  <si>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</si>
  <si>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</si>
  <si>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</si>
  <si>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</si>
  <si>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</si>
  <si>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</si>
  <si>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</si>
  <si>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</si>
  <si>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</si>
  <si>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</si>
  <si>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</si>
  <si>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</si>
  <si>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</si>
  <si>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</si>
  <si>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</si>
  <si>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</si>
  <si>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</si>
  <si>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</si>
  <si>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</si>
  <si>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</si>
  <si>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</si>
  <si>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</si>
  <si>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</si>
  <si>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</si>
  <si>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</si>
  <si>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</si>
  <si>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</si>
  <si>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</si>
  <si>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</si>
  <si>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</si>
  <si>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</si>
  <si>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</si>
  <si>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</si>
  <si>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</si>
  <si>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</si>
  <si>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</si>
  <si>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</si>
  <si>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</si>
  <si>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</si>
  <si>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</si>
  <si>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</si>
  <si>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</si>
  <si>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</si>
  <si>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</si>
  <si>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</si>
  <si>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</si>
  <si>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</si>
  <si>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</si>
  <si>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</si>
  <si>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</si>
  <si>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</si>
  <si>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</si>
  <si>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</si>
  <si>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</si>
  <si>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</si>
  <si>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</si>
  <si>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</si>
  <si>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</si>
  <si>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</si>
  <si>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</si>
  <si>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</si>
  <si>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</si>
  <si>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</si>
  <si>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</si>
  <si>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</si>
  <si>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</si>
  <si>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</si>
  <si>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</si>
  <si>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</si>
  <si>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</si>
  <si>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</si>
  <si>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</si>
  <si>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</si>
  <si>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</si>
  <si>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</si>
  <si>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</si>
  <si>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</si>
  <si>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</si>
  <si>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</si>
  <si>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</si>
  <si>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</si>
  <si>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</si>
  <si>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</si>
  <si>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</si>
  <si>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</si>
  <si>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</si>
  <si>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</si>
  <si>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</si>
  <si>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</si>
  <si>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</si>
  <si>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</si>
  <si>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</si>
  <si>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</si>
  <si>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</si>
  <si>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</si>
  <si>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</si>
  <si>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</si>
  <si>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</si>
  <si>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</si>
  <si>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</si>
  <si>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</si>
  <si>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</si>
  <si>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</si>
  <si>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</si>
  <si>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</si>
  <si>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</si>
  <si>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</si>
  <si>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</si>
  <si>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</si>
  <si>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</si>
  <si>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</si>
  <si>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</si>
  <si>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</si>
  <si>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</si>
  <si>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</si>
  <si>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</si>
  <si>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</si>
  <si>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</si>
  <si>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</si>
  <si>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</si>
  <si>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</si>
  <si>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</si>
  <si>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</si>
  <si>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</si>
  <si>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</si>
  <si>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</si>
  <si>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</si>
  <si>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</si>
  <si>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</si>
  <si>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</si>
  <si>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</si>
  <si>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</si>
  <si>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</si>
  <si>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</si>
  <si>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</si>
  <si>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</si>
  <si>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</si>
  <si>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</si>
  <si>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</si>
  <si>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</si>
  <si>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</si>
  <si>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</si>
  <si>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</si>
  <si>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</si>
  <si>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</si>
  <si>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</si>
  <si>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</si>
  <si>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</si>
  <si>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</si>
  <si>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</si>
  <si>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</si>
  <si>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</si>
  <si>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</si>
  <si>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</si>
  <si>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</si>
  <si>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</si>
  <si>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</si>
  <si>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</si>
  <si>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</si>
  <si>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</si>
  <si>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</si>
  <si>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</si>
  <si>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</si>
  <si>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</si>
  <si>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</si>
  <si>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</si>
  <si>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</si>
  <si>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</si>
  <si>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</si>
  <si>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</si>
  <si>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</si>
  <si>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</si>
  <si>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</si>
  <si>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</si>
  <si>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</si>
  <si>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</si>
  <si>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</si>
  <si>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</si>
  <si>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</si>
  <si>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</si>
  <si>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</si>
  <si>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</si>
  <si>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</si>
  <si>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</si>
  <si>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</si>
  <si>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</si>
  <si>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</si>
  <si>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</si>
  <si>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</si>
  <si>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</si>
  <si>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</si>
  <si>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</si>
  <si>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</si>
  <si>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</si>
  <si>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</si>
  <si>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</si>
  <si>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</si>
  <si>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</si>
  <si>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</si>
  <si>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</si>
  <si>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</si>
  <si>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</si>
  <si>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</si>
  <si>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</si>
  <si>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</si>
  <si>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</si>
  <si>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</si>
  <si>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</si>
  <si>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</si>
  <si>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</si>
  <si>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</si>
  <si>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</si>
  <si>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</si>
  <si>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</si>
  <si>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</si>
  <si>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</si>
  <si>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</si>
  <si>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</si>
  <si>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</si>
  <si>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</si>
  <si>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</si>
  <si>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</si>
  <si>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</si>
  <si>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</si>
  <si>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</si>
  <si>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</si>
  <si>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</si>
  <si>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</si>
  <si>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</si>
  <si>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</si>
  <si>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</si>
  <si>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</si>
  <si>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</si>
  <si>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</si>
  <si>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</si>
  <si>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</si>
  <si>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</si>
  <si>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</si>
  <si>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</si>
  <si>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</si>
  <si>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</si>
  <si>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</si>
  <si>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</si>
  <si>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</si>
  <si>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</si>
  <si>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</si>
  <si>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</si>
  <si>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</si>
  <si>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</si>
  <si>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</si>
  <si>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</si>
  <si>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</si>
  <si>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</si>
  <si>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</si>
  <si>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</si>
  <si>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</si>
  <si>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</si>
  <si>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</si>
  <si>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</si>
  <si>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</si>
  <si>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</si>
  <si>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</si>
  <si>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</si>
  <si>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</si>
  <si>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</si>
  <si>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</si>
  <si>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</si>
  <si>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</si>
  <si>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</si>
  <si>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</si>
  <si>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</si>
  <si>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</si>
  <si>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</si>
  <si>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</si>
  <si>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</si>
  <si>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</si>
  <si>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</si>
  <si>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</si>
  <si>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</si>
  <si>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</si>
  <si>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</si>
  <si>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</si>
  <si>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</si>
  <si>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</si>
  <si>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</si>
  <si>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</si>
  <si>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</si>
  <si>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</si>
  <si>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</si>
  <si>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</si>
  <si>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</si>
  <si>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</si>
  <si>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</si>
  <si>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</si>
  <si>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</si>
  <si>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</si>
  <si>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</si>
  <si>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</si>
  <si>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</si>
  <si>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</si>
  <si>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</si>
  <si>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</si>
  <si>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</si>
  <si>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</si>
  <si>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</si>
  <si>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</si>
  <si>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</si>
  <si>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</si>
  <si>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</si>
  <si>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</si>
  <si>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</si>
  <si>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</si>
  <si>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</si>
  <si>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</si>
  <si>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</si>
  <si>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</si>
  <si>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</si>
  <si>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</si>
  <si>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</si>
  <si>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</si>
  <si>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</si>
  <si>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</si>
  <si>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</si>
  <si>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</si>
  <si>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</si>
  <si>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</si>
  <si>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</si>
  <si>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</si>
  <si>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</si>
  <si>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</si>
  <si>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</si>
  <si>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</si>
  <si>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</si>
  <si>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</si>
  <si>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</si>
  <si>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</si>
  <si>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</si>
  <si>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</si>
  <si>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</si>
  <si>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</si>
  <si>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</si>
  <si>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</si>
  <si>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</si>
  <si>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</si>
  <si>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</si>
  <si>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</si>
  <si>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</si>
  <si>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</si>
  <si>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</si>
  <si>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</si>
  <si>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</si>
  <si>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</si>
  <si>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</si>
  <si>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</si>
  <si>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</si>
  <si>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</si>
  <si>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</si>
  <si>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</si>
  <si>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</si>
  <si>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</si>
  <si>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</si>
  <si>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</si>
  <si>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</si>
  <si>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</si>
  <si>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</si>
  <si>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</si>
  <si>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</si>
  <si>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</si>
  <si>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</si>
  <si>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</si>
  <si>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</si>
  <si>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</si>
  <si>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</si>
  <si>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</si>
  <si>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</si>
  <si>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</si>
  <si>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</si>
  <si>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</si>
  <si>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</si>
  <si>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</si>
  <si>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</si>
  <si>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</si>
  <si>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</si>
  <si>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</si>
  <si>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</si>
  <si>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</si>
  <si>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</si>
  <si>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</si>
  <si>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</si>
  <si>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</si>
  <si>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</si>
  <si>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</si>
  <si>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</si>
  <si>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大臣官房国際課</t>
    <phoneticPr fontId="5"/>
  </si>
  <si>
    <t>厚生労働省</t>
  </si>
  <si>
    <t>国際課</t>
    <phoneticPr fontId="5"/>
  </si>
  <si>
    <t>○</t>
  </si>
  <si>
    <t>-</t>
    <phoneticPr fontId="5"/>
  </si>
  <si>
    <t>-</t>
    <phoneticPr fontId="5"/>
  </si>
  <si>
    <t>-</t>
    <phoneticPr fontId="5"/>
  </si>
  <si>
    <t>国際保健政策人材養成事業</t>
    <phoneticPr fontId="5"/>
  </si>
  <si>
    <t>-</t>
    <phoneticPr fontId="5"/>
  </si>
  <si>
    <t>司令塔となる「グローバルヘルス人材戦略センター」を、国立研究開発法人国立国際医療研究センター内に設置し、①厚生労働省・大学等と連携した人材育成戦略の企画立案、②国際機関等からの求人情報等の情報収集と人材受け入れの働きかけ、③登録希望者の受付・管理（人材のプール）、④登録者のカウンセリング、技術支援、アフターケア、⑤就職が決まるまでの間の働き場所の提供　等の業務を実施する。
※国際保健政策人材は、国際的な環境でリーダーシップを発揮できる人材のことをいう。
(補助率　１０／１０）</t>
    <phoneticPr fontId="5"/>
  </si>
  <si>
    <t>衛生関係指導者
養成等委託費</t>
    <phoneticPr fontId="5"/>
  </si>
  <si>
    <t>有識者で構成される「国際保健に関する懇談会」の報告書や、閣議決定された「未来投資戦略2019」、閣僚会議で策定された「国際的に脅威となる感染症対策の強化に関する基本計画」に示されている内容である。</t>
    <phoneticPr fontId="5"/>
  </si>
  <si>
    <t>国際機関等に人材を送り込むためには、加盟国である国が主導して実施すべき事業である。</t>
    <phoneticPr fontId="5"/>
  </si>
  <si>
    <t>国際保健政策人材の育成を強化するためには、司令塔の機能を果たす組織が必要であり、目的達成に必要・適切かつ優先度の高い事業である。</t>
    <phoneticPr fontId="5"/>
  </si>
  <si>
    <t>C.</t>
    <phoneticPr fontId="5"/>
  </si>
  <si>
    <t>B.</t>
    <phoneticPr fontId="5"/>
  </si>
  <si>
    <t>A.国立国際医療研究センター</t>
    <phoneticPr fontId="5"/>
  </si>
  <si>
    <t>庁費</t>
    <rPh sb="0" eb="2">
      <t>チョウヒ</t>
    </rPh>
    <phoneticPr fontId="5"/>
  </si>
  <si>
    <t>人件費</t>
    <rPh sb="0" eb="3">
      <t>ジンケンヒ</t>
    </rPh>
    <phoneticPr fontId="5"/>
  </si>
  <si>
    <t>諸謝金</t>
    <rPh sb="0" eb="1">
      <t>ショ</t>
    </rPh>
    <rPh sb="1" eb="3">
      <t>シャキン</t>
    </rPh>
    <phoneticPr fontId="5"/>
  </si>
  <si>
    <t>旅費</t>
    <rPh sb="0" eb="2">
      <t>リョヒ</t>
    </rPh>
    <phoneticPr fontId="5"/>
  </si>
  <si>
    <t>補助金等交付</t>
  </si>
  <si>
    <t>-</t>
    <phoneticPr fontId="5"/>
  </si>
  <si>
    <t>専任職員雇上費等</t>
    <rPh sb="0" eb="2">
      <t>センニン</t>
    </rPh>
    <rPh sb="2" eb="4">
      <t>ショクイン</t>
    </rPh>
    <rPh sb="4" eb="5">
      <t>ヤト</t>
    </rPh>
    <rPh sb="5" eb="6">
      <t>ア</t>
    </rPh>
    <rPh sb="6" eb="7">
      <t>ヒ</t>
    </rPh>
    <rPh sb="7" eb="8">
      <t>ナド</t>
    </rPh>
    <phoneticPr fontId="5"/>
  </si>
  <si>
    <t>採用情報検索システム保守管理等</t>
    <rPh sb="0" eb="2">
      <t>サイヨウ</t>
    </rPh>
    <rPh sb="2" eb="4">
      <t>ジョウホウ</t>
    </rPh>
    <rPh sb="4" eb="6">
      <t>ケンサク</t>
    </rPh>
    <rPh sb="10" eb="12">
      <t>ホシュ</t>
    </rPh>
    <rPh sb="12" eb="14">
      <t>カンリ</t>
    </rPh>
    <rPh sb="14" eb="15">
      <t>ナド</t>
    </rPh>
    <phoneticPr fontId="5"/>
  </si>
  <si>
    <t>アドバイザリーグループ委員への謝金等</t>
    <rPh sb="11" eb="13">
      <t>イイン</t>
    </rPh>
    <rPh sb="15" eb="17">
      <t>シャキン</t>
    </rPh>
    <rPh sb="17" eb="18">
      <t>ナド</t>
    </rPh>
    <phoneticPr fontId="5"/>
  </si>
  <si>
    <t>職員出張旅費</t>
    <rPh sb="0" eb="2">
      <t>ショクイン</t>
    </rPh>
    <rPh sb="2" eb="4">
      <t>シュッチョウ</t>
    </rPh>
    <rPh sb="4" eb="6">
      <t>リョヒ</t>
    </rPh>
    <phoneticPr fontId="5"/>
  </si>
  <si>
    <t>事業実績報告書を確認し、
真に必要なものに限定されていることを確認している。</t>
    <phoneticPr fontId="5"/>
  </si>
  <si>
    <t>-</t>
  </si>
  <si>
    <t>-</t>
    <phoneticPr fontId="5"/>
  </si>
  <si>
    <t>‐</t>
  </si>
  <si>
    <t>無</t>
  </si>
  <si>
    <t>グローバルヘルス人材戦略センターに登録されている人材の人数</t>
    <rPh sb="8" eb="10">
      <t>ジンザイ</t>
    </rPh>
    <rPh sb="10" eb="12">
      <t>センリャク</t>
    </rPh>
    <rPh sb="17" eb="19">
      <t>トウロク</t>
    </rPh>
    <rPh sb="24" eb="26">
      <t>ジンザイ</t>
    </rPh>
    <rPh sb="27" eb="29">
      <t>ニンズウ</t>
    </rPh>
    <phoneticPr fontId="5"/>
  </si>
  <si>
    <t>人</t>
    <rPh sb="0" eb="1">
      <t>ニン</t>
    </rPh>
    <phoneticPr fontId="5"/>
  </si>
  <si>
    <t>事業の予算額／グローバルヘルス人材戦略センターに
登録されている人材の人数</t>
    <rPh sb="0" eb="2">
      <t>ジギョウ</t>
    </rPh>
    <rPh sb="3" eb="5">
      <t>ヨサン</t>
    </rPh>
    <rPh sb="5" eb="6">
      <t>ガク</t>
    </rPh>
    <phoneticPr fontId="5"/>
  </si>
  <si>
    <t>百万円／人</t>
    <rPh sb="0" eb="2">
      <t>ヒャクマン</t>
    </rPh>
    <rPh sb="2" eb="3">
      <t>エン</t>
    </rPh>
    <rPh sb="4" eb="5">
      <t>ニン</t>
    </rPh>
    <phoneticPr fontId="5"/>
  </si>
  <si>
    <t>69百万円／650人</t>
    <phoneticPr fontId="5"/>
  </si>
  <si>
    <t>48百万円／650人</t>
    <phoneticPr fontId="5"/>
  </si>
  <si>
    <t>国際保健政策人材の人数</t>
    <phoneticPr fontId="5"/>
  </si>
  <si>
    <t>2025年までに、
国際保健政策人材を
78人に増加させる</t>
    <phoneticPr fontId="5"/>
  </si>
  <si>
    <t>国際保健政策人材養成事業　事業実績報告書</t>
    <rPh sb="0" eb="2">
      <t>コクサイ</t>
    </rPh>
    <rPh sb="2" eb="4">
      <t>ホケン</t>
    </rPh>
    <rPh sb="4" eb="6">
      <t>セイサク</t>
    </rPh>
    <rPh sb="6" eb="8">
      <t>ジンザイ</t>
    </rPh>
    <rPh sb="8" eb="10">
      <t>ヨウセイ</t>
    </rPh>
    <rPh sb="10" eb="12">
      <t>ジギョウ</t>
    </rPh>
    <rPh sb="13" eb="15">
      <t>ジギョウ</t>
    </rPh>
    <rPh sb="15" eb="17">
      <t>ジッセキ</t>
    </rPh>
    <rPh sb="17" eb="20">
      <t>ホウコクショ</t>
    </rPh>
    <phoneticPr fontId="5"/>
  </si>
  <si>
    <t>国際社会への参画・貢献を行うこと</t>
    <phoneticPr fontId="5"/>
  </si>
  <si>
    <t>国際機関の活動への参画・協力等を通じて、保健・労働等分野において国際社会に貢献すること（施策目標ⅩⅡー１－１）</t>
    <phoneticPr fontId="5"/>
  </si>
  <si>
    <t>https://www.mhlw.go.jp/wp/seisaku/hyouka/keikaku-kekka.html</t>
    <phoneticPr fontId="5"/>
  </si>
  <si>
    <t>-</t>
    <phoneticPr fontId="5"/>
  </si>
  <si>
    <t>令和３年度は出張回数が想定よりも少なかったこと等により不用を出したが、本事業の目的達成に貢献できていると考える。</t>
    <phoneticPr fontId="5"/>
  </si>
  <si>
    <t>-</t>
    <phoneticPr fontId="5"/>
  </si>
  <si>
    <t>予算は削減されたものの、グローバルヘルス人材戦略センターに登録されている人材は増加していることから、少ないコストで改善を図っており、概ね妥当だと考えられる。</t>
    <phoneticPr fontId="5"/>
  </si>
  <si>
    <t>国際的に脅威となる感染症対策の強化に関する基本計画
（平成28年2月9日）</t>
    <phoneticPr fontId="5"/>
  </si>
  <si>
    <t>41百万円／726人</t>
    <phoneticPr fontId="5"/>
  </si>
  <si>
    <t>百万円</t>
    <rPh sb="0" eb="2">
      <t>ヒャクマン</t>
    </rPh>
    <rPh sb="2" eb="3">
      <t>エン</t>
    </rPh>
    <phoneticPr fontId="5"/>
  </si>
  <si>
    <t>当該事業は国際機関等への就職を志願している者に対して国際機関等からの求人情報等の情報収集と人材受け入れの働きかけなどの支援を行う</t>
    <rPh sb="0" eb="2">
      <t>トウガイ</t>
    </rPh>
    <rPh sb="2" eb="4">
      <t>ジギョウ</t>
    </rPh>
    <rPh sb="5" eb="7">
      <t>コクサイ</t>
    </rPh>
    <rPh sb="7" eb="9">
      <t>キカン</t>
    </rPh>
    <rPh sb="9" eb="10">
      <t>トウ</t>
    </rPh>
    <rPh sb="12" eb="14">
      <t>シュウショク</t>
    </rPh>
    <rPh sb="15" eb="17">
      <t>シガン</t>
    </rPh>
    <rPh sb="21" eb="22">
      <t>シャ</t>
    </rPh>
    <rPh sb="23" eb="24">
      <t>タイ</t>
    </rPh>
    <rPh sb="59" eb="61">
      <t>シエン</t>
    </rPh>
    <rPh sb="62" eb="63">
      <t>オコナ</t>
    </rPh>
    <phoneticPr fontId="5"/>
  </si>
  <si>
    <t>グローバルヘルス人材戦略センターに登録されている人材から国際保健政策人材の輩出が期待できることから活動指標とした。</t>
    <rPh sb="37" eb="39">
      <t>ハイシュツ</t>
    </rPh>
    <rPh sb="40" eb="42">
      <t>キタイ</t>
    </rPh>
    <rPh sb="49" eb="51">
      <t>カツドウ</t>
    </rPh>
    <rPh sb="51" eb="53">
      <t>シヒョウ</t>
    </rPh>
    <phoneticPr fontId="5"/>
  </si>
  <si>
    <t>本事業による成果物は、国際保健分野における諸問題の解決に広く活用されている。</t>
    <phoneticPr fontId="5"/>
  </si>
  <si>
    <t>国際保健分野における専門機関への支出であり、成果の達成度も向上しているため、実効性が高いと考えられる。</t>
    <phoneticPr fontId="5"/>
  </si>
  <si>
    <t>グローバルヘルス人材戦略センターの立ち上げ、
国際機関への働きかけや人材育成など</t>
    <phoneticPr fontId="5"/>
  </si>
  <si>
    <t>国際保健政策人材を取り巻く環境は著しく変化しており、世界全体では、医療市場拡大に伴う国際的な規範・基準設定に戦略的に関わる重要性が増加していることにより、変化に対応した国際保健政策人材の養成と輩出が急務となっている。本事業により、国内・海外における戦略的な国際保健政策人材育成を強化し、「リボルビング・ドア」による人材プールの構築と情報共有を図り、将来的に国際保健政策人材の増加を目指す。</t>
    <phoneticPr fontId="5"/>
  </si>
  <si>
    <t>予算の執行率は高い水準であるが、予算額を適宜精査しつつ、国立研究開発法人国立国際医療研究センター内にある「グローバルヘルス人材戦略センター」への補助により、国内・海外における戦略的な国際保健政策人材育成を強化し、「リボルビング・ドア」による人材プールの構築と情報共有を図り、国際保健政策人材の増加を目指していく。</t>
    <rPh sb="7" eb="8">
      <t>タカ</t>
    </rPh>
    <phoneticPr fontId="5"/>
  </si>
  <si>
    <t>グローバルヘルス人材戦略センターに登録されている人材の人数及び国際保健政策人材の人数は増加傾向であり、成果目標に見合ったものであると考えられる。</t>
    <rPh sb="29" eb="30">
      <t>オヨ</t>
    </rPh>
    <rPh sb="43" eb="45">
      <t>ゾウカ</t>
    </rPh>
    <rPh sb="45" eb="47">
      <t>ケイコウ</t>
    </rPh>
    <rPh sb="51" eb="53">
      <t>セイカ</t>
    </rPh>
    <rPh sb="53" eb="55">
      <t>モクヒョウ</t>
    </rPh>
    <rPh sb="56" eb="58">
      <t>ミア</t>
    </rPh>
    <rPh sb="66" eb="67">
      <t>カンガ</t>
    </rPh>
    <phoneticPr fontId="5"/>
  </si>
  <si>
    <t>・外務省の当該基金は、途上国におけるエイズ・結核・マラリアの予防、治療、ケア等の対策を資金支援し、官民のパートナーシップにより、途上国の保健改善及び開発並びに貧困削減に貢献することを目的としている。一方、世界保健機関等拠出金は、世界保健機関（WHO)及び国際合同エイズ計画（UNAIDS）を通じ、国際保健分野における諸課題への取組を強化することを目的としている。その事業範囲は感染症対策のみならず、母子保健や食品安全なども含む幅広いものとなっており、また、事業対象地域も途上国だけではなく、世界的な規模となっている点で基金とは異なる。
・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</si>
  <si>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世界エイズ・結核・マラリア対策基金（任意拠出金）</t>
    <phoneticPr fontId="5"/>
  </si>
  <si>
    <t>世界保健機関分担金</t>
    <phoneticPr fontId="5"/>
  </si>
  <si>
    <t>国際保健政策人材の育成及び強化を図るために必要な事業であるが、成果実績が低調に推移している要因を分析し、効果的な事業への見直しを図ること。</t>
    <phoneticPr fontId="5"/>
  </si>
  <si>
    <t>国際保健政策人材の人数は令和３年度実績が47名であり、2025年までに78名という目標を達成することは困難な状況である。国際機関等の日本人職員の増加を通じて、国際保健分野における日本のプレゼンスを発揮していくためにも、幹部クラスである国際保健政策人材の増加につながる効果的な取組を外部有識者の意見も取り入れつつ委託先である国立国際医療研究センターとともに検討してまいりたい。</t>
    <phoneticPr fontId="5"/>
  </si>
  <si>
    <t>中村　かおり</t>
    <rPh sb="0" eb="2">
      <t>ナカムラ</t>
    </rPh>
    <phoneticPr fontId="5"/>
  </si>
  <si>
    <t xml:space="preserve">国立研究開発法人国立国際医療研究センター </t>
    <phoneticPr fontId="5"/>
  </si>
  <si>
    <t>点検対象外</t>
    <rPh sb="0" eb="2">
      <t>テンケン</t>
    </rPh>
    <rPh sb="2" eb="5">
      <t>タイショウガイ</t>
    </rPh>
    <phoneticPr fontId="5"/>
  </si>
  <si>
    <t>外務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</si>
</sst>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indexed="81"/>
      <name val="MS P ゴシック"/>
      <family val="3"/>
      <charset val="128"/>
    </font>
    <font>
      <b/>
      <u/>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280</xdr:row>
      <xdr:rowOff>0</xdr:rowOff>
    </xdr:from>
    <xdr:to>
      <xdr:col>37</xdr:col>
      <xdr:colOff>47625</xdr:colOff>
      <xdr:row>306</xdr:row>
      <xdr:rowOff>123825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44081700"/>
          <a:ext cx="4248150"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N280" sqref="AN28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33" customHeight="1">
      <c r="AP1" s="11"/>
      <c r="AQ1" s="11"/>
      <c r="AR1" s="11"/>
      <c r="AS1" s="11"/>
      <c r="AT1" s="11"/>
      <c r="AU1" s="11"/>
      <c r="AV1" s="11"/>
      <c r="AW1" s="2"/>
    </row>
    <row r="2" spans="1:50" ht="33"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606</v>
      </c>
      <c r="AK2" s="172"/>
      <c r="AL2" s="172"/>
      <c r="AM2" s="172"/>
      <c r="AN2" s="75" t="s">
        <v>283</v>
      </c>
      <c r="AO2" s="172">
        <v>21</v>
      </c>
      <c r="AP2" s="172"/>
      <c r="AQ2" s="172"/>
      <c r="AR2" s="76" t="s">
        <v>283</v>
      </c>
      <c r="AS2" s="173">
        <v>941</v>
      </c>
      <c r="AT2" s="173"/>
      <c r="AU2" s="173"/>
      <c r="AV2" s="75" t="str">
        <f>IF(AW2="","","-")</f>
        <v/>
      </c>
      <c r="AW2" s="174"/>
      <c r="AX2" s="174"/>
    </row>
    <row r="3" spans="1:50" ht="33" customHeight="1" thickBot="1">
      <c r="A3" s="175" t="s">
        <v>596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33" customHeight="1">
      <c r="A4" s="147" t="s">
        <v>23</v>
      </c>
      <c r="B4" s="148"/>
      <c r="C4" s="148"/>
      <c r="D4" s="148"/>
      <c r="E4" s="148"/>
      <c r="F4" s="148"/>
      <c r="G4" s="149" t="s">
        <v>614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3" customHeight="1">
      <c r="A5" s="159" t="s">
        <v>62</v>
      </c>
      <c r="B5" s="160"/>
      <c r="C5" s="160"/>
      <c r="D5" s="160"/>
      <c r="E5" s="160"/>
      <c r="F5" s="161"/>
      <c r="G5" s="162" t="s">
        <v>380</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671</v>
      </c>
      <c r="AR5" s="197"/>
      <c r="AS5" s="197"/>
      <c r="AT5" s="197"/>
      <c r="AU5" s="197"/>
      <c r="AV5" s="197"/>
      <c r="AW5" s="197"/>
      <c r="AX5" s="198"/>
    </row>
    <row r="6" spans="1:50" ht="21.95" customHeight="1">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6" customHeight="1">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655</v>
      </c>
      <c r="AF7" s="211"/>
      <c r="AG7" s="211"/>
      <c r="AH7" s="211"/>
      <c r="AI7" s="211"/>
      <c r="AJ7" s="211"/>
      <c r="AK7" s="211"/>
      <c r="AL7" s="211"/>
      <c r="AM7" s="211"/>
      <c r="AN7" s="211"/>
      <c r="AO7" s="211"/>
      <c r="AP7" s="211"/>
      <c r="AQ7" s="211"/>
      <c r="AR7" s="211"/>
      <c r="AS7" s="211"/>
      <c r="AT7" s="211"/>
      <c r="AU7" s="211"/>
      <c r="AV7" s="211"/>
      <c r="AW7" s="211"/>
      <c r="AX7" s="212"/>
    </row>
    <row r="8" spans="1:50" ht="33" customHeight="1">
      <c r="A8" s="178" t="s">
        <v>185</v>
      </c>
      <c r="B8" s="179"/>
      <c r="C8" s="179"/>
      <c r="D8" s="179"/>
      <c r="E8" s="179"/>
      <c r="F8" s="180"/>
      <c r="G8" s="181" t="str">
        <f>入力規則等!A27</f>
        <v>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66" customHeight="1">
      <c r="A9" s="189" t="s">
        <v>21</v>
      </c>
      <c r="B9" s="190"/>
      <c r="C9" s="190"/>
      <c r="D9" s="190"/>
      <c r="E9" s="190"/>
      <c r="F9" s="190"/>
      <c r="G9" s="191" t="s">
        <v>663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6" customHeight="1">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1.95" customHeight="1">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95" customHeight="1">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587</v>
      </c>
      <c r="AL12" s="223"/>
      <c r="AM12" s="223"/>
      <c r="AN12" s="223"/>
      <c r="AO12" s="223"/>
      <c r="AP12" s="223"/>
      <c r="AQ12" s="252"/>
      <c r="AR12" s="222" t="s">
        <v>588</v>
      </c>
      <c r="AS12" s="223"/>
      <c r="AT12" s="223"/>
      <c r="AU12" s="223"/>
      <c r="AV12" s="223"/>
      <c r="AW12" s="223"/>
      <c r="AX12" s="224"/>
    </row>
    <row r="13" spans="1:50" ht="21.95" customHeight="1">
      <c r="A13" s="246"/>
      <c r="B13" s="247"/>
      <c r="C13" s="247"/>
      <c r="D13" s="247"/>
      <c r="E13" s="247"/>
      <c r="F13" s="248"/>
      <c r="G13" s="266" t="s">
        <v>6</v>
      </c>
      <c r="H13" s="267"/>
      <c r="I13" s="225" t="s">
        <v>7</v>
      </c>
      <c r="J13" s="226"/>
      <c r="K13" s="226"/>
      <c r="L13" s="226"/>
      <c r="M13" s="226"/>
      <c r="N13" s="226"/>
      <c r="O13" s="227"/>
      <c r="P13" s="216">
        <v>69</v>
      </c>
      <c r="Q13" s="217"/>
      <c r="R13" s="217"/>
      <c r="S13" s="217"/>
      <c r="T13" s="217"/>
      <c r="U13" s="217"/>
      <c r="V13" s="218"/>
      <c r="W13" s="216">
        <v>48</v>
      </c>
      <c r="X13" s="217"/>
      <c r="Y13" s="217"/>
      <c r="Z13" s="217"/>
      <c r="AA13" s="217"/>
      <c r="AB13" s="217"/>
      <c r="AC13" s="218"/>
      <c r="AD13" s="216">
        <v>41</v>
      </c>
      <c r="AE13" s="217"/>
      <c r="AF13" s="217"/>
      <c r="AG13" s="217"/>
      <c r="AH13" s="217"/>
      <c r="AI13" s="217"/>
      <c r="AJ13" s="218"/>
      <c r="AK13" s="216">
        <v>35</v>
      </c>
      <c r="AL13" s="217"/>
      <c r="AM13" s="217"/>
      <c r="AN13" s="217"/>
      <c r="AO13" s="217"/>
      <c r="AP13" s="217"/>
      <c r="AQ13" s="218"/>
      <c r="AR13" s="228">
        <v>35</v>
      </c>
      <c r="AS13" s="229"/>
      <c r="AT13" s="229"/>
      <c r="AU13" s="229"/>
      <c r="AV13" s="229"/>
      <c r="AW13" s="229"/>
      <c r="AX13" s="230"/>
    </row>
    <row r="14" spans="1:50" ht="21.95" customHeight="1">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635</v>
      </c>
      <c r="AL14" s="217"/>
      <c r="AM14" s="217"/>
      <c r="AN14" s="217"/>
      <c r="AO14" s="217"/>
      <c r="AP14" s="217"/>
      <c r="AQ14" s="218"/>
      <c r="AR14" s="272"/>
      <c r="AS14" s="272"/>
      <c r="AT14" s="272"/>
      <c r="AU14" s="272"/>
      <c r="AV14" s="272"/>
      <c r="AW14" s="272"/>
      <c r="AX14" s="273"/>
    </row>
    <row r="15" spans="1:50" ht="21.95" customHeight="1">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613</v>
      </c>
      <c r="AE15" s="217"/>
      <c r="AF15" s="217"/>
      <c r="AG15" s="217"/>
      <c r="AH15" s="217"/>
      <c r="AI15" s="217"/>
      <c r="AJ15" s="218"/>
      <c r="AK15" s="216" t="s">
        <v>635</v>
      </c>
      <c r="AL15" s="217"/>
      <c r="AM15" s="217"/>
      <c r="AN15" s="217"/>
      <c r="AO15" s="217"/>
      <c r="AP15" s="217"/>
      <c r="AQ15" s="218"/>
      <c r="AR15" s="216"/>
      <c r="AS15" s="217"/>
      <c r="AT15" s="217"/>
      <c r="AU15" s="217"/>
      <c r="AV15" s="217"/>
      <c r="AW15" s="217"/>
      <c r="AX15" s="233"/>
    </row>
    <row r="16" spans="1:50" ht="21.95" customHeight="1">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613</v>
      </c>
      <c r="AE16" s="217"/>
      <c r="AF16" s="217"/>
      <c r="AG16" s="217"/>
      <c r="AH16" s="217"/>
      <c r="AI16" s="217"/>
      <c r="AJ16" s="218"/>
      <c r="AK16" s="216" t="s">
        <v>635</v>
      </c>
      <c r="AL16" s="217"/>
      <c r="AM16" s="217"/>
      <c r="AN16" s="217"/>
      <c r="AO16" s="217"/>
      <c r="AP16" s="217"/>
      <c r="AQ16" s="218"/>
      <c r="AR16" s="219"/>
      <c r="AS16" s="220"/>
      <c r="AT16" s="220"/>
      <c r="AU16" s="220"/>
      <c r="AV16" s="220"/>
      <c r="AW16" s="220"/>
      <c r="AX16" s="221"/>
    </row>
    <row r="17" spans="1:50" ht="21.95" customHeight="1">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613</v>
      </c>
      <c r="AE17" s="217"/>
      <c r="AF17" s="217"/>
      <c r="AG17" s="217"/>
      <c r="AH17" s="217"/>
      <c r="AI17" s="217"/>
      <c r="AJ17" s="218"/>
      <c r="AK17" s="216" t="s">
        <v>635</v>
      </c>
      <c r="AL17" s="217"/>
      <c r="AM17" s="217"/>
      <c r="AN17" s="217"/>
      <c r="AO17" s="217"/>
      <c r="AP17" s="217"/>
      <c r="AQ17" s="218"/>
      <c r="AR17" s="264"/>
      <c r="AS17" s="264"/>
      <c r="AT17" s="264"/>
      <c r="AU17" s="264"/>
      <c r="AV17" s="264"/>
      <c r="AW17" s="264"/>
      <c r="AX17" s="265"/>
    </row>
    <row r="18" spans="1:50" ht="21.95" customHeight="1">
      <c r="A18" s="246"/>
      <c r="B18" s="247"/>
      <c r="C18" s="247"/>
      <c r="D18" s="247"/>
      <c r="E18" s="247"/>
      <c r="F18" s="248"/>
      <c r="G18" s="270"/>
      <c r="H18" s="271"/>
      <c r="I18" s="257" t="s">
        <v>18</v>
      </c>
      <c r="J18" s="258"/>
      <c r="K18" s="258"/>
      <c r="L18" s="258"/>
      <c r="M18" s="258"/>
      <c r="N18" s="258"/>
      <c r="O18" s="259"/>
      <c r="P18" s="260">
        <f>SUM(P13:V17)</f>
        <v>69</v>
      </c>
      <c r="Q18" s="261"/>
      <c r="R18" s="261"/>
      <c r="S18" s="261"/>
      <c r="T18" s="261"/>
      <c r="U18" s="261"/>
      <c r="V18" s="262"/>
      <c r="W18" s="260">
        <f>SUM(W13:AC17)</f>
        <v>48</v>
      </c>
      <c r="X18" s="261"/>
      <c r="Y18" s="261"/>
      <c r="Z18" s="261"/>
      <c r="AA18" s="261"/>
      <c r="AB18" s="261"/>
      <c r="AC18" s="262"/>
      <c r="AD18" s="260">
        <f>SUM(AD13:AJ17)</f>
        <v>41</v>
      </c>
      <c r="AE18" s="261"/>
      <c r="AF18" s="261"/>
      <c r="AG18" s="261"/>
      <c r="AH18" s="261"/>
      <c r="AI18" s="261"/>
      <c r="AJ18" s="262"/>
      <c r="AK18" s="260">
        <f>SUM(AK13:AQ17)</f>
        <v>35</v>
      </c>
      <c r="AL18" s="261"/>
      <c r="AM18" s="261"/>
      <c r="AN18" s="261"/>
      <c r="AO18" s="261"/>
      <c r="AP18" s="261"/>
      <c r="AQ18" s="262"/>
      <c r="AR18" s="260">
        <f>SUM(AR13:AX17)</f>
        <v>35</v>
      </c>
      <c r="AS18" s="261"/>
      <c r="AT18" s="261"/>
      <c r="AU18" s="261"/>
      <c r="AV18" s="261"/>
      <c r="AW18" s="261"/>
      <c r="AX18" s="263"/>
    </row>
    <row r="19" spans="1:50" ht="21.95" customHeight="1">
      <c r="A19" s="246"/>
      <c r="B19" s="247"/>
      <c r="C19" s="247"/>
      <c r="D19" s="247"/>
      <c r="E19" s="247"/>
      <c r="F19" s="248"/>
      <c r="G19" s="253" t="s">
        <v>9</v>
      </c>
      <c r="H19" s="254"/>
      <c r="I19" s="254"/>
      <c r="J19" s="254"/>
      <c r="K19" s="254"/>
      <c r="L19" s="254"/>
      <c r="M19" s="254"/>
      <c r="N19" s="254"/>
      <c r="O19" s="254"/>
      <c r="P19" s="216">
        <v>69</v>
      </c>
      <c r="Q19" s="217"/>
      <c r="R19" s="217"/>
      <c r="S19" s="217"/>
      <c r="T19" s="217"/>
      <c r="U19" s="217"/>
      <c r="V19" s="218"/>
      <c r="W19" s="216">
        <v>47</v>
      </c>
      <c r="X19" s="217"/>
      <c r="Y19" s="217"/>
      <c r="Z19" s="217"/>
      <c r="AA19" s="217"/>
      <c r="AB19" s="217"/>
      <c r="AC19" s="218"/>
      <c r="AD19" s="216">
        <v>39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1.95" customHeight="1">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0.97916666666666663</v>
      </c>
      <c r="X20" s="292"/>
      <c r="Y20" s="292"/>
      <c r="Z20" s="292"/>
      <c r="AA20" s="292"/>
      <c r="AB20" s="292"/>
      <c r="AC20" s="292"/>
      <c r="AD20" s="292">
        <f>IF(AD18=0, "-", SUM(AD19)/AD18)</f>
        <v>0.95121951219512191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33" customHeight="1">
      <c r="A21" s="189"/>
      <c r="B21" s="190"/>
      <c r="C21" s="190"/>
      <c r="D21" s="190"/>
      <c r="E21" s="190"/>
      <c r="F21" s="249"/>
      <c r="G21" s="290" t="s">
        <v>238</v>
      </c>
      <c r="H21" s="291"/>
      <c r="I21" s="291"/>
      <c r="J21" s="291"/>
      <c r="K21" s="291"/>
      <c r="L21" s="291"/>
      <c r="M21" s="291"/>
      <c r="N21" s="291"/>
      <c r="O21" s="291"/>
      <c r="P21" s="292">
        <f>IF(P19=0, "-", SUM(P19)/SUM(P13,P14))</f>
        <v>1</v>
      </c>
      <c r="Q21" s="292"/>
      <c r="R21" s="292"/>
      <c r="S21" s="292"/>
      <c r="T21" s="292"/>
      <c r="U21" s="292"/>
      <c r="V21" s="292"/>
      <c r="W21" s="292">
        <f>IF(W19=0, "-", SUM(W19)/SUM(W13,W14))</f>
        <v>0.97916666666666663</v>
      </c>
      <c r="X21" s="292"/>
      <c r="Y21" s="292"/>
      <c r="Z21" s="292"/>
      <c r="AA21" s="292"/>
      <c r="AB21" s="292"/>
      <c r="AC21" s="292"/>
      <c r="AD21" s="292">
        <f>IF(AD19=0, "-", SUM(AD19)/SUM(AD13,AD14))</f>
        <v>0.95121951219512191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c r="A22" s="300" t="s">
        <v>591</v>
      </c>
      <c r="B22" s="301"/>
      <c r="C22" s="301"/>
      <c r="D22" s="301"/>
      <c r="E22" s="301"/>
      <c r="F22" s="302"/>
      <c r="G22" s="306" t="s">
        <v>228</v>
      </c>
      <c r="H22" s="275"/>
      <c r="I22" s="275"/>
      <c r="J22" s="275"/>
      <c r="K22" s="275"/>
      <c r="L22" s="275"/>
      <c r="M22" s="275"/>
      <c r="N22" s="275"/>
      <c r="O22" s="307"/>
      <c r="P22" s="274" t="s">
        <v>589</v>
      </c>
      <c r="Q22" s="275"/>
      <c r="R22" s="275"/>
      <c r="S22" s="275"/>
      <c r="T22" s="275"/>
      <c r="U22" s="275"/>
      <c r="V22" s="307"/>
      <c r="W22" s="274" t="s">
        <v>590</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44.1" customHeight="1">
      <c r="A23" s="303"/>
      <c r="B23" s="304"/>
      <c r="C23" s="304"/>
      <c r="D23" s="304"/>
      <c r="E23" s="304"/>
      <c r="F23" s="305"/>
      <c r="G23" s="277" t="s">
        <v>617</v>
      </c>
      <c r="H23" s="278"/>
      <c r="I23" s="278"/>
      <c r="J23" s="278"/>
      <c r="K23" s="278"/>
      <c r="L23" s="278"/>
      <c r="M23" s="278"/>
      <c r="N23" s="278"/>
      <c r="O23" s="279"/>
      <c r="P23" s="228">
        <v>35</v>
      </c>
      <c r="Q23" s="229"/>
      <c r="R23" s="229"/>
      <c r="S23" s="229"/>
      <c r="T23" s="229"/>
      <c r="U23" s="229"/>
      <c r="V23" s="280"/>
      <c r="W23" s="228">
        <v>35</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1.95" hidden="1" customHeight="1">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1.95" hidden="1" customHeight="1">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1.95" hidden="1" customHeight="1">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1.95" hidden="1" customHeight="1">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1.95" hidden="1" customHeight="1">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1.95" customHeight="1" thickBot="1">
      <c r="A29" s="303"/>
      <c r="B29" s="304"/>
      <c r="C29" s="304"/>
      <c r="D29" s="304"/>
      <c r="E29" s="304"/>
      <c r="F29" s="305"/>
      <c r="G29" s="126" t="s">
        <v>18</v>
      </c>
      <c r="H29" s="127"/>
      <c r="I29" s="127"/>
      <c r="J29" s="127"/>
      <c r="K29" s="127"/>
      <c r="L29" s="127"/>
      <c r="M29" s="127"/>
      <c r="N29" s="127"/>
      <c r="O29" s="128"/>
      <c r="P29" s="330">
        <f>AK13</f>
        <v>35</v>
      </c>
      <c r="Q29" s="331"/>
      <c r="R29" s="331"/>
      <c r="S29" s="331"/>
      <c r="T29" s="331"/>
      <c r="U29" s="331"/>
      <c r="V29" s="332"/>
      <c r="W29" s="333">
        <f>AR13</f>
        <v>35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c r="A30" s="336" t="s">
        <v>578</v>
      </c>
      <c r="B30" s="337"/>
      <c r="C30" s="337"/>
      <c r="D30" s="337"/>
      <c r="E30" s="337"/>
      <c r="F30" s="338"/>
      <c r="G30" s="339" t="s">
        <v>658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3" customHeight="1">
      <c r="A31" s="348" t="s">
        <v>579</v>
      </c>
      <c r="B31" s="317"/>
      <c r="C31" s="317"/>
      <c r="D31" s="317"/>
      <c r="E31" s="317"/>
      <c r="F31" s="318"/>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0" t="s">
        <v>414</v>
      </c>
      <c r="AR31" s="411"/>
      <c r="AS31" s="411"/>
      <c r="AT31" s="412"/>
      <c r="AU31" s="410" t="s">
        <v>592</v>
      </c>
      <c r="AV31" s="411"/>
      <c r="AW31" s="411"/>
      <c r="AX31" s="413"/>
    </row>
    <row r="32" spans="1:50" ht="44.1" customHeight="1">
      <c r="A32" s="348"/>
      <c r="B32" s="317"/>
      <c r="C32" s="317"/>
      <c r="D32" s="317"/>
      <c r="E32" s="317"/>
      <c r="F32" s="318"/>
      <c r="G32" s="357" t="s">
        <v>659</v>
      </c>
      <c r="H32" s="358"/>
      <c r="I32" s="358"/>
      <c r="J32" s="358"/>
      <c r="K32" s="358"/>
      <c r="L32" s="358"/>
      <c r="M32" s="358"/>
      <c r="N32" s="358"/>
      <c r="O32" s="358"/>
      <c r="P32" s="361" t="s">
        <v>639</v>
      </c>
      <c r="Q32" s="362"/>
      <c r="R32" s="362"/>
      <c r="S32" s="362"/>
      <c r="T32" s="362"/>
      <c r="U32" s="362"/>
      <c r="V32" s="362"/>
      <c r="W32" s="362"/>
      <c r="X32" s="363"/>
      <c r="Y32" s="367" t="s">
        <v>51</v>
      </c>
      <c r="Z32" s="368"/>
      <c r="AA32" s="369"/>
      <c r="AB32" s="370" t="s">
        <v>640</v>
      </c>
      <c r="AC32" s="371"/>
      <c r="AD32" s="371"/>
      <c r="AE32" s="372">
        <v>650</v>
      </c>
      <c r="AF32" s="372"/>
      <c r="AG32" s="372"/>
      <c r="AH32" s="372"/>
      <c r="AI32" s="372">
        <v>650</v>
      </c>
      <c r="AJ32" s="372"/>
      <c r="AK32" s="372"/>
      <c r="AL32" s="372"/>
      <c r="AM32" s="372">
        <v>726</v>
      </c>
      <c r="AN32" s="372"/>
      <c r="AO32" s="372"/>
      <c r="AP32" s="372"/>
      <c r="AQ32" s="398" t="s">
        <v>653</v>
      </c>
      <c r="AR32" s="372"/>
      <c r="AS32" s="372"/>
      <c r="AT32" s="372"/>
      <c r="AU32" s="389" t="s">
        <v>653</v>
      </c>
      <c r="AV32" s="405"/>
      <c r="AW32" s="405"/>
      <c r="AX32" s="406"/>
    </row>
    <row r="33" spans="1:51" ht="44.1" customHeight="1">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640</v>
      </c>
      <c r="AC33" s="371"/>
      <c r="AD33" s="371"/>
      <c r="AE33" s="398" t="s">
        <v>653</v>
      </c>
      <c r="AF33" s="372"/>
      <c r="AG33" s="372"/>
      <c r="AH33" s="372"/>
      <c r="AI33" s="372">
        <v>650</v>
      </c>
      <c r="AJ33" s="372"/>
      <c r="AK33" s="372"/>
      <c r="AL33" s="372"/>
      <c r="AM33" s="372">
        <v>650</v>
      </c>
      <c r="AN33" s="372"/>
      <c r="AO33" s="372"/>
      <c r="AP33" s="372"/>
      <c r="AQ33" s="372">
        <v>726</v>
      </c>
      <c r="AR33" s="372"/>
      <c r="AS33" s="372"/>
      <c r="AT33" s="372"/>
      <c r="AU33" s="389" t="s">
        <v>653</v>
      </c>
      <c r="AV33" s="405"/>
      <c r="AW33" s="405"/>
      <c r="AX33" s="406"/>
    </row>
    <row r="34" spans="1:51" ht="33" customHeight="1">
      <c r="A34" s="437" t="s">
        <v>580</v>
      </c>
      <c r="B34" s="438"/>
      <c r="C34" s="438"/>
      <c r="D34" s="438"/>
      <c r="E34" s="438"/>
      <c r="F34" s="439"/>
      <c r="G34" s="223" t="s">
        <v>581</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415</v>
      </c>
      <c r="AF34" s="223"/>
      <c r="AG34" s="223"/>
      <c r="AH34" s="252"/>
      <c r="AI34" s="222" t="s">
        <v>567</v>
      </c>
      <c r="AJ34" s="223"/>
      <c r="AK34" s="223"/>
      <c r="AL34" s="252"/>
      <c r="AM34" s="222" t="s">
        <v>383</v>
      </c>
      <c r="AN34" s="223"/>
      <c r="AO34" s="223"/>
      <c r="AP34" s="252"/>
      <c r="AQ34" s="416" t="s">
        <v>593</v>
      </c>
      <c r="AR34" s="417"/>
      <c r="AS34" s="417"/>
      <c r="AT34" s="417"/>
      <c r="AU34" s="417"/>
      <c r="AV34" s="417"/>
      <c r="AW34" s="417"/>
      <c r="AX34" s="418"/>
    </row>
    <row r="35" spans="1:51" ht="33" customHeight="1">
      <c r="A35" s="440"/>
      <c r="B35" s="441"/>
      <c r="C35" s="441"/>
      <c r="D35" s="441"/>
      <c r="E35" s="441"/>
      <c r="F35" s="442"/>
      <c r="G35" s="394" t="s">
        <v>641</v>
      </c>
      <c r="H35" s="395"/>
      <c r="I35" s="395"/>
      <c r="J35" s="395"/>
      <c r="K35" s="395"/>
      <c r="L35" s="395"/>
      <c r="M35" s="395"/>
      <c r="N35" s="395"/>
      <c r="O35" s="395"/>
      <c r="P35" s="395"/>
      <c r="Q35" s="395"/>
      <c r="R35" s="395"/>
      <c r="S35" s="395"/>
      <c r="T35" s="395"/>
      <c r="U35" s="395"/>
      <c r="V35" s="395"/>
      <c r="W35" s="395"/>
      <c r="X35" s="395"/>
      <c r="Y35" s="419" t="s">
        <v>580</v>
      </c>
      <c r="Z35" s="420"/>
      <c r="AA35" s="421"/>
      <c r="AB35" s="422" t="s">
        <v>657</v>
      </c>
      <c r="AC35" s="423"/>
      <c r="AD35" s="424"/>
      <c r="AE35" s="398">
        <v>0.11</v>
      </c>
      <c r="AF35" s="398"/>
      <c r="AG35" s="398"/>
      <c r="AH35" s="398"/>
      <c r="AI35" s="398">
        <v>7.0000000000000007E-2</v>
      </c>
      <c r="AJ35" s="398"/>
      <c r="AK35" s="398"/>
      <c r="AL35" s="398"/>
      <c r="AM35" s="398">
        <v>0.06</v>
      </c>
      <c r="AN35" s="398"/>
      <c r="AO35" s="398"/>
      <c r="AP35" s="398"/>
      <c r="AQ35" s="389" t="s">
        <v>636</v>
      </c>
      <c r="AR35" s="373"/>
      <c r="AS35" s="373"/>
      <c r="AT35" s="373"/>
      <c r="AU35" s="373"/>
      <c r="AV35" s="373"/>
      <c r="AW35" s="373"/>
      <c r="AX35" s="374"/>
    </row>
    <row r="36" spans="1:51" ht="33" customHeight="1">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583</v>
      </c>
      <c r="Z36" s="399"/>
      <c r="AA36" s="400"/>
      <c r="AB36" s="425" t="s">
        <v>642</v>
      </c>
      <c r="AC36" s="426"/>
      <c r="AD36" s="427"/>
      <c r="AE36" s="428" t="s">
        <v>643</v>
      </c>
      <c r="AF36" s="428"/>
      <c r="AG36" s="428"/>
      <c r="AH36" s="428"/>
      <c r="AI36" s="428" t="s">
        <v>644</v>
      </c>
      <c r="AJ36" s="428"/>
      <c r="AK36" s="428"/>
      <c r="AL36" s="428"/>
      <c r="AM36" s="428" t="s">
        <v>656</v>
      </c>
      <c r="AN36" s="428"/>
      <c r="AO36" s="428"/>
      <c r="AP36" s="428"/>
      <c r="AQ36" s="428" t="s">
        <v>636</v>
      </c>
      <c r="AR36" s="428"/>
      <c r="AS36" s="428"/>
      <c r="AT36" s="428"/>
      <c r="AU36" s="428"/>
      <c r="AV36" s="428"/>
      <c r="AW36" s="428"/>
      <c r="AX36" s="431"/>
    </row>
    <row r="37" spans="1:51" ht="33" customHeight="1">
      <c r="A37" s="467" t="s">
        <v>235</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2" t="s">
        <v>128</v>
      </c>
      <c r="AV37" s="322"/>
      <c r="AW37" s="322"/>
      <c r="AX37" s="327"/>
    </row>
    <row r="38" spans="1:51" ht="33" customHeight="1">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636</v>
      </c>
      <c r="AR38" s="433"/>
      <c r="AS38" s="434" t="s">
        <v>175</v>
      </c>
      <c r="AT38" s="435"/>
      <c r="AU38" s="436">
        <v>7</v>
      </c>
      <c r="AV38" s="436"/>
      <c r="AW38" s="324" t="s">
        <v>166</v>
      </c>
      <c r="AX38" s="329"/>
    </row>
    <row r="39" spans="1:51" ht="33" customHeight="1">
      <c r="A39" s="473"/>
      <c r="B39" s="471"/>
      <c r="C39" s="471"/>
      <c r="D39" s="471"/>
      <c r="E39" s="471"/>
      <c r="F39" s="472"/>
      <c r="G39" s="375" t="s">
        <v>646</v>
      </c>
      <c r="H39" s="376"/>
      <c r="I39" s="376"/>
      <c r="J39" s="376"/>
      <c r="K39" s="376"/>
      <c r="L39" s="376"/>
      <c r="M39" s="376"/>
      <c r="N39" s="376"/>
      <c r="O39" s="377"/>
      <c r="P39" s="139" t="s">
        <v>645</v>
      </c>
      <c r="Q39" s="139"/>
      <c r="R39" s="139"/>
      <c r="S39" s="139"/>
      <c r="T39" s="139"/>
      <c r="U39" s="139"/>
      <c r="V39" s="139"/>
      <c r="W39" s="139"/>
      <c r="X39" s="140"/>
      <c r="Y39" s="386" t="s">
        <v>12</v>
      </c>
      <c r="Z39" s="387"/>
      <c r="AA39" s="388"/>
      <c r="AB39" s="370" t="s">
        <v>640</v>
      </c>
      <c r="AC39" s="370"/>
      <c r="AD39" s="370"/>
      <c r="AE39" s="389">
        <v>52</v>
      </c>
      <c r="AF39" s="373"/>
      <c r="AG39" s="373"/>
      <c r="AH39" s="373"/>
      <c r="AI39" s="389">
        <v>51</v>
      </c>
      <c r="AJ39" s="373"/>
      <c r="AK39" s="373"/>
      <c r="AL39" s="373"/>
      <c r="AM39" s="389">
        <v>47</v>
      </c>
      <c r="AN39" s="373"/>
      <c r="AO39" s="373"/>
      <c r="AP39" s="373"/>
      <c r="AQ39" s="391" t="s">
        <v>636</v>
      </c>
      <c r="AR39" s="392"/>
      <c r="AS39" s="392"/>
      <c r="AT39" s="393"/>
      <c r="AU39" s="373" t="s">
        <v>636</v>
      </c>
      <c r="AV39" s="373"/>
      <c r="AW39" s="373"/>
      <c r="AX39" s="374"/>
    </row>
    <row r="40" spans="1:51" ht="33" customHeight="1">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640</v>
      </c>
      <c r="AC40" s="448"/>
      <c r="AD40" s="448"/>
      <c r="AE40" s="389" t="s">
        <v>636</v>
      </c>
      <c r="AF40" s="373"/>
      <c r="AG40" s="373"/>
      <c r="AH40" s="373"/>
      <c r="AI40" s="389" t="s">
        <v>636</v>
      </c>
      <c r="AJ40" s="373"/>
      <c r="AK40" s="373"/>
      <c r="AL40" s="373"/>
      <c r="AM40" s="389" t="s">
        <v>636</v>
      </c>
      <c r="AN40" s="373"/>
      <c r="AO40" s="373"/>
      <c r="AP40" s="373"/>
      <c r="AQ40" s="391" t="s">
        <v>636</v>
      </c>
      <c r="AR40" s="392"/>
      <c r="AS40" s="392"/>
      <c r="AT40" s="393"/>
      <c r="AU40" s="373">
        <v>78</v>
      </c>
      <c r="AV40" s="373"/>
      <c r="AW40" s="373"/>
      <c r="AX40" s="374"/>
    </row>
    <row r="41" spans="1:51" ht="33" customHeight="1">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t="s">
        <v>636</v>
      </c>
      <c r="AF41" s="373"/>
      <c r="AG41" s="373"/>
      <c r="AH41" s="373"/>
      <c r="AI41" s="389" t="s">
        <v>636</v>
      </c>
      <c r="AJ41" s="373"/>
      <c r="AK41" s="373"/>
      <c r="AL41" s="373"/>
      <c r="AM41" s="389" t="s">
        <v>636</v>
      </c>
      <c r="AN41" s="373"/>
      <c r="AO41" s="373"/>
      <c r="AP41" s="373"/>
      <c r="AQ41" s="391" t="s">
        <v>636</v>
      </c>
      <c r="AR41" s="392"/>
      <c r="AS41" s="392"/>
      <c r="AT41" s="393"/>
      <c r="AU41" s="373" t="s">
        <v>636</v>
      </c>
      <c r="AV41" s="373"/>
      <c r="AW41" s="373"/>
      <c r="AX41" s="374"/>
    </row>
    <row r="42" spans="1:51" ht="33" customHeight="1">
      <c r="A42" s="461" t="s">
        <v>259</v>
      </c>
      <c r="B42" s="456"/>
      <c r="C42" s="456"/>
      <c r="D42" s="456"/>
      <c r="E42" s="456"/>
      <c r="F42" s="457"/>
      <c r="G42" s="497" t="s">
        <v>647</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33" customHeight="1" thickBot="1">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c r="A44" s="888"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594</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415</v>
      </c>
      <c r="AF49" s="415"/>
      <c r="AG49" s="415"/>
      <c r="AH49" s="415"/>
      <c r="AI49" s="415" t="s">
        <v>567</v>
      </c>
      <c r="AJ49" s="415"/>
      <c r="AK49" s="415"/>
      <c r="AL49" s="415"/>
      <c r="AM49" s="415" t="s">
        <v>383</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415</v>
      </c>
      <c r="AF54" s="415"/>
      <c r="AG54" s="415"/>
      <c r="AH54" s="415"/>
      <c r="AI54" s="415" t="s">
        <v>567</v>
      </c>
      <c r="AJ54" s="415"/>
      <c r="AK54" s="415"/>
      <c r="AL54" s="415"/>
      <c r="AM54" s="415" t="s">
        <v>383</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415</v>
      </c>
      <c r="AF59" s="415"/>
      <c r="AG59" s="415"/>
      <c r="AH59" s="415"/>
      <c r="AI59" s="415" t="s">
        <v>567</v>
      </c>
      <c r="AJ59" s="415"/>
      <c r="AK59" s="415"/>
      <c r="AL59" s="415"/>
      <c r="AM59" s="415" t="s">
        <v>383</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c r="A64" s="336" t="s">
        <v>578</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c r="A65" s="348" t="s">
        <v>579</v>
      </c>
      <c r="B65" s="317"/>
      <c r="C65" s="317"/>
      <c r="D65" s="317"/>
      <c r="E65" s="317"/>
      <c r="F65" s="318"/>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0" t="s">
        <v>414</v>
      </c>
      <c r="AR65" s="411"/>
      <c r="AS65" s="411"/>
      <c r="AT65" s="412"/>
      <c r="AU65" s="410" t="s">
        <v>592</v>
      </c>
      <c r="AV65" s="411"/>
      <c r="AW65" s="411"/>
      <c r="AX65" s="413"/>
      <c r="AY65">
        <f>COUNTA($G$66)</f>
        <v>0</v>
      </c>
    </row>
    <row r="66" spans="1:51" ht="23.25" hidden="1" customHeight="1">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c r="A68" s="437" t="s">
        <v>580</v>
      </c>
      <c r="B68" s="438"/>
      <c r="C68" s="438"/>
      <c r="D68" s="438"/>
      <c r="E68" s="438"/>
      <c r="F68" s="439"/>
      <c r="G68" s="223" t="s">
        <v>581</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415</v>
      </c>
      <c r="AF68" s="415"/>
      <c r="AG68" s="415"/>
      <c r="AH68" s="415"/>
      <c r="AI68" s="415" t="s">
        <v>567</v>
      </c>
      <c r="AJ68" s="415"/>
      <c r="AK68" s="415"/>
      <c r="AL68" s="415"/>
      <c r="AM68" s="415" t="s">
        <v>383</v>
      </c>
      <c r="AN68" s="415"/>
      <c r="AO68" s="415"/>
      <c r="AP68" s="415"/>
      <c r="AQ68" s="416" t="s">
        <v>593</v>
      </c>
      <c r="AR68" s="417"/>
      <c r="AS68" s="417"/>
      <c r="AT68" s="417"/>
      <c r="AU68" s="417"/>
      <c r="AV68" s="417"/>
      <c r="AW68" s="417"/>
      <c r="AX68" s="418"/>
      <c r="AY68">
        <f>IF(SUBSTITUTE(SUBSTITUTE($G$69,"／",""),"　","")="",0,1)</f>
        <v>0</v>
      </c>
    </row>
    <row r="69" spans="1:51" ht="23.25" hidden="1" customHeight="1">
      <c r="A69" s="440"/>
      <c r="B69" s="441"/>
      <c r="C69" s="441"/>
      <c r="D69" s="441"/>
      <c r="E69" s="441"/>
      <c r="F69" s="442"/>
      <c r="G69" s="394" t="s">
        <v>582</v>
      </c>
      <c r="H69" s="395"/>
      <c r="I69" s="395"/>
      <c r="J69" s="395"/>
      <c r="K69" s="395"/>
      <c r="L69" s="395"/>
      <c r="M69" s="395"/>
      <c r="N69" s="395"/>
      <c r="O69" s="395"/>
      <c r="P69" s="395"/>
      <c r="Q69" s="395"/>
      <c r="R69" s="395"/>
      <c r="S69" s="395"/>
      <c r="T69" s="395"/>
      <c r="U69" s="395"/>
      <c r="V69" s="395"/>
      <c r="W69" s="395"/>
      <c r="X69" s="395"/>
      <c r="Y69" s="419" t="s">
        <v>580</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583</v>
      </c>
      <c r="Z70" s="399"/>
      <c r="AA70" s="400"/>
      <c r="AB70" s="425" t="s">
        <v>584</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c r="A71" s="503" t="s">
        <v>235</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415</v>
      </c>
      <c r="AF71" s="415"/>
      <c r="AG71" s="415"/>
      <c r="AH71" s="415"/>
      <c r="AI71" s="415" t="s">
        <v>567</v>
      </c>
      <c r="AJ71" s="415"/>
      <c r="AK71" s="415"/>
      <c r="AL71" s="415"/>
      <c r="AM71" s="415" t="s">
        <v>383</v>
      </c>
      <c r="AN71" s="415"/>
      <c r="AO71" s="415"/>
      <c r="AP71" s="415"/>
      <c r="AQ71" s="458" t="s">
        <v>174</v>
      </c>
      <c r="AR71" s="459"/>
      <c r="AS71" s="459"/>
      <c r="AT71" s="460"/>
      <c r="AU71" s="322" t="s">
        <v>128</v>
      </c>
      <c r="AV71" s="322"/>
      <c r="AW71" s="322"/>
      <c r="AX71" s="327"/>
      <c r="AY71">
        <f>COUNTA($G$73)</f>
        <v>0</v>
      </c>
    </row>
    <row r="72" spans="1:51" ht="18.75" hidden="1" customHeight="1">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c r="A76" s="461" t="s">
        <v>259</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594</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415</v>
      </c>
      <c r="AF83" s="415"/>
      <c r="AG83" s="415"/>
      <c r="AH83" s="415"/>
      <c r="AI83" s="415" t="s">
        <v>567</v>
      </c>
      <c r="AJ83" s="415"/>
      <c r="AK83" s="415"/>
      <c r="AL83" s="415"/>
      <c r="AM83" s="415" t="s">
        <v>383</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415</v>
      </c>
      <c r="AF88" s="415"/>
      <c r="AG88" s="415"/>
      <c r="AH88" s="415"/>
      <c r="AI88" s="415" t="s">
        <v>567</v>
      </c>
      <c r="AJ88" s="415"/>
      <c r="AK88" s="415"/>
      <c r="AL88" s="415"/>
      <c r="AM88" s="415" t="s">
        <v>383</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415</v>
      </c>
      <c r="AF93" s="415"/>
      <c r="AG93" s="415"/>
      <c r="AH93" s="415"/>
      <c r="AI93" s="415" t="s">
        <v>567</v>
      </c>
      <c r="AJ93" s="415"/>
      <c r="AK93" s="415"/>
      <c r="AL93" s="415"/>
      <c r="AM93" s="415" t="s">
        <v>383</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c r="A99" s="348" t="s">
        <v>579</v>
      </c>
      <c r="B99" s="317"/>
      <c r="C99" s="317"/>
      <c r="D99" s="317"/>
      <c r="E99" s="317"/>
      <c r="F99" s="318"/>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0" t="s">
        <v>414</v>
      </c>
      <c r="AR99" s="411"/>
      <c r="AS99" s="411"/>
      <c r="AT99" s="412"/>
      <c r="AU99" s="410" t="s">
        <v>592</v>
      </c>
      <c r="AV99" s="411"/>
      <c r="AW99" s="411"/>
      <c r="AX99" s="413"/>
      <c r="AY99">
        <f>COUNTA($G$100)</f>
        <v>0</v>
      </c>
    </row>
    <row r="100" spans="1:60" ht="23.25" hidden="1" customHeight="1">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c r="A102" s="461" t="s">
        <v>580</v>
      </c>
      <c r="B102" s="341"/>
      <c r="C102" s="341"/>
      <c r="D102" s="341"/>
      <c r="E102" s="341"/>
      <c r="F102" s="462"/>
      <c r="G102" s="223" t="s">
        <v>581</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415</v>
      </c>
      <c r="AF102" s="415"/>
      <c r="AG102" s="415"/>
      <c r="AH102" s="415"/>
      <c r="AI102" s="415" t="s">
        <v>567</v>
      </c>
      <c r="AJ102" s="415"/>
      <c r="AK102" s="415"/>
      <c r="AL102" s="415"/>
      <c r="AM102" s="415" t="s">
        <v>383</v>
      </c>
      <c r="AN102" s="415"/>
      <c r="AO102" s="415"/>
      <c r="AP102" s="415"/>
      <c r="AQ102" s="416" t="s">
        <v>593</v>
      </c>
      <c r="AR102" s="417"/>
      <c r="AS102" s="417"/>
      <c r="AT102" s="417"/>
      <c r="AU102" s="417"/>
      <c r="AV102" s="417"/>
      <c r="AW102" s="417"/>
      <c r="AX102" s="418"/>
      <c r="AY102">
        <f>IF(SUBSTITUTE(SUBSTITUTE($G$103,"／",""),"　","")="",0,1)</f>
        <v>0</v>
      </c>
    </row>
    <row r="103" spans="1:60" ht="23.25" hidden="1" customHeight="1">
      <c r="A103" s="463"/>
      <c r="B103" s="322"/>
      <c r="C103" s="322"/>
      <c r="D103" s="322"/>
      <c r="E103" s="322"/>
      <c r="F103" s="464"/>
      <c r="G103" s="394" t="s">
        <v>582</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583</v>
      </c>
      <c r="Z104" s="399"/>
      <c r="AA104" s="400"/>
      <c r="AB104" s="425" t="s">
        <v>584</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c r="A105" s="503" t="s">
        <v>235</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415</v>
      </c>
      <c r="AF105" s="415"/>
      <c r="AG105" s="415"/>
      <c r="AH105" s="415"/>
      <c r="AI105" s="415" t="s">
        <v>567</v>
      </c>
      <c r="AJ105" s="415"/>
      <c r="AK105" s="415"/>
      <c r="AL105" s="415"/>
      <c r="AM105" s="415" t="s">
        <v>383</v>
      </c>
      <c r="AN105" s="415"/>
      <c r="AO105" s="415"/>
      <c r="AP105" s="415"/>
      <c r="AQ105" s="458" t="s">
        <v>174</v>
      </c>
      <c r="AR105" s="459"/>
      <c r="AS105" s="459"/>
      <c r="AT105" s="460"/>
      <c r="AU105" s="322" t="s">
        <v>128</v>
      </c>
      <c r="AV105" s="322"/>
      <c r="AW105" s="322"/>
      <c r="AX105" s="327"/>
      <c r="AY105">
        <f>COUNTA($G$107)</f>
        <v>0</v>
      </c>
    </row>
    <row r="106" spans="1:60" ht="18.75" hidden="1" customHeight="1">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c r="A110" s="461" t="s">
        <v>259</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594</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415</v>
      </c>
      <c r="AF117" s="415"/>
      <c r="AG117" s="415"/>
      <c r="AH117" s="415"/>
      <c r="AI117" s="415" t="s">
        <v>567</v>
      </c>
      <c r="AJ117" s="415"/>
      <c r="AK117" s="415"/>
      <c r="AL117" s="415"/>
      <c r="AM117" s="415" t="s">
        <v>383</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415</v>
      </c>
      <c r="AF122" s="415"/>
      <c r="AG122" s="415"/>
      <c r="AH122" s="415"/>
      <c r="AI122" s="415" t="s">
        <v>567</v>
      </c>
      <c r="AJ122" s="415"/>
      <c r="AK122" s="415"/>
      <c r="AL122" s="415"/>
      <c r="AM122" s="415" t="s">
        <v>383</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415</v>
      </c>
      <c r="AF127" s="415"/>
      <c r="AG127" s="415"/>
      <c r="AH127" s="415"/>
      <c r="AI127" s="415" t="s">
        <v>567</v>
      </c>
      <c r="AJ127" s="415"/>
      <c r="AK127" s="415"/>
      <c r="AL127" s="415"/>
      <c r="AM127" s="415" t="s">
        <v>383</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c r="A132" s="308" t="s">
        <v>578</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c r="A133" s="348" t="s">
        <v>579</v>
      </c>
      <c r="B133" s="317"/>
      <c r="C133" s="317"/>
      <c r="D133" s="317"/>
      <c r="E133" s="317"/>
      <c r="F133" s="318"/>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0" t="s">
        <v>414</v>
      </c>
      <c r="AR133" s="411"/>
      <c r="AS133" s="411"/>
      <c r="AT133" s="412"/>
      <c r="AU133" s="410" t="s">
        <v>592</v>
      </c>
      <c r="AV133" s="411"/>
      <c r="AW133" s="411"/>
      <c r="AX133" s="413"/>
      <c r="AY133">
        <f>COUNTA($G$134)</f>
        <v>0</v>
      </c>
    </row>
    <row r="134" spans="1:60" ht="23.25" hidden="1" customHeight="1">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c r="A136" s="461" t="s">
        <v>580</v>
      </c>
      <c r="B136" s="341"/>
      <c r="C136" s="341"/>
      <c r="D136" s="341"/>
      <c r="E136" s="341"/>
      <c r="F136" s="462"/>
      <c r="G136" s="223" t="s">
        <v>581</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415</v>
      </c>
      <c r="AF136" s="415"/>
      <c r="AG136" s="415"/>
      <c r="AH136" s="415"/>
      <c r="AI136" s="415" t="s">
        <v>567</v>
      </c>
      <c r="AJ136" s="415"/>
      <c r="AK136" s="415"/>
      <c r="AL136" s="415"/>
      <c r="AM136" s="415" t="s">
        <v>383</v>
      </c>
      <c r="AN136" s="415"/>
      <c r="AO136" s="415"/>
      <c r="AP136" s="415"/>
      <c r="AQ136" s="416" t="s">
        <v>593</v>
      </c>
      <c r="AR136" s="417"/>
      <c r="AS136" s="417"/>
      <c r="AT136" s="417"/>
      <c r="AU136" s="417"/>
      <c r="AV136" s="417"/>
      <c r="AW136" s="417"/>
      <c r="AX136" s="418"/>
      <c r="AY136">
        <f>IF(SUBSTITUTE(SUBSTITUTE($G$137,"／",""),"　","")="",0,1)</f>
        <v>0</v>
      </c>
    </row>
    <row r="137" spans="1:60" ht="23.25" hidden="1" customHeight="1">
      <c r="A137" s="463"/>
      <c r="B137" s="322"/>
      <c r="C137" s="322"/>
      <c r="D137" s="322"/>
      <c r="E137" s="322"/>
      <c r="F137" s="464"/>
      <c r="G137" s="394" t="s">
        <v>582</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583</v>
      </c>
      <c r="Z138" s="399"/>
      <c r="AA138" s="400"/>
      <c r="AB138" s="425" t="s">
        <v>584</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c r="A139" s="503" t="s">
        <v>235</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415</v>
      </c>
      <c r="AF139" s="415"/>
      <c r="AG139" s="415"/>
      <c r="AH139" s="415"/>
      <c r="AI139" s="415" t="s">
        <v>567</v>
      </c>
      <c r="AJ139" s="415"/>
      <c r="AK139" s="415"/>
      <c r="AL139" s="415"/>
      <c r="AM139" s="415" t="s">
        <v>383</v>
      </c>
      <c r="AN139" s="415"/>
      <c r="AO139" s="415"/>
      <c r="AP139" s="415"/>
      <c r="AQ139" s="458" t="s">
        <v>174</v>
      </c>
      <c r="AR139" s="459"/>
      <c r="AS139" s="459"/>
      <c r="AT139" s="460"/>
      <c r="AU139" s="322" t="s">
        <v>128</v>
      </c>
      <c r="AV139" s="322"/>
      <c r="AW139" s="322"/>
      <c r="AX139" s="327"/>
      <c r="AY139">
        <f>COUNTA($G$141)</f>
        <v>0</v>
      </c>
    </row>
    <row r="140" spans="1:60" ht="18.75" hidden="1" customHeight="1">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c r="A144" s="461" t="s">
        <v>259</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594</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415</v>
      </c>
      <c r="AF151" s="415"/>
      <c r="AG151" s="415"/>
      <c r="AH151" s="415"/>
      <c r="AI151" s="415" t="s">
        <v>567</v>
      </c>
      <c r="AJ151" s="415"/>
      <c r="AK151" s="415"/>
      <c r="AL151" s="415"/>
      <c r="AM151" s="415" t="s">
        <v>383</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415</v>
      </c>
      <c r="AF156" s="415"/>
      <c r="AG156" s="415"/>
      <c r="AH156" s="415"/>
      <c r="AI156" s="415" t="s">
        <v>567</v>
      </c>
      <c r="AJ156" s="415"/>
      <c r="AK156" s="415"/>
      <c r="AL156" s="415"/>
      <c r="AM156" s="415" t="s">
        <v>383</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415</v>
      </c>
      <c r="AF161" s="415"/>
      <c r="AG161" s="415"/>
      <c r="AH161" s="415"/>
      <c r="AI161" s="415" t="s">
        <v>567</v>
      </c>
      <c r="AJ161" s="415"/>
      <c r="AK161" s="415"/>
      <c r="AL161" s="415"/>
      <c r="AM161" s="415" t="s">
        <v>383</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c r="A166" s="308" t="s">
        <v>578</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c r="A167" s="348" t="s">
        <v>579</v>
      </c>
      <c r="B167" s="317"/>
      <c r="C167" s="317"/>
      <c r="D167" s="317"/>
      <c r="E167" s="317"/>
      <c r="F167" s="318"/>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0" t="s">
        <v>414</v>
      </c>
      <c r="AR167" s="411"/>
      <c r="AS167" s="411"/>
      <c r="AT167" s="412"/>
      <c r="AU167" s="410" t="s">
        <v>592</v>
      </c>
      <c r="AV167" s="411"/>
      <c r="AW167" s="411"/>
      <c r="AX167" s="413"/>
      <c r="AY167">
        <f>COUNTA($G$168)</f>
        <v>0</v>
      </c>
    </row>
    <row r="168" spans="1:60" ht="23.25" hidden="1" customHeight="1">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c r="A170" s="461" t="s">
        <v>580</v>
      </c>
      <c r="B170" s="341"/>
      <c r="C170" s="341"/>
      <c r="D170" s="341"/>
      <c r="E170" s="341"/>
      <c r="F170" s="462"/>
      <c r="G170" s="223" t="s">
        <v>581</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415</v>
      </c>
      <c r="AF170" s="415"/>
      <c r="AG170" s="415"/>
      <c r="AH170" s="415"/>
      <c r="AI170" s="415" t="s">
        <v>567</v>
      </c>
      <c r="AJ170" s="415"/>
      <c r="AK170" s="415"/>
      <c r="AL170" s="415"/>
      <c r="AM170" s="415" t="s">
        <v>383</v>
      </c>
      <c r="AN170" s="415"/>
      <c r="AO170" s="415"/>
      <c r="AP170" s="415"/>
      <c r="AQ170" s="416" t="s">
        <v>593</v>
      </c>
      <c r="AR170" s="417"/>
      <c r="AS170" s="417"/>
      <c r="AT170" s="417"/>
      <c r="AU170" s="417"/>
      <c r="AV170" s="417"/>
      <c r="AW170" s="417"/>
      <c r="AX170" s="418"/>
      <c r="AY170">
        <f>IF(SUBSTITUTE(SUBSTITUTE($G$171,"／",""),"　","")="",0,1)</f>
        <v>0</v>
      </c>
    </row>
    <row r="171" spans="1:60" ht="23.25" hidden="1" customHeight="1">
      <c r="A171" s="463"/>
      <c r="B171" s="322"/>
      <c r="C171" s="322"/>
      <c r="D171" s="322"/>
      <c r="E171" s="322"/>
      <c r="F171" s="464"/>
      <c r="G171" s="394" t="s">
        <v>582</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583</v>
      </c>
      <c r="Z172" s="399"/>
      <c r="AA172" s="400"/>
      <c r="AB172" s="425" t="s">
        <v>584</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c r="A173" s="503" t="s">
        <v>235</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415</v>
      </c>
      <c r="AF173" s="415"/>
      <c r="AG173" s="415"/>
      <c r="AH173" s="415"/>
      <c r="AI173" s="415" t="s">
        <v>567</v>
      </c>
      <c r="AJ173" s="415"/>
      <c r="AK173" s="415"/>
      <c r="AL173" s="415"/>
      <c r="AM173" s="415" t="s">
        <v>383</v>
      </c>
      <c r="AN173" s="415"/>
      <c r="AO173" s="415"/>
      <c r="AP173" s="415"/>
      <c r="AQ173" s="458" t="s">
        <v>174</v>
      </c>
      <c r="AR173" s="459"/>
      <c r="AS173" s="459"/>
      <c r="AT173" s="460"/>
      <c r="AU173" s="322" t="s">
        <v>128</v>
      </c>
      <c r="AV173" s="322"/>
      <c r="AW173" s="322"/>
      <c r="AX173" s="327"/>
      <c r="AY173">
        <f>COUNTA($G$175)</f>
        <v>0</v>
      </c>
    </row>
    <row r="174" spans="1:60" ht="18.75" hidden="1" customHeight="1">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c r="A178" s="461" t="s">
        <v>259</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594</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415</v>
      </c>
      <c r="AF185" s="415"/>
      <c r="AG185" s="415"/>
      <c r="AH185" s="415"/>
      <c r="AI185" s="415" t="s">
        <v>567</v>
      </c>
      <c r="AJ185" s="415"/>
      <c r="AK185" s="415"/>
      <c r="AL185" s="415"/>
      <c r="AM185" s="415" t="s">
        <v>383</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415</v>
      </c>
      <c r="AF190" s="415"/>
      <c r="AG190" s="415"/>
      <c r="AH190" s="415"/>
      <c r="AI190" s="415" t="s">
        <v>567</v>
      </c>
      <c r="AJ190" s="415"/>
      <c r="AK190" s="415"/>
      <c r="AL190" s="415"/>
      <c r="AM190" s="415" t="s">
        <v>383</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415</v>
      </c>
      <c r="AF195" s="415"/>
      <c r="AG195" s="415"/>
      <c r="AH195" s="415"/>
      <c r="AI195" s="415" t="s">
        <v>567</v>
      </c>
      <c r="AJ195" s="415"/>
      <c r="AK195" s="415"/>
      <c r="AL195" s="415"/>
      <c r="AM195" s="415" t="s">
        <v>383</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21.95" hidden="1" customHeight="1">
      <c r="A200" s="581" t="s">
        <v>236</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5" t="s">
        <v>415</v>
      </c>
      <c r="AF200" s="415"/>
      <c r="AG200" s="415"/>
      <c r="AH200" s="415"/>
      <c r="AI200" s="415" t="s">
        <v>567</v>
      </c>
      <c r="AJ200" s="415"/>
      <c r="AK200" s="415"/>
      <c r="AL200" s="415"/>
      <c r="AM200" s="415" t="s">
        <v>383</v>
      </c>
      <c r="AN200" s="415"/>
      <c r="AO200" s="415"/>
      <c r="AP200" s="415"/>
      <c r="AQ200" s="491" t="s">
        <v>174</v>
      </c>
      <c r="AR200" s="492"/>
      <c r="AS200" s="492"/>
      <c r="AT200" s="493"/>
      <c r="AU200" s="543" t="s">
        <v>128</v>
      </c>
      <c r="AV200" s="543"/>
      <c r="AW200" s="543"/>
      <c r="AX200" s="544"/>
      <c r="AY200">
        <f>COUNTA($H$202)</f>
        <v>0</v>
      </c>
    </row>
    <row r="201" spans="1:60" ht="21.95" hidden="1" customHeight="1">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1.95" hidden="1" customHeight="1">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249</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1.95" hidden="1" customHeight="1">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249</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1.95" hidden="1" customHeight="1">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250</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1.95" hidden="1" customHeight="1">
      <c r="A205" s="566" t="s">
        <v>239</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248</v>
      </c>
      <c r="X205" s="576"/>
      <c r="Y205" s="540" t="s">
        <v>12</v>
      </c>
      <c r="Z205" s="540"/>
      <c r="AA205" s="541"/>
      <c r="AB205" s="542" t="s">
        <v>249</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1.95" hidden="1" customHeight="1">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249</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1.95" hidden="1" customHeight="1">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250</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21.95" hidden="1" customHeight="1">
      <c r="A208" s="590" t="s">
        <v>236</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415</v>
      </c>
      <c r="AF208" s="136"/>
      <c r="AG208" s="136"/>
      <c r="AH208" s="136"/>
      <c r="AI208" s="415" t="s">
        <v>567</v>
      </c>
      <c r="AJ208" s="415"/>
      <c r="AK208" s="415"/>
      <c r="AL208" s="415"/>
      <c r="AM208" s="415" t="s">
        <v>383</v>
      </c>
      <c r="AN208" s="415"/>
      <c r="AO208" s="415"/>
      <c r="AP208" s="415"/>
      <c r="AQ208" s="491" t="s">
        <v>174</v>
      </c>
      <c r="AR208" s="492"/>
      <c r="AS208" s="492"/>
      <c r="AT208" s="493"/>
      <c r="AU208" s="586" t="s">
        <v>128</v>
      </c>
      <c r="AV208" s="587"/>
      <c r="AW208" s="587"/>
      <c r="AX208" s="588"/>
      <c r="AY208">
        <f>COUNTA($H$210)</f>
        <v>0</v>
      </c>
    </row>
    <row r="209" spans="1:51" ht="21.95" hidden="1" customHeight="1">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1.95" hidden="1" customHeight="1">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1.95" hidden="1" customHeight="1">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1.95" hidden="1" customHeight="1">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6" hidden="1" customHeight="1">
      <c r="A213" s="645" t="s">
        <v>262</v>
      </c>
      <c r="B213" s="646"/>
      <c r="C213" s="646"/>
      <c r="D213" s="646"/>
      <c r="E213" s="570" t="s">
        <v>224</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21.95" hidden="1" customHeight="1" thickBot="1">
      <c r="A214" s="503" t="s">
        <v>575</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231</v>
      </c>
      <c r="AP214" s="662"/>
      <c r="AQ214" s="662"/>
      <c r="AR214" s="81"/>
      <c r="AS214" s="661"/>
      <c r="AT214" s="662"/>
      <c r="AU214" s="662"/>
      <c r="AV214" s="662"/>
      <c r="AW214" s="662"/>
      <c r="AX214" s="663"/>
      <c r="AY214">
        <f>COUNTIF($AR$214,"☑")</f>
        <v>0</v>
      </c>
    </row>
    <row r="215" spans="1:51" ht="44.1" customHeight="1">
      <c r="A215" s="651" t="s">
        <v>282</v>
      </c>
      <c r="B215" s="652"/>
      <c r="C215" s="654" t="s">
        <v>178</v>
      </c>
      <c r="D215" s="652"/>
      <c r="E215" s="655" t="s">
        <v>194</v>
      </c>
      <c r="F215" s="656"/>
      <c r="G215" s="657" t="s">
        <v>648</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44.1" customHeight="1">
      <c r="A216" s="653"/>
      <c r="B216" s="641"/>
      <c r="C216" s="640"/>
      <c r="D216" s="641"/>
      <c r="E216" s="455" t="s">
        <v>193</v>
      </c>
      <c r="F216" s="457"/>
      <c r="G216" s="138" t="s">
        <v>649</v>
      </c>
      <c r="H216" s="139"/>
      <c r="I216" s="139"/>
      <c r="J216" s="139"/>
      <c r="K216" s="139"/>
      <c r="L216" s="139"/>
      <c r="M216" s="139"/>
      <c r="N216" s="139"/>
      <c r="O216" s="139"/>
      <c r="P216" s="139"/>
      <c r="Q216" s="139"/>
      <c r="R216" s="139"/>
      <c r="S216" s="139"/>
      <c r="T216" s="139"/>
      <c r="U216" s="139"/>
      <c r="V216" s="140"/>
      <c r="W216" s="629" t="s">
        <v>585</v>
      </c>
      <c r="X216" s="630"/>
      <c r="Y216" s="630"/>
      <c r="Z216" s="630"/>
      <c r="AA216" s="631"/>
      <c r="AB216" s="632" t="s">
        <v>650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44.1" customHeight="1">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586</v>
      </c>
      <c r="X217" s="636"/>
      <c r="Y217" s="636"/>
      <c r="Z217" s="636"/>
      <c r="AA217" s="637"/>
      <c r="AB217" s="632" t="s">
        <v>651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44.1" customHeight="1">
      <c r="A218" s="653"/>
      <c r="B218" s="641"/>
      <c r="C218" s="638" t="s">
        <v>598</v>
      </c>
      <c r="D218" s="639"/>
      <c r="E218" s="455" t="s">
        <v>278</v>
      </c>
      <c r="F218" s="457"/>
      <c r="G218" s="619" t="s">
        <v>181</v>
      </c>
      <c r="H218" s="620"/>
      <c r="I218" s="620"/>
      <c r="J218" s="642" t="s">
        <v>635</v>
      </c>
      <c r="K218" s="643"/>
      <c r="L218" s="643"/>
      <c r="M218" s="643"/>
      <c r="N218" s="643"/>
      <c r="O218" s="643"/>
      <c r="P218" s="643"/>
      <c r="Q218" s="643"/>
      <c r="R218" s="643"/>
      <c r="S218" s="643"/>
      <c r="T218" s="644"/>
      <c r="U218" s="617" t="s">
        <v>636</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44.1" customHeight="1">
      <c r="A219" s="653"/>
      <c r="B219" s="641"/>
      <c r="C219" s="640"/>
      <c r="D219" s="641"/>
      <c r="E219" s="316"/>
      <c r="F219" s="318"/>
      <c r="G219" s="619" t="s">
        <v>599</v>
      </c>
      <c r="H219" s="620"/>
      <c r="I219" s="620"/>
      <c r="J219" s="620"/>
      <c r="K219" s="620"/>
      <c r="L219" s="620"/>
      <c r="M219" s="620"/>
      <c r="N219" s="620"/>
      <c r="O219" s="620"/>
      <c r="P219" s="620"/>
      <c r="Q219" s="620"/>
      <c r="R219" s="620"/>
      <c r="S219" s="620"/>
      <c r="T219" s="620"/>
      <c r="U219" s="616" t="s">
        <v>636</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44.1" customHeight="1" thickBot="1">
      <c r="A220" s="653"/>
      <c r="B220" s="641"/>
      <c r="C220" s="640"/>
      <c r="D220" s="641"/>
      <c r="E220" s="319"/>
      <c r="F220" s="321"/>
      <c r="G220" s="619" t="s">
        <v>586</v>
      </c>
      <c r="H220" s="620"/>
      <c r="I220" s="620"/>
      <c r="J220" s="620"/>
      <c r="K220" s="620"/>
      <c r="L220" s="620"/>
      <c r="M220" s="620"/>
      <c r="N220" s="620"/>
      <c r="O220" s="620"/>
      <c r="P220" s="620"/>
      <c r="Q220" s="620"/>
      <c r="R220" s="620"/>
      <c r="S220" s="620"/>
      <c r="T220" s="620"/>
      <c r="U220" s="144" t="s">
        <v>636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33" customHeight="1">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33" customHeight="1">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6" customHeight="1">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610</v>
      </c>
      <c r="AE223" s="706"/>
      <c r="AF223" s="706"/>
      <c r="AG223" s="707" t="s">
        <v>618</v>
      </c>
      <c r="AH223" s="708"/>
      <c r="AI223" s="708"/>
      <c r="AJ223" s="708"/>
      <c r="AK223" s="708"/>
      <c r="AL223" s="708"/>
      <c r="AM223" s="708"/>
      <c r="AN223" s="708"/>
      <c r="AO223" s="708"/>
      <c r="AP223" s="708"/>
      <c r="AQ223" s="708"/>
      <c r="AR223" s="708"/>
      <c r="AS223" s="708"/>
      <c r="AT223" s="708"/>
      <c r="AU223" s="708"/>
      <c r="AV223" s="708"/>
      <c r="AW223" s="708"/>
      <c r="AX223" s="709"/>
    </row>
    <row r="224" spans="1:51" ht="44.1" customHeight="1">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610</v>
      </c>
      <c r="AE224" s="687"/>
      <c r="AF224" s="687"/>
      <c r="AG224" s="713" t="s">
        <v>619</v>
      </c>
      <c r="AH224" s="714"/>
      <c r="AI224" s="714"/>
      <c r="AJ224" s="714"/>
      <c r="AK224" s="714"/>
      <c r="AL224" s="714"/>
      <c r="AM224" s="714"/>
      <c r="AN224" s="714"/>
      <c r="AO224" s="714"/>
      <c r="AP224" s="714"/>
      <c r="AQ224" s="714"/>
      <c r="AR224" s="714"/>
      <c r="AS224" s="714"/>
      <c r="AT224" s="714"/>
      <c r="AU224" s="714"/>
      <c r="AV224" s="714"/>
      <c r="AW224" s="714"/>
      <c r="AX224" s="715"/>
    </row>
    <row r="225" spans="1:50" ht="66" customHeight="1">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610</v>
      </c>
      <c r="AE225" s="720"/>
      <c r="AF225" s="720"/>
      <c r="AG225" s="677" t="s">
        <v>620</v>
      </c>
      <c r="AH225" s="384"/>
      <c r="AI225" s="384"/>
      <c r="AJ225" s="384"/>
      <c r="AK225" s="384"/>
      <c r="AL225" s="384"/>
      <c r="AM225" s="384"/>
      <c r="AN225" s="384"/>
      <c r="AO225" s="384"/>
      <c r="AP225" s="384"/>
      <c r="AQ225" s="384"/>
      <c r="AR225" s="384"/>
      <c r="AS225" s="384"/>
      <c r="AT225" s="384"/>
      <c r="AU225" s="384"/>
      <c r="AV225" s="384"/>
      <c r="AW225" s="384"/>
      <c r="AX225" s="678"/>
    </row>
    <row r="226" spans="1:50" ht="21.95" customHeight="1">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637</v>
      </c>
      <c r="AE226" s="675"/>
      <c r="AF226" s="675"/>
      <c r="AG226" s="361" t="s">
        <v>636</v>
      </c>
      <c r="AH226" s="139"/>
      <c r="AI226" s="139"/>
      <c r="AJ226" s="139"/>
      <c r="AK226" s="139"/>
      <c r="AL226" s="139"/>
      <c r="AM226" s="139"/>
      <c r="AN226" s="139"/>
      <c r="AO226" s="139"/>
      <c r="AP226" s="139"/>
      <c r="AQ226" s="139"/>
      <c r="AR226" s="139"/>
      <c r="AS226" s="139"/>
      <c r="AT226" s="139"/>
      <c r="AU226" s="139"/>
      <c r="AV226" s="139"/>
      <c r="AW226" s="139"/>
      <c r="AX226" s="676"/>
    </row>
    <row r="227" spans="1:50" ht="33" customHeight="1">
      <c r="A227" s="665"/>
      <c r="B227" s="666"/>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638</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1.95" customHeight="1">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638</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1.95" customHeight="1">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637</v>
      </c>
      <c r="AE229" s="739"/>
      <c r="AF229" s="739"/>
      <c r="AG229" s="740" t="s">
        <v>636</v>
      </c>
      <c r="AH229" s="741"/>
      <c r="AI229" s="741"/>
      <c r="AJ229" s="741"/>
      <c r="AK229" s="741"/>
      <c r="AL229" s="741"/>
      <c r="AM229" s="741"/>
      <c r="AN229" s="741"/>
      <c r="AO229" s="741"/>
      <c r="AP229" s="741"/>
      <c r="AQ229" s="741"/>
      <c r="AR229" s="741"/>
      <c r="AS229" s="741"/>
      <c r="AT229" s="741"/>
      <c r="AU229" s="741"/>
      <c r="AV229" s="741"/>
      <c r="AW229" s="741"/>
      <c r="AX229" s="742"/>
    </row>
    <row r="230" spans="1:50" ht="66" customHeight="1">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610</v>
      </c>
      <c r="AE230" s="687"/>
      <c r="AF230" s="687"/>
      <c r="AG230" s="713" t="s">
        <v>654</v>
      </c>
      <c r="AH230" s="714"/>
      <c r="AI230" s="714"/>
      <c r="AJ230" s="714"/>
      <c r="AK230" s="714"/>
      <c r="AL230" s="714"/>
      <c r="AM230" s="714"/>
      <c r="AN230" s="714"/>
      <c r="AO230" s="714"/>
      <c r="AP230" s="714"/>
      <c r="AQ230" s="714"/>
      <c r="AR230" s="714"/>
      <c r="AS230" s="714"/>
      <c r="AT230" s="714"/>
      <c r="AU230" s="714"/>
      <c r="AV230" s="714"/>
      <c r="AW230" s="714"/>
      <c r="AX230" s="715"/>
    </row>
    <row r="231" spans="1:50" ht="21.95" customHeight="1">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637</v>
      </c>
      <c r="AE231" s="687"/>
      <c r="AF231" s="687"/>
      <c r="AG231" s="713" t="s">
        <v>636</v>
      </c>
      <c r="AH231" s="714"/>
      <c r="AI231" s="714"/>
      <c r="AJ231" s="714"/>
      <c r="AK231" s="714"/>
      <c r="AL231" s="714"/>
      <c r="AM231" s="714"/>
      <c r="AN231" s="714"/>
      <c r="AO231" s="714"/>
      <c r="AP231" s="714"/>
      <c r="AQ231" s="714"/>
      <c r="AR231" s="714"/>
      <c r="AS231" s="714"/>
      <c r="AT231" s="714"/>
      <c r="AU231" s="714"/>
      <c r="AV231" s="714"/>
      <c r="AW231" s="714"/>
      <c r="AX231" s="715"/>
    </row>
    <row r="232" spans="1:50" ht="44.1" customHeight="1">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610</v>
      </c>
      <c r="AE232" s="687"/>
      <c r="AF232" s="687"/>
      <c r="AG232" s="713" t="s">
        <v>634</v>
      </c>
      <c r="AH232" s="714"/>
      <c r="AI232" s="714"/>
      <c r="AJ232" s="714"/>
      <c r="AK232" s="714"/>
      <c r="AL232" s="714"/>
      <c r="AM232" s="714"/>
      <c r="AN232" s="714"/>
      <c r="AO232" s="714"/>
      <c r="AP232" s="714"/>
      <c r="AQ232" s="714"/>
      <c r="AR232" s="714"/>
      <c r="AS232" s="714"/>
      <c r="AT232" s="714"/>
      <c r="AU232" s="714"/>
      <c r="AV232" s="714"/>
      <c r="AW232" s="714"/>
      <c r="AX232" s="715"/>
    </row>
    <row r="233" spans="1:50" ht="21.95" customHeight="1">
      <c r="A233" s="665"/>
      <c r="B233" s="667"/>
      <c r="C233" s="733" t="s">
        <v>233</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637</v>
      </c>
      <c r="AE233" s="720"/>
      <c r="AF233" s="720"/>
      <c r="AG233" s="735" t="s">
        <v>636</v>
      </c>
      <c r="AH233" s="736"/>
      <c r="AI233" s="736"/>
      <c r="AJ233" s="736"/>
      <c r="AK233" s="736"/>
      <c r="AL233" s="736"/>
      <c r="AM233" s="736"/>
      <c r="AN233" s="736"/>
      <c r="AO233" s="736"/>
      <c r="AP233" s="736"/>
      <c r="AQ233" s="736"/>
      <c r="AR233" s="736"/>
      <c r="AS233" s="736"/>
      <c r="AT233" s="736"/>
      <c r="AU233" s="736"/>
      <c r="AV233" s="736"/>
      <c r="AW233" s="736"/>
      <c r="AX233" s="737"/>
    </row>
    <row r="234" spans="1:50" ht="21.95" customHeight="1">
      <c r="A234" s="665"/>
      <c r="B234" s="667"/>
      <c r="C234" s="721" t="s">
        <v>234</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637</v>
      </c>
      <c r="AE234" s="687"/>
      <c r="AF234" s="688"/>
      <c r="AG234" s="713" t="s">
        <v>636</v>
      </c>
      <c r="AH234" s="714"/>
      <c r="AI234" s="714"/>
      <c r="AJ234" s="714"/>
      <c r="AK234" s="714"/>
      <c r="AL234" s="714"/>
      <c r="AM234" s="714"/>
      <c r="AN234" s="714"/>
      <c r="AO234" s="714"/>
      <c r="AP234" s="714"/>
      <c r="AQ234" s="714"/>
      <c r="AR234" s="714"/>
      <c r="AS234" s="714"/>
      <c r="AT234" s="714"/>
      <c r="AU234" s="714"/>
      <c r="AV234" s="714"/>
      <c r="AW234" s="714"/>
      <c r="AX234" s="715"/>
    </row>
    <row r="235" spans="1:50" ht="21.95" customHeight="1">
      <c r="A235" s="668"/>
      <c r="B235" s="669"/>
      <c r="C235" s="724" t="s">
        <v>221</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637</v>
      </c>
      <c r="AE235" s="728"/>
      <c r="AF235" s="729"/>
      <c r="AG235" s="730" t="s">
        <v>636</v>
      </c>
      <c r="AH235" s="731"/>
      <c r="AI235" s="731"/>
      <c r="AJ235" s="731"/>
      <c r="AK235" s="731"/>
      <c r="AL235" s="731"/>
      <c r="AM235" s="731"/>
      <c r="AN235" s="731"/>
      <c r="AO235" s="731"/>
      <c r="AP235" s="731"/>
      <c r="AQ235" s="731"/>
      <c r="AR235" s="731"/>
      <c r="AS235" s="731"/>
      <c r="AT235" s="731"/>
      <c r="AU235" s="731"/>
      <c r="AV235" s="731"/>
      <c r="AW235" s="731"/>
      <c r="AX235" s="732"/>
    </row>
    <row r="236" spans="1:50" ht="66" customHeight="1">
      <c r="A236" s="122" t="s">
        <v>37</v>
      </c>
      <c r="B236" s="745"/>
      <c r="C236" s="746" t="s">
        <v>222</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610</v>
      </c>
      <c r="AE236" s="739"/>
      <c r="AF236" s="749"/>
      <c r="AG236" s="740" t="s">
        <v>665</v>
      </c>
      <c r="AH236" s="741"/>
      <c r="AI236" s="741"/>
      <c r="AJ236" s="741"/>
      <c r="AK236" s="741"/>
      <c r="AL236" s="741"/>
      <c r="AM236" s="741"/>
      <c r="AN236" s="741"/>
      <c r="AO236" s="741"/>
      <c r="AP236" s="741"/>
      <c r="AQ236" s="741"/>
      <c r="AR236" s="741"/>
      <c r="AS236" s="741"/>
      <c r="AT236" s="741"/>
      <c r="AU236" s="741"/>
      <c r="AV236" s="741"/>
      <c r="AW236" s="741"/>
      <c r="AX236" s="742"/>
    </row>
    <row r="237" spans="1:50" ht="44.1" customHeight="1">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610</v>
      </c>
      <c r="AE237" s="754"/>
      <c r="AF237" s="754"/>
      <c r="AG237" s="713" t="s">
        <v>661</v>
      </c>
      <c r="AH237" s="714"/>
      <c r="AI237" s="714"/>
      <c r="AJ237" s="714"/>
      <c r="AK237" s="714"/>
      <c r="AL237" s="714"/>
      <c r="AM237" s="714"/>
      <c r="AN237" s="714"/>
      <c r="AO237" s="714"/>
      <c r="AP237" s="714"/>
      <c r="AQ237" s="714"/>
      <c r="AR237" s="714"/>
      <c r="AS237" s="714"/>
      <c r="AT237" s="714"/>
      <c r="AU237" s="714"/>
      <c r="AV237" s="714"/>
      <c r="AW237" s="714"/>
      <c r="AX237" s="715"/>
    </row>
    <row r="238" spans="1:50" ht="33" customHeight="1">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637</v>
      </c>
      <c r="AE238" s="687"/>
      <c r="AF238" s="687"/>
      <c r="AG238" s="713" t="s">
        <v>615</v>
      </c>
      <c r="AH238" s="714"/>
      <c r="AI238" s="714"/>
      <c r="AJ238" s="714"/>
      <c r="AK238" s="714"/>
      <c r="AL238" s="714"/>
      <c r="AM238" s="714"/>
      <c r="AN238" s="714"/>
      <c r="AO238" s="714"/>
      <c r="AP238" s="714"/>
      <c r="AQ238" s="714"/>
      <c r="AR238" s="714"/>
      <c r="AS238" s="714"/>
      <c r="AT238" s="714"/>
      <c r="AU238" s="714"/>
      <c r="AV238" s="714"/>
      <c r="AW238" s="714"/>
      <c r="AX238" s="715"/>
    </row>
    <row r="239" spans="1:50" ht="44.1" customHeight="1">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610</v>
      </c>
      <c r="AE239" s="687"/>
      <c r="AF239" s="687"/>
      <c r="AG239" s="743" t="s">
        <v>660</v>
      </c>
      <c r="AH239" s="142"/>
      <c r="AI239" s="142"/>
      <c r="AJ239" s="142"/>
      <c r="AK239" s="142"/>
      <c r="AL239" s="142"/>
      <c r="AM239" s="142"/>
      <c r="AN239" s="142"/>
      <c r="AO239" s="142"/>
      <c r="AP239" s="142"/>
      <c r="AQ239" s="142"/>
      <c r="AR239" s="142"/>
      <c r="AS239" s="142"/>
      <c r="AT239" s="142"/>
      <c r="AU239" s="142"/>
      <c r="AV239" s="142"/>
      <c r="AW239" s="142"/>
      <c r="AX239" s="744"/>
    </row>
    <row r="240" spans="1:50" ht="33" customHeight="1">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610</v>
      </c>
      <c r="AE240" s="675"/>
      <c r="AF240" s="766"/>
      <c r="AG240" s="361" t="s">
        <v>666</v>
      </c>
      <c r="AH240" s="139"/>
      <c r="AI240" s="139"/>
      <c r="AJ240" s="139"/>
      <c r="AK240" s="139"/>
      <c r="AL240" s="139"/>
      <c r="AM240" s="139"/>
      <c r="AN240" s="139"/>
      <c r="AO240" s="139"/>
      <c r="AP240" s="139"/>
      <c r="AQ240" s="139"/>
      <c r="AR240" s="139"/>
      <c r="AS240" s="139"/>
      <c r="AT240" s="139"/>
      <c r="AU240" s="139"/>
      <c r="AV240" s="139"/>
      <c r="AW240" s="139"/>
      <c r="AX240" s="676"/>
    </row>
    <row r="241" spans="1:50" ht="44.1" customHeight="1">
      <c r="A241" s="760"/>
      <c r="B241" s="761"/>
      <c r="C241" s="104" t="s">
        <v>0</v>
      </c>
      <c r="D241" s="105"/>
      <c r="E241" s="105"/>
      <c r="F241" s="105"/>
      <c r="G241" s="105"/>
      <c r="H241" s="105"/>
      <c r="I241" s="105"/>
      <c r="J241" s="105"/>
      <c r="K241" s="105"/>
      <c r="L241" s="105"/>
      <c r="M241" s="105"/>
      <c r="N241" s="105"/>
      <c r="O241" s="101" t="s">
        <v>604</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44.1" customHeight="1">
      <c r="A242" s="760"/>
      <c r="B242" s="761"/>
      <c r="C242" s="86">
        <v>2022</v>
      </c>
      <c r="D242" s="87"/>
      <c r="E242" s="88" t="s">
        <v>674</v>
      </c>
      <c r="F242" s="88"/>
      <c r="G242" s="88"/>
      <c r="H242" s="89">
        <v>21</v>
      </c>
      <c r="I242" s="89"/>
      <c r="J242" s="90"/>
      <c r="K242" s="90"/>
      <c r="L242" s="90"/>
      <c r="M242" s="89"/>
      <c r="N242" s="91"/>
      <c r="O242" s="92" t="s">
        <v>667</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44.1" customHeight="1">
      <c r="A243" s="760"/>
      <c r="B243" s="761"/>
      <c r="C243" s="107">
        <v>2022</v>
      </c>
      <c r="D243" s="108"/>
      <c r="E243" s="88" t="s">
        <v>606</v>
      </c>
      <c r="F243" s="88"/>
      <c r="G243" s="88"/>
      <c r="H243" s="89">
        <v>21</v>
      </c>
      <c r="I243" s="89"/>
      <c r="J243" s="755">
        <v>933</v>
      </c>
      <c r="K243" s="755"/>
      <c r="L243" s="755"/>
      <c r="M243" s="756"/>
      <c r="N243" s="757"/>
      <c r="O243" s="95" t="s">
        <v>668</v>
      </c>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44.1" customHeight="1">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44.1" customHeight="1">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44.1" customHeight="1">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c r="A247" s="122" t="s">
        <v>45</v>
      </c>
      <c r="B247" s="123"/>
      <c r="C247" s="126" t="s">
        <v>49</v>
      </c>
      <c r="D247" s="127"/>
      <c r="E247" s="127"/>
      <c r="F247" s="128"/>
      <c r="G247" s="129" t="s">
        <v>652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c r="A248" s="124"/>
      <c r="B248" s="125"/>
      <c r="C248" s="131" t="s">
        <v>53</v>
      </c>
      <c r="D248" s="132"/>
      <c r="E248" s="132"/>
      <c r="F248" s="133"/>
      <c r="G248" s="134" t="s">
        <v>664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c r="A250" s="112" t="s">
        <v>673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77.099999999999994" customHeight="1" thickBot="1">
      <c r="A252" s="118" t="s">
        <v>131</v>
      </c>
      <c r="B252" s="119"/>
      <c r="C252" s="119"/>
      <c r="D252" s="119"/>
      <c r="E252" s="120"/>
      <c r="F252" s="121" t="s">
        <v>669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77.099999999999994" customHeight="1" thickBot="1">
      <c r="A254" s="118" t="s">
        <v>264</v>
      </c>
      <c r="B254" s="119"/>
      <c r="C254" s="119"/>
      <c r="D254" s="119"/>
      <c r="E254" s="120"/>
      <c r="F254" s="774" t="s">
        <v>670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1.95" customHeight="1">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6" customHeight="1" thickBot="1">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1.95" customHeight="1">
      <c r="A257" s="781" t="s">
        <v>237</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1.95" customHeight="1">
      <c r="A258" s="784" t="s">
        <v>276</v>
      </c>
      <c r="B258" s="785"/>
      <c r="C258" s="785"/>
      <c r="D258" s="786"/>
      <c r="E258" s="770"/>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1.95" customHeight="1">
      <c r="A259" s="136" t="s">
        <v>275</v>
      </c>
      <c r="B259" s="136"/>
      <c r="C259" s="136"/>
      <c r="D259" s="136"/>
      <c r="E259" s="770"/>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1.95" customHeight="1">
      <c r="A260" s="136" t="s">
        <v>274</v>
      </c>
      <c r="B260" s="136"/>
      <c r="C260" s="136"/>
      <c r="D260" s="136"/>
      <c r="E260" s="770"/>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1.95" customHeight="1">
      <c r="A261" s="136" t="s">
        <v>273</v>
      </c>
      <c r="B261" s="136"/>
      <c r="C261" s="136"/>
      <c r="D261" s="136"/>
      <c r="E261" s="770"/>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1.95" customHeight="1">
      <c r="A262" s="136" t="s">
        <v>272</v>
      </c>
      <c r="B262" s="136"/>
      <c r="C262" s="136"/>
      <c r="D262" s="136"/>
      <c r="E262" s="770"/>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1.95" customHeight="1">
      <c r="A263" s="136" t="s">
        <v>271</v>
      </c>
      <c r="B263" s="136"/>
      <c r="C263" s="136"/>
      <c r="D263" s="136"/>
      <c r="E263" s="770"/>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1.95" customHeight="1">
      <c r="A264" s="136" t="s">
        <v>270</v>
      </c>
      <c r="B264" s="136"/>
      <c r="C264" s="136"/>
      <c r="D264" s="136"/>
      <c r="E264" s="770"/>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1.95" customHeight="1">
      <c r="A265" s="136" t="s">
        <v>269</v>
      </c>
      <c r="B265" s="136"/>
      <c r="C265" s="136"/>
      <c r="D265" s="136"/>
      <c r="E265" s="770"/>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1.95" customHeight="1">
      <c r="A266" s="136" t="s">
        <v>415</v>
      </c>
      <c r="B266" s="136"/>
      <c r="C266" s="136"/>
      <c r="D266" s="136"/>
      <c r="E266" s="789" t="s">
        <v>608</v>
      </c>
      <c r="F266" s="790"/>
      <c r="G266" s="790"/>
      <c r="H266" s="77" t="str">
        <f>IF(E266="","","-")</f>
        <v>-</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1.95" customHeight="1">
      <c r="A267" s="136" t="s">
        <v>595</v>
      </c>
      <c r="B267" s="136"/>
      <c r="C267" s="136"/>
      <c r="D267" s="136"/>
      <c r="E267" s="789" t="s">
        <v>608</v>
      </c>
      <c r="F267" s="790"/>
      <c r="G267" s="790"/>
      <c r="H267" s="77"/>
      <c r="I267" s="790"/>
      <c r="J267" s="790"/>
      <c r="K267" s="77"/>
      <c r="L267" s="106">
        <v>846</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1.95" customHeight="1">
      <c r="A268" s="136" t="s">
        <v>383</v>
      </c>
      <c r="B268" s="136"/>
      <c r="C268" s="136"/>
      <c r="D268" s="136"/>
      <c r="E268" s="792">
        <v>2021</v>
      </c>
      <c r="F268" s="137"/>
      <c r="G268" s="790" t="s">
        <v>606</v>
      </c>
      <c r="H268" s="790"/>
      <c r="I268" s="790"/>
      <c r="J268" s="137">
        <v>20</v>
      </c>
      <c r="K268" s="137"/>
      <c r="L268" s="106">
        <v>935</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1.95" customHeight="1">
      <c r="A269" s="246" t="s">
        <v>263</v>
      </c>
      <c r="B269" s="247"/>
      <c r="C269" s="247"/>
      <c r="D269" s="247"/>
      <c r="E269" s="247"/>
      <c r="F269" s="24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1.95" hidden="1" customHeight="1">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1.95" hidden="1" customHeight="1">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1.95" hidden="1" customHeight="1">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1.95" hidden="1" customHeight="1">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1.95" hidden="1" customHeight="1">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1.95" hidden="1" customHeight="1">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1.95" hidden="1" customHeight="1">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1.95" hidden="1" customHeight="1">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1.95" hidden="1" customHeight="1">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1.95" hidden="1" customHeight="1">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1.95" customHeight="1">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1.95" customHeight="1">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1.95" customHeight="1">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1.95" customHeight="1">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1.95" customHeight="1">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1.95" customHeight="1">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1.95" customHeight="1">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1.95" customHeight="1">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1.95" customHeight="1">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1.95" customHeight="1">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1.95" customHeight="1">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1.95" customHeight="1">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1.95" customHeight="1">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1.95" hidden="1" customHeight="1">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1.95" hidden="1" customHeight="1">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1.95" hidden="1" customHeight="1">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1.95" hidden="1" customHeight="1">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1.95" hidden="1" customHeight="1">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1.95" hidden="1" customHeight="1">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1.95" hidden="1" customHeight="1">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1.95" hidden="1" customHeight="1">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1.95" hidden="1" customHeight="1">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1.95" hidden="1" customHeight="1">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1.95" hidden="1" customHeight="1">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1.95" hidden="1" customHeight="1">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1.95" hidden="1" customHeight="1">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1.95" hidden="1" customHeight="1">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1.95" customHeight="1" thickBot="1">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1.95" customHeight="1">
      <c r="A308" s="796" t="s">
        <v>265</v>
      </c>
      <c r="B308" s="797"/>
      <c r="C308" s="797"/>
      <c r="D308" s="797"/>
      <c r="E308" s="797"/>
      <c r="F308" s="798"/>
      <c r="G308" s="802" t="s">
        <v>623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622</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44.1" customHeight="1">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1.95" customHeight="1">
      <c r="A310" s="799"/>
      <c r="B310" s="800"/>
      <c r="C310" s="800"/>
      <c r="D310" s="800"/>
      <c r="E310" s="800"/>
      <c r="F310" s="801"/>
      <c r="G310" s="823" t="s">
        <v>624</v>
      </c>
      <c r="H310" s="824"/>
      <c r="I310" s="824"/>
      <c r="J310" s="824"/>
      <c r="K310" s="825"/>
      <c r="L310" s="826" t="s">
        <v>631</v>
      </c>
      <c r="M310" s="827"/>
      <c r="N310" s="827"/>
      <c r="O310" s="827"/>
      <c r="P310" s="827"/>
      <c r="Q310" s="827"/>
      <c r="R310" s="827"/>
      <c r="S310" s="827"/>
      <c r="T310" s="827"/>
      <c r="U310" s="827"/>
      <c r="V310" s="827"/>
      <c r="W310" s="827"/>
      <c r="X310" s="828"/>
      <c r="Y310" s="829">
        <v>23</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1.95" customHeight="1">
      <c r="A311" s="799"/>
      <c r="B311" s="800"/>
      <c r="C311" s="800"/>
      <c r="D311" s="800"/>
      <c r="E311" s="800"/>
      <c r="F311" s="801"/>
      <c r="G311" s="809" t="s">
        <v>625</v>
      </c>
      <c r="H311" s="810"/>
      <c r="I311" s="810"/>
      <c r="J311" s="810"/>
      <c r="K311" s="811"/>
      <c r="L311" s="812" t="s">
        <v>630</v>
      </c>
      <c r="M311" s="813"/>
      <c r="N311" s="813"/>
      <c r="O311" s="813"/>
      <c r="P311" s="813"/>
      <c r="Q311" s="813"/>
      <c r="R311" s="813"/>
      <c r="S311" s="813"/>
      <c r="T311" s="813"/>
      <c r="U311" s="813"/>
      <c r="V311" s="813"/>
      <c r="W311" s="813"/>
      <c r="X311" s="814"/>
      <c r="Y311" s="815">
        <v>11</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1.95" customHeight="1">
      <c r="A312" s="799"/>
      <c r="B312" s="800"/>
      <c r="C312" s="800"/>
      <c r="D312" s="800"/>
      <c r="E312" s="800"/>
      <c r="F312" s="801"/>
      <c r="G312" s="809" t="s">
        <v>626</v>
      </c>
      <c r="H312" s="810"/>
      <c r="I312" s="810"/>
      <c r="J312" s="810"/>
      <c r="K312" s="811"/>
      <c r="L312" s="812" t="s">
        <v>632</v>
      </c>
      <c r="M312" s="813"/>
      <c r="N312" s="813"/>
      <c r="O312" s="813"/>
      <c r="P312" s="813"/>
      <c r="Q312" s="813"/>
      <c r="R312" s="813"/>
      <c r="S312" s="813"/>
      <c r="T312" s="813"/>
      <c r="U312" s="813"/>
      <c r="V312" s="813"/>
      <c r="W312" s="813"/>
      <c r="X312" s="814"/>
      <c r="Y312" s="815">
        <v>5</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1.95" customHeight="1">
      <c r="A313" s="799"/>
      <c r="B313" s="800"/>
      <c r="C313" s="800"/>
      <c r="D313" s="800"/>
      <c r="E313" s="800"/>
      <c r="F313" s="801"/>
      <c r="G313" s="809" t="s">
        <v>627</v>
      </c>
      <c r="H313" s="810"/>
      <c r="I313" s="810"/>
      <c r="J313" s="810"/>
      <c r="K313" s="811"/>
      <c r="L313" s="812" t="s">
        <v>633</v>
      </c>
      <c r="M313" s="813"/>
      <c r="N313" s="813"/>
      <c r="O313" s="813"/>
      <c r="P313" s="813"/>
      <c r="Q313" s="813"/>
      <c r="R313" s="813"/>
      <c r="S313" s="813"/>
      <c r="T313" s="813"/>
      <c r="U313" s="813"/>
      <c r="V313" s="813"/>
      <c r="W313" s="813"/>
      <c r="X313" s="814"/>
      <c r="Y313" s="815">
        <v>0</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1.95" customHeight="1">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1.95" hidden="1" customHeight="1">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1.95" hidden="1" customHeight="1">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1.95" hidden="1" customHeight="1">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1.95" hidden="1" customHeight="1">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1.95" hidden="1" customHeight="1">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1.95" customHeight="1">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39</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1.95" hidden="1" customHeight="1">
      <c r="A321" s="799"/>
      <c r="B321" s="800"/>
      <c r="C321" s="800"/>
      <c r="D321" s="800"/>
      <c r="E321" s="800"/>
      <c r="F321" s="801"/>
      <c r="G321" s="802" t="s">
        <v>621</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1.95" hidden="1" customHeight="1">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44.1" hidden="1" customHeight="1">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1.95" hidden="1" customHeight="1">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1.95" hidden="1" customHeight="1">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1.95" hidden="1" customHeight="1">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1.95" hidden="1" customHeight="1">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1.95" hidden="1" customHeight="1">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1.95" hidden="1" customHeight="1">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1.95" hidden="1" customHeight="1">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1.95" hidden="1" customHeight="1">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1.95" hidden="1" customHeight="1">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1.95" hidden="1" customHeight="1" thickBot="1">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1.95" hidden="1" customHeight="1">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1.95" hidden="1" customHeight="1">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1.95" hidden="1" customHeight="1">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1.95" hidden="1" customHeight="1">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1.95" hidden="1" customHeight="1">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1.95" hidden="1" customHeight="1">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1.95" hidden="1" customHeight="1">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1.95" hidden="1" customHeight="1">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1.95" hidden="1" customHeight="1">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1.95" hidden="1" customHeight="1">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1.95" hidden="1" customHeight="1">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1.95" hidden="1" customHeight="1">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1.95" hidden="1" customHeight="1" thickBot="1">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1.95" hidden="1" customHeight="1">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1.95" hidden="1" customHeight="1">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1.95" hidden="1" customHeight="1">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1.95" hidden="1" customHeight="1">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1.95" hidden="1" customHeight="1">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1.95" hidden="1" customHeight="1">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1.95" hidden="1" customHeight="1">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1.95" hidden="1" customHeight="1">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1.95" hidden="1" customHeight="1">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1.95" hidden="1" customHeight="1">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1.95" hidden="1" customHeight="1">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1.95" hidden="1" customHeight="1">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1.95" hidden="1" customHeight="1">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1.95" hidden="1" customHeight="1" thickBot="1">
      <c r="A360" s="842" t="s">
        <v>576</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231</v>
      </c>
      <c r="AM360" s="846"/>
      <c r="AN360" s="846"/>
      <c r="AO360" s="79" t="s">
        <v>230</v>
      </c>
      <c r="AP360" s="21"/>
      <c r="AQ360" s="21"/>
      <c r="AR360" s="21"/>
      <c r="AS360" s="21"/>
      <c r="AT360" s="21"/>
      <c r="AU360" s="21"/>
      <c r="AV360" s="21"/>
      <c r="AW360" s="21"/>
      <c r="AX360" s="22"/>
      <c r="AY360">
        <f>COUNTIF($AO$360,"☑")</f>
        <v>0</v>
      </c>
    </row>
    <row r="361" spans="1:51" ht="21.9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95" customHeight="1"/>
    <row r="363" spans="1:51" ht="21.9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95" customHeight="1">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66" customHeight="1">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229</v>
      </c>
      <c r="AD365" s="848"/>
      <c r="AE365" s="848"/>
      <c r="AF365" s="848"/>
      <c r="AG365" s="848"/>
      <c r="AH365" s="849" t="s">
        <v>247</v>
      </c>
      <c r="AI365" s="847"/>
      <c r="AJ365" s="847"/>
      <c r="AK365" s="847"/>
      <c r="AL365" s="847" t="s">
        <v>19</v>
      </c>
      <c r="AM365" s="847"/>
      <c r="AN365" s="847"/>
      <c r="AO365" s="851"/>
      <c r="AP365" s="872" t="s">
        <v>198</v>
      </c>
      <c r="AQ365" s="872"/>
      <c r="AR365" s="872"/>
      <c r="AS365" s="872"/>
      <c r="AT365" s="872"/>
      <c r="AU365" s="872"/>
      <c r="AV365" s="872"/>
      <c r="AW365" s="872"/>
      <c r="AX365" s="872"/>
    </row>
    <row r="366" spans="1:51" ht="87.95" customHeight="1">
      <c r="A366" s="858">
        <v>1</v>
      </c>
      <c r="B366" s="858">
        <v>1</v>
      </c>
      <c r="C366" s="859" t="s">
        <v>672</v>
      </c>
      <c r="D366" s="860"/>
      <c r="E366" s="860"/>
      <c r="F366" s="860"/>
      <c r="G366" s="860"/>
      <c r="H366" s="860"/>
      <c r="I366" s="860"/>
      <c r="J366" s="861">
        <v>8011105004456</v>
      </c>
      <c r="K366" s="862"/>
      <c r="L366" s="862"/>
      <c r="M366" s="862"/>
      <c r="N366" s="862"/>
      <c r="O366" s="862"/>
      <c r="P366" s="863" t="s">
        <v>662</v>
      </c>
      <c r="Q366" s="864"/>
      <c r="R366" s="864"/>
      <c r="S366" s="864"/>
      <c r="T366" s="864"/>
      <c r="U366" s="864"/>
      <c r="V366" s="864"/>
      <c r="W366" s="864"/>
      <c r="X366" s="864"/>
      <c r="Y366" s="865">
        <v>39</v>
      </c>
      <c r="Z366" s="866"/>
      <c r="AA366" s="866"/>
      <c r="AB366" s="867"/>
      <c r="AC366" s="868" t="s">
        <v>628</v>
      </c>
      <c r="AD366" s="869"/>
      <c r="AE366" s="869"/>
      <c r="AF366" s="869"/>
      <c r="AG366" s="869"/>
      <c r="AH366" s="852" t="s">
        <v>612</v>
      </c>
      <c r="AI366" s="853"/>
      <c r="AJ366" s="853"/>
      <c r="AK366" s="853"/>
      <c r="AL366" s="854" t="s">
        <v>612</v>
      </c>
      <c r="AM366" s="855"/>
      <c r="AN366" s="855"/>
      <c r="AO366" s="856"/>
      <c r="AP366" s="857" t="s">
        <v>612</v>
      </c>
      <c r="AQ366" s="857"/>
      <c r="AR366" s="857"/>
      <c r="AS366" s="857"/>
      <c r="AT366" s="857"/>
      <c r="AU366" s="857"/>
      <c r="AV366" s="857"/>
      <c r="AW366" s="857"/>
      <c r="AX366" s="857"/>
    </row>
    <row r="367" spans="1:51" ht="30" hidden="1" customHeight="1">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229</v>
      </c>
      <c r="AD398" s="848"/>
      <c r="AE398" s="848"/>
      <c r="AF398" s="848"/>
      <c r="AG398" s="848"/>
      <c r="AH398" s="849" t="s">
        <v>247</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44.1" hidden="1" customHeight="1">
      <c r="A399" s="858">
        <v>1</v>
      </c>
      <c r="B399" s="858">
        <v>1</v>
      </c>
      <c r="C399" s="859"/>
      <c r="D399" s="860"/>
      <c r="E399" s="860"/>
      <c r="F399" s="860"/>
      <c r="G399" s="860"/>
      <c r="H399" s="860"/>
      <c r="I399" s="860"/>
      <c r="J399" s="861"/>
      <c r="K399" s="862"/>
      <c r="L399" s="862"/>
      <c r="M399" s="862"/>
      <c r="N399" s="862"/>
      <c r="O399" s="862"/>
      <c r="P399" s="863"/>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229</v>
      </c>
      <c r="AD431" s="848"/>
      <c r="AE431" s="848"/>
      <c r="AF431" s="848"/>
      <c r="AG431" s="848"/>
      <c r="AH431" s="849" t="s">
        <v>247</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66" hidden="1" customHeight="1">
      <c r="A432" s="858">
        <v>1</v>
      </c>
      <c r="B432" s="858">
        <v>1</v>
      </c>
      <c r="C432" s="859"/>
      <c r="D432" s="860"/>
      <c r="E432" s="860"/>
      <c r="F432" s="860"/>
      <c r="G432" s="860"/>
      <c r="H432" s="860"/>
      <c r="I432" s="860"/>
      <c r="J432" s="861"/>
      <c r="K432" s="862"/>
      <c r="L432" s="862"/>
      <c r="M432" s="862"/>
      <c r="N432" s="862"/>
      <c r="O432" s="862"/>
      <c r="P432" s="863"/>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229</v>
      </c>
      <c r="AD464" s="848"/>
      <c r="AE464" s="848"/>
      <c r="AF464" s="848"/>
      <c r="AG464" s="848"/>
      <c r="AH464" s="849" t="s">
        <v>247</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229</v>
      </c>
      <c r="AD497" s="848"/>
      <c r="AE497" s="848"/>
      <c r="AF497" s="848"/>
      <c r="AG497" s="848"/>
      <c r="AH497" s="849" t="s">
        <v>247</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229</v>
      </c>
      <c r="AD530" s="848"/>
      <c r="AE530" s="848"/>
      <c r="AF530" s="848"/>
      <c r="AG530" s="848"/>
      <c r="AH530" s="849" t="s">
        <v>247</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229</v>
      </c>
      <c r="AD563" s="848"/>
      <c r="AE563" s="848"/>
      <c r="AF563" s="848"/>
      <c r="AG563" s="848"/>
      <c r="AH563" s="849" t="s">
        <v>247</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229</v>
      </c>
      <c r="AD596" s="848"/>
      <c r="AE596" s="848"/>
      <c r="AF596" s="848"/>
      <c r="AG596" s="848"/>
      <c r="AH596" s="849" t="s">
        <v>247</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c r="A627" s="873" t="s">
        <v>577</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231</v>
      </c>
      <c r="AM627" s="877"/>
      <c r="AN627" s="877"/>
      <c r="AO627" s="61"/>
      <c r="AP627" s="56"/>
      <c r="AQ627" s="56"/>
      <c r="AR627" s="56"/>
      <c r="AS627" s="56"/>
      <c r="AT627" s="56"/>
      <c r="AU627" s="56"/>
      <c r="AV627" s="56"/>
      <c r="AW627" s="56"/>
      <c r="AX627" s="57"/>
      <c r="AY627">
        <f>COUNTIF($AO$627,"☑")</f>
        <v>0</v>
      </c>
    </row>
    <row r="628" spans="1:51" ht="24.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225</v>
      </c>
      <c r="AQ630" s="872"/>
      <c r="AR630" s="872"/>
      <c r="AS630" s="872"/>
      <c r="AT630" s="872"/>
      <c r="AU630" s="872"/>
      <c r="AV630" s="872"/>
      <c r="AW630" s="872"/>
      <c r="AX630" s="872"/>
    </row>
    <row r="631" spans="1:51" ht="30" customHeight="1">
      <c r="A631" s="858">
        <v>1</v>
      </c>
      <c r="B631" s="858">
        <v>1</v>
      </c>
      <c r="C631" s="880"/>
      <c r="D631" s="880"/>
      <c r="E631" s="648" t="s">
        <v>629</v>
      </c>
      <c r="F631" s="881"/>
      <c r="G631" s="881"/>
      <c r="H631" s="881"/>
      <c r="I631" s="881"/>
      <c r="J631" s="861" t="s">
        <v>629</v>
      </c>
      <c r="K631" s="862"/>
      <c r="L631" s="862"/>
      <c r="M631" s="862"/>
      <c r="N631" s="862"/>
      <c r="O631" s="862"/>
      <c r="P631" s="863" t="s">
        <v>629</v>
      </c>
      <c r="Q631" s="864"/>
      <c r="R631" s="864"/>
      <c r="S631" s="864"/>
      <c r="T631" s="864"/>
      <c r="U631" s="864"/>
      <c r="V631" s="864"/>
      <c r="W631" s="864"/>
      <c r="X631" s="864"/>
      <c r="Y631" s="865" t="s">
        <v>629</v>
      </c>
      <c r="Z631" s="866"/>
      <c r="AA631" s="866"/>
      <c r="AB631" s="867"/>
      <c r="AC631" s="868"/>
      <c r="AD631" s="869"/>
      <c r="AE631" s="869"/>
      <c r="AF631" s="869"/>
      <c r="AG631" s="869"/>
      <c r="AH631" s="870" t="s">
        <v>629</v>
      </c>
      <c r="AI631" s="871"/>
      <c r="AJ631" s="871"/>
      <c r="AK631" s="871"/>
      <c r="AL631" s="854" t="s">
        <v>629</v>
      </c>
      <c r="AM631" s="855"/>
      <c r="AN631" s="855"/>
      <c r="AO631" s="856"/>
      <c r="AP631" s="857" t="s">
        <v>629</v>
      </c>
      <c r="AQ631" s="857"/>
      <c r="AR631" s="857"/>
      <c r="AS631" s="857"/>
      <c r="AT631" s="857"/>
      <c r="AU631" s="857"/>
      <c r="AV631" s="857"/>
      <c r="AW631" s="857"/>
      <c r="AX631" s="857"/>
    </row>
    <row r="632" spans="1:51" ht="30" hidden="1" customHeight="1">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39" max="16383" man="1"/>
    <brk id="268"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6"/>
  <sheetViews>
    <sheetView zoomScale="130" zoomScaleNormal="130" workbookViewId="0">
      <selection activeCell="Q9" sqref="Q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ht="21.95" customHeight="1">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21.95" customHeight="1">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21.9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21.9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610</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21.9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21.9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21.9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21.9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21.9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21.95" customHeight="1">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21.95" customHeight="1">
      <c r="A11" s="14" t="s">
        <v>88</v>
      </c>
      <c r="B11" s="15"/>
      <c r="C11" s="13" t="str">
        <f t="shared" si="0"/>
        <v/>
      </c>
      <c r="D11" s="13" t="str">
        <f t="shared" si="8"/>
        <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21.9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21.95" customHeight="1">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21.95" customHeight="1">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21.95" customHeight="1">
      <c r="A15" s="14" t="s">
        <v>92</v>
      </c>
      <c r="B15" s="15" t="s">
        <v>610</v>
      </c>
      <c r="C15" s="13" t="str">
        <f t="shared" si="9"/>
        <v>男女共同参画</v>
      </c>
      <c r="D15" s="13" t="str">
        <f t="shared" si="8"/>
        <v>男女共同参画</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21.95" customHeight="1">
      <c r="A16" s="14" t="s">
        <v>93</v>
      </c>
      <c r="B16" s="15"/>
      <c r="C16" s="13" t="str">
        <f t="shared" si="9"/>
        <v/>
      </c>
      <c r="D16" s="13" t="str">
        <f t="shared" si="8"/>
        <v>男女共同参画</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21.95" customHeight="1">
      <c r="A17" s="14" t="s">
        <v>94</v>
      </c>
      <c r="B17" s="15"/>
      <c r="C17" s="13" t="str">
        <f t="shared" si="9"/>
        <v/>
      </c>
      <c r="D17" s="13" t="str">
        <f t="shared" si="8"/>
        <v>男女共同参画</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21.95" customHeight="1">
      <c r="A18" s="14" t="s">
        <v>95</v>
      </c>
      <c r="B18" s="15"/>
      <c r="C18" s="13" t="str">
        <f t="shared" si="9"/>
        <v/>
      </c>
      <c r="D18" s="13" t="str">
        <f t="shared" si="8"/>
        <v>男女共同参画</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21.95" customHeight="1">
      <c r="A19" s="14" t="s">
        <v>211</v>
      </c>
      <c r="B19" s="15"/>
      <c r="C19" s="13" t="str">
        <f t="shared" si="9"/>
        <v/>
      </c>
      <c r="D19" s="13" t="str">
        <f t="shared" si="8"/>
        <v>男女共同参画</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21.95" customHeight="1">
      <c r="A20" s="14" t="s">
        <v>212</v>
      </c>
      <c r="B20" s="15"/>
      <c r="C20" s="13" t="str">
        <f t="shared" si="9"/>
        <v/>
      </c>
      <c r="D20" s="13" t="str">
        <f t="shared" si="8"/>
        <v>男女共同参画</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21.95" customHeight="1">
      <c r="A21" s="14" t="s">
        <v>213</v>
      </c>
      <c r="B21" s="15"/>
      <c r="C21" s="13" t="str">
        <f t="shared" si="9"/>
        <v/>
      </c>
      <c r="D21" s="13" t="str">
        <f t="shared" si="8"/>
        <v>男女共同参画</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21.95" customHeight="1">
      <c r="A22" s="14" t="s">
        <v>214</v>
      </c>
      <c r="B22" s="15"/>
      <c r="C22" s="13" t="str">
        <f t="shared" si="9"/>
        <v/>
      </c>
      <c r="D22" s="13" t="str">
        <f>IF(C22="",D21,IF(D21&lt;&gt;"",CONCATENATE(D21,"、",C22),C22))</f>
        <v>男女共同参画</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21.95" customHeight="1">
      <c r="A23" s="69" t="s">
        <v>281</v>
      </c>
      <c r="B23" s="15"/>
      <c r="C23" s="13" t="str">
        <f t="shared" si="9"/>
        <v/>
      </c>
      <c r="D23" s="13" t="str">
        <f>IF(C23="",D22,IF(D22&lt;&gt;"",CONCATENATE(D22,"、",C23),C23))</f>
        <v>男女共同参画</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21.95" customHeight="1">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21.95" customHeight="1">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21.95" customHeight="1">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21.95" customHeight="1">
      <c r="A27" s="13" t="str">
        <f>IF(D23="", "-", D23)</f>
        <v>男女共同参画</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21.95" customHeight="1">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21.95" customHeight="1">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21.95" customHeight="1">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21.95" customHeight="1">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21.95" customHeight="1">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21.95" customHeight="1">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21.95" customHeight="1">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21.95" customHeight="1">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21.95" customHeight="1">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21.95" customHeight="1">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ht="21.95" customHeight="1">
      <c r="A38" s="13"/>
      <c r="B38" s="13"/>
      <c r="F38" s="13"/>
      <c r="G38" s="19"/>
      <c r="K38" s="13"/>
      <c r="L38" s="13"/>
      <c r="O38" s="13"/>
      <c r="P38" s="13"/>
      <c r="Q38" s="19"/>
      <c r="T38" s="13"/>
      <c r="Y38" s="32" t="s">
        <v>325</v>
      </c>
      <c r="Z38" s="32" t="s">
        <v>453</v>
      </c>
      <c r="AF38" s="30"/>
      <c r="AK38" s="42" t="str">
        <f t="shared" si="7"/>
        <v>k</v>
      </c>
    </row>
    <row r="39" spans="1:37" ht="21.95" customHeight="1">
      <c r="A39" s="13"/>
      <c r="B39" s="13"/>
      <c r="F39" s="13" t="str">
        <f>I37</f>
        <v>一般会計</v>
      </c>
      <c r="G39" s="19"/>
      <c r="K39" s="13"/>
      <c r="L39" s="13"/>
      <c r="O39" s="13"/>
      <c r="P39" s="13"/>
      <c r="Q39" s="19"/>
      <c r="T39" s="13"/>
      <c r="U39" s="32" t="s">
        <v>565</v>
      </c>
      <c r="Y39" s="32" t="s">
        <v>326</v>
      </c>
      <c r="Z39" s="32" t="s">
        <v>454</v>
      </c>
      <c r="AF39" s="30"/>
      <c r="AK39" s="42" t="str">
        <f t="shared" si="7"/>
        <v>l</v>
      </c>
    </row>
    <row r="40" spans="1:37" ht="21.95" customHeight="1">
      <c r="A40" s="13"/>
      <c r="B40" s="13"/>
      <c r="F40" s="13"/>
      <c r="G40" s="19"/>
      <c r="K40" s="13"/>
      <c r="L40" s="13"/>
      <c r="O40" s="13"/>
      <c r="P40" s="13"/>
      <c r="Q40" s="19"/>
      <c r="T40" s="13"/>
      <c r="U40" s="32"/>
      <c r="Y40" s="32" t="s">
        <v>327</v>
      </c>
      <c r="Z40" s="32" t="s">
        <v>455</v>
      </c>
      <c r="AF40" s="30"/>
      <c r="AK40" s="42" t="str">
        <f t="shared" si="7"/>
        <v>m</v>
      </c>
    </row>
    <row r="41" spans="1:37" ht="21.95" customHeight="1">
      <c r="A41" s="13"/>
      <c r="B41" s="13"/>
      <c r="F41" s="13"/>
      <c r="G41" s="19"/>
      <c r="K41" s="13"/>
      <c r="L41" s="13"/>
      <c r="O41" s="13"/>
      <c r="P41" s="13"/>
      <c r="Q41" s="19"/>
      <c r="T41" s="13"/>
      <c r="U41" s="32" t="s">
        <v>267</v>
      </c>
      <c r="Y41" s="32" t="s">
        <v>328</v>
      </c>
      <c r="Z41" s="32" t="s">
        <v>456</v>
      </c>
      <c r="AF41" s="30"/>
      <c r="AK41" s="42" t="str">
        <f t="shared" si="7"/>
        <v>n</v>
      </c>
    </row>
    <row r="42" spans="1:37" ht="21.95" customHeight="1">
      <c r="A42" s="13"/>
      <c r="B42" s="13"/>
      <c r="F42" s="13"/>
      <c r="G42" s="19"/>
      <c r="K42" s="13"/>
      <c r="L42" s="13"/>
      <c r="O42" s="13"/>
      <c r="P42" s="13"/>
      <c r="Q42" s="19"/>
      <c r="T42" s="13"/>
      <c r="U42" s="32" t="s">
        <v>277</v>
      </c>
      <c r="Y42" s="32" t="s">
        <v>329</v>
      </c>
      <c r="Z42" s="32" t="s">
        <v>457</v>
      </c>
      <c r="AF42" s="30"/>
      <c r="AK42" s="42" t="str">
        <f t="shared" si="7"/>
        <v>o</v>
      </c>
    </row>
    <row r="43" spans="1:37" ht="21.95" customHeight="1">
      <c r="A43" s="13"/>
      <c r="B43" s="13"/>
      <c r="F43" s="13"/>
      <c r="G43" s="19"/>
      <c r="K43" s="13"/>
      <c r="L43" s="13"/>
      <c r="O43" s="13"/>
      <c r="P43" s="13"/>
      <c r="Q43" s="19"/>
      <c r="T43" s="13"/>
      <c r="Y43" s="32" t="s">
        <v>330</v>
      </c>
      <c r="Z43" s="32" t="s">
        <v>458</v>
      </c>
      <c r="AF43" s="30"/>
      <c r="AK43" s="42" t="str">
        <f t="shared" si="7"/>
        <v>p</v>
      </c>
    </row>
    <row r="44" spans="1:37" ht="21.95" customHeight="1">
      <c r="A44" s="13"/>
      <c r="B44" s="13"/>
      <c r="F44" s="13"/>
      <c r="G44" s="19"/>
      <c r="K44" s="13"/>
      <c r="L44" s="13"/>
      <c r="O44" s="13"/>
      <c r="P44" s="13"/>
      <c r="Q44" s="19"/>
      <c r="T44" s="13"/>
      <c r="Y44" s="32" t="s">
        <v>331</v>
      </c>
      <c r="Z44" s="32" t="s">
        <v>459</v>
      </c>
      <c r="AF44" s="30"/>
      <c r="AK44" s="42" t="str">
        <f t="shared" si="7"/>
        <v>q</v>
      </c>
    </row>
    <row r="45" spans="1:37" ht="21.95" customHeight="1">
      <c r="A45" s="13"/>
      <c r="B45" s="13"/>
      <c r="F45" s="13"/>
      <c r="G45" s="19"/>
      <c r="K45" s="13"/>
      <c r="L45" s="13"/>
      <c r="O45" s="13"/>
      <c r="P45" s="13"/>
      <c r="Q45" s="19"/>
      <c r="T45" s="13"/>
      <c r="U45" s="29" t="s">
        <v>160</v>
      </c>
      <c r="Y45" s="32" t="s">
        <v>332</v>
      </c>
      <c r="Z45" s="32" t="s">
        <v>460</v>
      </c>
      <c r="AF45" s="30"/>
      <c r="AK45" s="42" t="str">
        <f t="shared" si="7"/>
        <v>r</v>
      </c>
    </row>
    <row r="46" spans="1:37" ht="21.95" customHeight="1">
      <c r="A46" s="13"/>
      <c r="B46" s="13"/>
      <c r="F46" s="13"/>
      <c r="G46" s="19"/>
      <c r="K46" s="13"/>
      <c r="L46" s="13"/>
      <c r="O46" s="13"/>
      <c r="P46" s="13"/>
      <c r="Q46" s="19"/>
      <c r="T46" s="13"/>
      <c r="U46" s="78" t="s">
        <v>601</v>
      </c>
      <c r="Y46" s="32" t="s">
        <v>333</v>
      </c>
      <c r="Z46" s="32" t="s">
        <v>461</v>
      </c>
      <c r="AF46" s="30"/>
      <c r="AK46" s="42" t="str">
        <f t="shared" si="7"/>
        <v>s</v>
      </c>
    </row>
    <row r="47" spans="1:37" ht="21.95" customHeight="1">
      <c r="A47" s="13"/>
      <c r="B47" s="13"/>
      <c r="F47" s="13"/>
      <c r="G47" s="19"/>
      <c r="K47" s="13"/>
      <c r="L47" s="13"/>
      <c r="O47" s="13"/>
      <c r="P47" s="13"/>
      <c r="Q47" s="19"/>
      <c r="T47" s="13"/>
      <c r="Y47" s="32" t="s">
        <v>334</v>
      </c>
      <c r="Z47" s="32" t="s">
        <v>462</v>
      </c>
      <c r="AF47" s="30"/>
      <c r="AK47" s="42" t="str">
        <f t="shared" si="7"/>
        <v>t</v>
      </c>
    </row>
    <row r="48" spans="1:37" ht="21.95" customHeight="1">
      <c r="A48" s="13"/>
      <c r="B48" s="13"/>
      <c r="F48" s="13"/>
      <c r="G48" s="19"/>
      <c r="K48" s="13"/>
      <c r="L48" s="13"/>
      <c r="O48" s="13"/>
      <c r="P48" s="13"/>
      <c r="Q48" s="19"/>
      <c r="T48" s="13"/>
      <c r="U48" s="78">
        <v>2021</v>
      </c>
      <c r="Y48" s="32" t="s">
        <v>335</v>
      </c>
      <c r="Z48" s="32" t="s">
        <v>463</v>
      </c>
      <c r="AF48" s="30"/>
      <c r="AK48" s="42" t="str">
        <f t="shared" si="7"/>
        <v>u</v>
      </c>
    </row>
    <row r="49" spans="1:37" ht="21.95" customHeight="1">
      <c r="A49" s="13"/>
      <c r="B49" s="13"/>
      <c r="F49" s="13"/>
      <c r="G49" s="19"/>
      <c r="K49" s="13"/>
      <c r="L49" s="13"/>
      <c r="O49" s="13"/>
      <c r="P49" s="13"/>
      <c r="Q49" s="19"/>
      <c r="T49" s="13"/>
      <c r="U49" s="78">
        <v>2022</v>
      </c>
      <c r="Y49" s="32" t="s">
        <v>336</v>
      </c>
      <c r="Z49" s="32" t="s">
        <v>464</v>
      </c>
      <c r="AF49" s="30"/>
      <c r="AK49" s="42" t="str">
        <f t="shared" si="7"/>
        <v>v</v>
      </c>
    </row>
    <row r="50" spans="1:37" ht="21.95" customHeight="1">
      <c r="A50" s="13"/>
      <c r="B50" s="13"/>
      <c r="F50" s="13"/>
      <c r="G50" s="19"/>
      <c r="K50" s="13"/>
      <c r="L50" s="13"/>
      <c r="O50" s="13"/>
      <c r="P50" s="13"/>
      <c r="Q50" s="19"/>
      <c r="T50" s="13"/>
      <c r="U50" s="78">
        <v>2023</v>
      </c>
      <c r="Y50" s="32" t="s">
        <v>337</v>
      </c>
      <c r="Z50" s="32" t="s">
        <v>465</v>
      </c>
      <c r="AF50" s="30"/>
    </row>
    <row r="51" spans="1:37" ht="21.95" customHeight="1">
      <c r="A51" s="13"/>
      <c r="B51" s="13"/>
      <c r="F51" s="13"/>
      <c r="G51" s="19"/>
      <c r="K51" s="13"/>
      <c r="L51" s="13"/>
      <c r="O51" s="13"/>
      <c r="P51" s="13"/>
      <c r="Q51" s="19"/>
      <c r="T51" s="13"/>
      <c r="U51" s="78">
        <v>2024</v>
      </c>
      <c r="Y51" s="32" t="s">
        <v>338</v>
      </c>
      <c r="Z51" s="32" t="s">
        <v>466</v>
      </c>
      <c r="AF51" s="30"/>
    </row>
    <row r="52" spans="1:37" ht="21.95" customHeight="1">
      <c r="A52" s="13"/>
      <c r="B52" s="13"/>
      <c r="F52" s="13"/>
      <c r="G52" s="19"/>
      <c r="K52" s="13"/>
      <c r="L52" s="13"/>
      <c r="O52" s="13"/>
      <c r="P52" s="13"/>
      <c r="Q52" s="19"/>
      <c r="T52" s="13"/>
      <c r="U52" s="78">
        <v>2025</v>
      </c>
      <c r="Y52" s="32" t="s">
        <v>339</v>
      </c>
      <c r="Z52" s="32" t="s">
        <v>467</v>
      </c>
      <c r="AF52" s="30"/>
    </row>
    <row r="53" spans="1:37" ht="21.95" customHeight="1">
      <c r="A53" s="13"/>
      <c r="B53" s="13"/>
      <c r="F53" s="13"/>
      <c r="G53" s="19"/>
      <c r="K53" s="13"/>
      <c r="L53" s="13"/>
      <c r="O53" s="13"/>
      <c r="P53" s="13"/>
      <c r="Q53" s="19"/>
      <c r="T53" s="13"/>
      <c r="U53" s="78">
        <v>2026</v>
      </c>
      <c r="Y53" s="32" t="s">
        <v>340</v>
      </c>
      <c r="Z53" s="32" t="s">
        <v>468</v>
      </c>
      <c r="AF53" s="30"/>
    </row>
    <row r="54" spans="1:37" ht="21.95" customHeight="1">
      <c r="A54" s="13"/>
      <c r="B54" s="13"/>
      <c r="F54" s="13"/>
      <c r="G54" s="19"/>
      <c r="K54" s="13"/>
      <c r="L54" s="13"/>
      <c r="O54" s="13"/>
      <c r="P54" s="20"/>
      <c r="Q54" s="19"/>
      <c r="T54" s="13"/>
      <c r="Y54" s="32" t="s">
        <v>341</v>
      </c>
      <c r="Z54" s="32" t="s">
        <v>469</v>
      </c>
      <c r="AF54" s="30"/>
    </row>
    <row r="55" spans="1:37" ht="21.95" customHeight="1">
      <c r="A55" s="13"/>
      <c r="B55" s="13"/>
      <c r="F55" s="13"/>
      <c r="G55" s="19"/>
      <c r="K55" s="13"/>
      <c r="L55" s="13"/>
      <c r="O55" s="13"/>
      <c r="P55" s="13"/>
      <c r="Q55" s="19"/>
      <c r="T55" s="13"/>
      <c r="Y55" s="32" t="s">
        <v>342</v>
      </c>
      <c r="Z55" s="32" t="s">
        <v>470</v>
      </c>
      <c r="AF55" s="30"/>
    </row>
    <row r="56" spans="1:37" ht="21.95" customHeight="1">
      <c r="A56" s="13"/>
      <c r="B56" s="13"/>
      <c r="F56" s="13"/>
      <c r="G56" s="19"/>
      <c r="K56" s="13"/>
      <c r="L56" s="13"/>
      <c r="O56" s="13"/>
      <c r="P56" s="13"/>
      <c r="Q56" s="19"/>
      <c r="T56" s="13"/>
      <c r="U56" s="78">
        <v>20</v>
      </c>
      <c r="Y56" s="32" t="s">
        <v>343</v>
      </c>
      <c r="Z56" s="32" t="s">
        <v>471</v>
      </c>
      <c r="AF56" s="30"/>
    </row>
    <row r="57" spans="1:37" ht="21.95" customHeight="1">
      <c r="A57" s="13"/>
      <c r="B57" s="13"/>
      <c r="F57" s="13"/>
      <c r="G57" s="19"/>
      <c r="K57" s="13"/>
      <c r="L57" s="13"/>
      <c r="O57" s="13"/>
      <c r="P57" s="13"/>
      <c r="Q57" s="19"/>
      <c r="T57" s="13"/>
      <c r="U57" s="32" t="s">
        <v>541</v>
      </c>
      <c r="Y57" s="32" t="s">
        <v>344</v>
      </c>
      <c r="Z57" s="32" t="s">
        <v>472</v>
      </c>
      <c r="AF57" s="30"/>
    </row>
    <row r="58" spans="1:37" ht="21.95" customHeight="1">
      <c r="A58" s="13"/>
      <c r="B58" s="13"/>
      <c r="F58" s="13"/>
      <c r="G58" s="19"/>
      <c r="K58" s="13"/>
      <c r="L58" s="13"/>
      <c r="O58" s="13"/>
      <c r="P58" s="13"/>
      <c r="Q58" s="19"/>
      <c r="T58" s="13"/>
      <c r="U58" s="32" t="s">
        <v>542</v>
      </c>
      <c r="Y58" s="32" t="s">
        <v>345</v>
      </c>
      <c r="Z58" s="32" t="s">
        <v>473</v>
      </c>
      <c r="AF58" s="30"/>
    </row>
    <row r="59" spans="1:37" ht="21.95" customHeight="1">
      <c r="A59" s="13"/>
      <c r="B59" s="13"/>
      <c r="F59" s="13"/>
      <c r="G59" s="19"/>
      <c r="K59" s="13"/>
      <c r="L59" s="13"/>
      <c r="O59" s="13"/>
      <c r="P59" s="13"/>
      <c r="Q59" s="19"/>
      <c r="T59" s="13"/>
      <c r="Y59" s="32" t="s">
        <v>346</v>
      </c>
      <c r="Z59" s="32" t="s">
        <v>474</v>
      </c>
      <c r="AF59" s="30"/>
    </row>
    <row r="60" spans="1:37" ht="21.95" customHeight="1">
      <c r="A60" s="13"/>
      <c r="B60" s="13"/>
      <c r="F60" s="13"/>
      <c r="G60" s="19"/>
      <c r="K60" s="13"/>
      <c r="L60" s="13"/>
      <c r="O60" s="13"/>
      <c r="P60" s="13"/>
      <c r="Q60" s="19"/>
      <c r="T60" s="13"/>
      <c r="Y60" s="32" t="s">
        <v>347</v>
      </c>
      <c r="Z60" s="32" t="s">
        <v>475</v>
      </c>
      <c r="AF60" s="30"/>
    </row>
    <row r="61" spans="1:37" ht="21.95" customHeight="1">
      <c r="A61" s="13"/>
      <c r="B61" s="13"/>
      <c r="F61" s="13"/>
      <c r="G61" s="19"/>
      <c r="K61" s="13"/>
      <c r="L61" s="13"/>
      <c r="O61" s="13"/>
      <c r="P61" s="13"/>
      <c r="Q61" s="19"/>
      <c r="T61" s="13"/>
      <c r="Y61" s="32" t="s">
        <v>348</v>
      </c>
      <c r="Z61" s="32" t="s">
        <v>476</v>
      </c>
      <c r="AF61" s="30"/>
    </row>
    <row r="62" spans="1:37" ht="21.95" customHeight="1">
      <c r="A62" s="13"/>
      <c r="B62" s="13"/>
      <c r="F62" s="13"/>
      <c r="G62" s="19"/>
      <c r="K62" s="13"/>
      <c r="L62" s="13"/>
      <c r="O62" s="13"/>
      <c r="P62" s="13"/>
      <c r="Q62" s="19"/>
      <c r="T62" s="13"/>
      <c r="Y62" s="32" t="s">
        <v>349</v>
      </c>
      <c r="Z62" s="32" t="s">
        <v>477</v>
      </c>
      <c r="AF62" s="30"/>
    </row>
    <row r="63" spans="1:37" ht="21.95" customHeight="1">
      <c r="A63" s="13"/>
      <c r="B63" s="13"/>
      <c r="F63" s="13"/>
      <c r="G63" s="19"/>
      <c r="K63" s="13"/>
      <c r="L63" s="13"/>
      <c r="O63" s="13"/>
      <c r="P63" s="13"/>
      <c r="Q63" s="19"/>
      <c r="T63" s="13"/>
      <c r="Y63" s="32" t="s">
        <v>350</v>
      </c>
      <c r="Z63" s="32" t="s">
        <v>478</v>
      </c>
      <c r="AF63" s="30"/>
    </row>
    <row r="64" spans="1:37" ht="21.95" customHeight="1">
      <c r="A64" s="13"/>
      <c r="B64" s="13"/>
      <c r="F64" s="13"/>
      <c r="G64" s="19"/>
      <c r="K64" s="13"/>
      <c r="L64" s="13"/>
      <c r="O64" s="13"/>
      <c r="P64" s="13"/>
      <c r="Q64" s="19"/>
      <c r="T64" s="13"/>
      <c r="Y64" s="32" t="s">
        <v>351</v>
      </c>
      <c r="Z64" s="32" t="s">
        <v>479</v>
      </c>
      <c r="AF64" s="30"/>
    </row>
    <row r="65" spans="1:32" ht="21.95" customHeight="1">
      <c r="A65" s="13"/>
      <c r="B65" s="13"/>
      <c r="F65" s="13"/>
      <c r="G65" s="19"/>
      <c r="K65" s="13"/>
      <c r="L65" s="13"/>
      <c r="O65" s="13"/>
      <c r="P65" s="13"/>
      <c r="Q65" s="19"/>
      <c r="T65" s="13"/>
      <c r="Y65" s="32" t="s">
        <v>352</v>
      </c>
      <c r="Z65" s="32" t="s">
        <v>480</v>
      </c>
      <c r="AF65" s="30"/>
    </row>
    <row r="66" spans="1:32" ht="21.95" customHeight="1">
      <c r="A66" s="13"/>
      <c r="B66" s="13"/>
      <c r="F66" s="13"/>
      <c r="G66" s="19"/>
      <c r="K66" s="13"/>
      <c r="L66" s="13"/>
      <c r="O66" s="13"/>
      <c r="P66" s="13"/>
      <c r="Q66" s="19"/>
      <c r="T66" s="13"/>
      <c r="Y66" s="32" t="s">
        <v>66</v>
      </c>
      <c r="Z66" s="32" t="s">
        <v>481</v>
      </c>
      <c r="AF66" s="30"/>
    </row>
    <row r="67" spans="1:32" ht="21.95" customHeight="1">
      <c r="A67" s="13"/>
      <c r="B67" s="13"/>
      <c r="F67" s="13"/>
      <c r="G67" s="19"/>
      <c r="K67" s="13"/>
      <c r="L67" s="13"/>
      <c r="O67" s="13"/>
      <c r="P67" s="13"/>
      <c r="Q67" s="19"/>
      <c r="T67" s="13"/>
      <c r="Y67" s="32" t="s">
        <v>353</v>
      </c>
      <c r="Z67" s="32" t="s">
        <v>482</v>
      </c>
      <c r="AF67" s="30"/>
    </row>
    <row r="68" spans="1:32" ht="21.95" customHeight="1">
      <c r="A68" s="13"/>
      <c r="B68" s="13"/>
      <c r="F68" s="13"/>
      <c r="G68" s="19"/>
      <c r="K68" s="13"/>
      <c r="L68" s="13"/>
      <c r="O68" s="13"/>
      <c r="P68" s="13"/>
      <c r="Q68" s="19"/>
      <c r="T68" s="13"/>
      <c r="Y68" s="32" t="s">
        <v>354</v>
      </c>
      <c r="Z68" s="32" t="s">
        <v>483</v>
      </c>
      <c r="AF68" s="30"/>
    </row>
    <row r="69" spans="1:32" ht="21.95" customHeight="1">
      <c r="A69" s="13"/>
      <c r="B69" s="13"/>
      <c r="F69" s="13"/>
      <c r="G69" s="19"/>
      <c r="K69" s="13"/>
      <c r="L69" s="13"/>
      <c r="O69" s="13"/>
      <c r="P69" s="13"/>
      <c r="Q69" s="19"/>
      <c r="T69" s="13"/>
      <c r="Y69" s="32" t="s">
        <v>355</v>
      </c>
      <c r="Z69" s="32" t="s">
        <v>484</v>
      </c>
      <c r="AF69" s="30"/>
    </row>
    <row r="70" spans="1:32" ht="21.95" customHeight="1">
      <c r="A70" s="13"/>
      <c r="B70" s="13"/>
      <c r="Y70" s="32" t="s">
        <v>356</v>
      </c>
      <c r="Z70" s="32" t="s">
        <v>485</v>
      </c>
    </row>
    <row r="71" spans="1:32" ht="21.95" customHeight="1">
      <c r="Y71" s="32" t="s">
        <v>357</v>
      </c>
      <c r="Z71" s="32" t="s">
        <v>486</v>
      </c>
    </row>
    <row r="72" spans="1:32" ht="21.95" customHeight="1">
      <c r="Y72" s="32" t="s">
        <v>358</v>
      </c>
      <c r="Z72" s="32" t="s">
        <v>487</v>
      </c>
    </row>
    <row r="73" spans="1:32" ht="21.95" customHeight="1">
      <c r="Y73" s="32" t="s">
        <v>359</v>
      </c>
      <c r="Z73" s="32" t="s">
        <v>488</v>
      </c>
    </row>
    <row r="74" spans="1:32" ht="21.95" customHeight="1">
      <c r="Y74" s="32" t="s">
        <v>360</v>
      </c>
      <c r="Z74" s="32" t="s">
        <v>489</v>
      </c>
    </row>
    <row r="75" spans="1:32" ht="21.95" customHeight="1">
      <c r="Y75" s="32" t="s">
        <v>361</v>
      </c>
      <c r="Z75" s="32" t="s">
        <v>490</v>
      </c>
    </row>
    <row r="76" spans="1:32" ht="21.95" customHeight="1">
      <c r="Y76" s="32" t="s">
        <v>362</v>
      </c>
      <c r="Z76" s="32" t="s">
        <v>491</v>
      </c>
    </row>
    <row r="77" spans="1:32" ht="21.95" customHeight="1">
      <c r="Y77" s="32" t="s">
        <v>363</v>
      </c>
      <c r="Z77" s="32" t="s">
        <v>492</v>
      </c>
    </row>
    <row r="78" spans="1:32" ht="21.95" customHeight="1">
      <c r="Y78" s="32" t="s">
        <v>364</v>
      </c>
      <c r="Z78" s="32" t="s">
        <v>493</v>
      </c>
    </row>
    <row r="79" spans="1:32" ht="21.95" customHeight="1">
      <c r="Y79" s="32" t="s">
        <v>365</v>
      </c>
      <c r="Z79" s="32" t="s">
        <v>494</v>
      </c>
    </row>
    <row r="80" spans="1:32" ht="21.95" customHeight="1">
      <c r="Y80" s="32" t="s">
        <v>366</v>
      </c>
      <c r="Z80" s="32" t="s">
        <v>495</v>
      </c>
    </row>
    <row r="81" spans="25:26" ht="21.95" customHeight="1">
      <c r="Y81" s="32" t="s">
        <v>367</v>
      </c>
      <c r="Z81" s="32" t="s">
        <v>496</v>
      </c>
    </row>
    <row r="82" spans="25:26" ht="21.95" customHeight="1">
      <c r="Y82" s="32" t="s">
        <v>368</v>
      </c>
      <c r="Z82" s="32" t="s">
        <v>497</v>
      </c>
    </row>
    <row r="83" spans="25:26" ht="21.95" customHeight="1">
      <c r="Y83" s="32" t="s">
        <v>369</v>
      </c>
      <c r="Z83" s="32" t="s">
        <v>498</v>
      </c>
    </row>
    <row r="84" spans="25:26" ht="21.95" customHeight="1">
      <c r="Y84" s="32" t="s">
        <v>370</v>
      </c>
      <c r="Z84" s="32" t="s">
        <v>499</v>
      </c>
    </row>
    <row r="85" spans="25:26" ht="21.95" customHeight="1">
      <c r="Y85" s="32" t="s">
        <v>371</v>
      </c>
      <c r="Z85" s="32" t="s">
        <v>500</v>
      </c>
    </row>
    <row r="86" spans="25:26" ht="21.95" customHeight="1">
      <c r="Y86" s="32" t="s">
        <v>372</v>
      </c>
      <c r="Z86" s="32" t="s">
        <v>501</v>
      </c>
    </row>
    <row r="87" spans="25:26" ht="21.95" customHeight="1">
      <c r="Y87" s="32" t="s">
        <v>373</v>
      </c>
      <c r="Z87" s="32" t="s">
        <v>502</v>
      </c>
    </row>
    <row r="88" spans="25:26" ht="21.95" customHeight="1">
      <c r="Y88" s="32" t="s">
        <v>374</v>
      </c>
      <c r="Z88" s="32" t="s">
        <v>503</v>
      </c>
    </row>
    <row r="89" spans="25:26" ht="21.95" customHeight="1">
      <c r="Y89" s="32" t="s">
        <v>375</v>
      </c>
      <c r="Z89" s="32" t="s">
        <v>504</v>
      </c>
    </row>
    <row r="90" spans="25:26" ht="21.95" customHeight="1">
      <c r="Y90" s="32" t="s">
        <v>376</v>
      </c>
      <c r="Z90" s="32" t="s">
        <v>505</v>
      </c>
    </row>
    <row r="91" spans="25:26" ht="21.95" customHeight="1">
      <c r="Y91" s="32" t="s">
        <v>377</v>
      </c>
      <c r="Z91" s="32" t="s">
        <v>506</v>
      </c>
    </row>
    <row r="92" spans="25:26" ht="21.95" customHeight="1">
      <c r="Y92" s="32" t="s">
        <v>378</v>
      </c>
      <c r="Z92" s="32" t="s">
        <v>507</v>
      </c>
    </row>
    <row r="93" spans="25:26" ht="21.95" customHeight="1">
      <c r="Y93" s="32" t="s">
        <v>379</v>
      </c>
      <c r="Z93" s="32" t="s">
        <v>508</v>
      </c>
    </row>
    <row r="94" spans="25:26" ht="21.95" customHeight="1">
      <c r="Y94" s="32" t="s">
        <v>380</v>
      </c>
      <c r="Z94" s="32" t="s">
        <v>509</v>
      </c>
    </row>
    <row r="95" spans="25:26" ht="21.95" customHeight="1">
      <c r="Y95" s="32" t="s">
        <v>381</v>
      </c>
      <c r="Z95" s="32" t="s">
        <v>510</v>
      </c>
    </row>
    <row r="96" spans="25:26" ht="21.95" customHeight="1">
      <c r="Y96" s="32" t="s">
        <v>285</v>
      </c>
      <c r="Z96" s="32" t="s">
        <v>511</v>
      </c>
    </row>
    <row r="97" spans="25:26" ht="21.95" customHeight="1">
      <c r="Y97" s="32" t="s">
        <v>382</v>
      </c>
      <c r="Z97" s="32" t="s">
        <v>512</v>
      </c>
    </row>
    <row r="98" spans="25:26" ht="21.95" customHeight="1">
      <c r="Y98" s="32" t="s">
        <v>383</v>
      </c>
      <c r="Z98" s="32" t="s">
        <v>513</v>
      </c>
    </row>
    <row r="99" spans="25:26" ht="21.95" customHeight="1">
      <c r="Y99" s="32" t="s">
        <v>413</v>
      </c>
      <c r="Z99" s="32" t="s">
        <v>514</v>
      </c>
    </row>
    <row r="100" spans="25:26" ht="21.95" customHeight="1">
      <c r="Y100" s="32" t="s">
        <v>605</v>
      </c>
      <c r="Z100" s="32" t="s">
        <v>515</v>
      </c>
    </row>
    <row r="101" spans="25:26" ht="21.95" customHeight="1"/>
    <row r="102" spans="25:26" ht="21.95" customHeight="1"/>
    <row r="103" spans="25:26" ht="21.95" customHeight="1"/>
    <row r="104" spans="25:26" ht="21.95" customHeight="1"/>
    <row r="105" spans="25:26" ht="21.95" customHeight="1"/>
    <row r="106" spans="25:26" ht="21.95" customHeight="1"/>
    <row r="107" spans="25:26" ht="21.95" customHeight="1"/>
    <row r="108" spans="25:26" ht="21.95" customHeight="1"/>
    <row r="109" spans="25:26" ht="21.95" customHeight="1"/>
    <row r="110" spans="25:26" ht="21.95" customHeight="1"/>
    <row r="111" spans="25:26" ht="21.95" customHeight="1"/>
    <row r="112" spans="25:26"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2022-05-27T05:28:57Z</cp:lastPrinted>
  <dcterms:created xsi:type="dcterms:W3CDTF">2012-03-13T00:50:25Z</dcterms:created>
  <dcterms:modified xsi:type="dcterms:W3CDTF">2022-09-01T04:43:07Z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