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0 年金\"/>
    </mc:Choice>
  </mc:AlternateContent>
  <bookViews>
    <workbookView xWindow="0" yWindow="0" windowWidth="14535" windowHeight="11925"/>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3" i="11"/>
  <c r="AY327" i="11"/>
  <c r="AY331" i="11"/>
  <c r="AY337" i="11"/>
  <c r="AY325" i="11"/>
  <c r="AY329" i="11"/>
  <c r="AY333" i="11"/>
  <c r="AY340" i="11"/>
  <c r="AY322" i="11"/>
  <c r="AY326" i="11"/>
  <c r="AY336" i="11"/>
  <c r="AY341"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9" i="11"/>
  <c r="AY128" i="11"/>
  <c r="AY127" i="11"/>
  <c r="AY131" i="11" s="1"/>
  <c r="AY122" i="11"/>
  <c r="AY123" i="11" s="1"/>
  <c r="AY118" i="11"/>
  <c r="AY114" i="11"/>
  <c r="AY112" i="11"/>
  <c r="AY119" i="11" s="1"/>
  <c r="AY100" i="11"/>
  <c r="AY99" i="11"/>
  <c r="AY101" i="11" s="1"/>
  <c r="AY98" i="11"/>
  <c r="AY102" i="11"/>
  <c r="AY104" i="11" s="1"/>
  <c r="AY212" i="11" l="1"/>
  <c r="AY204" i="11"/>
  <c r="AY201" i="11"/>
  <c r="AY205" i="11"/>
  <c r="AY209" i="11"/>
  <c r="AY213" i="11"/>
  <c r="AY202" i="11"/>
  <c r="AY116" i="11"/>
  <c r="AY120" i="11"/>
  <c r="AY124" i="11"/>
  <c r="AY154" i="11"/>
  <c r="AY138" i="11"/>
  <c r="AY172" i="11"/>
  <c r="AY113" i="11"/>
  <c r="AY117" i="11"/>
  <c r="AY121" i="11"/>
  <c r="AY125" i="11"/>
  <c r="AY151" i="11"/>
  <c r="AY155" i="11"/>
  <c r="AY177" i="11"/>
  <c r="AY126"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85" i="11"/>
  <c r="AY81" i="11"/>
  <c r="AY78" i="11"/>
  <c r="AY84" i="11" s="1"/>
  <c r="AY44" i="11"/>
  <c r="AY52" i="11" s="1"/>
  <c r="AY82" i="11" l="1"/>
  <c r="AY86" i="11"/>
  <c r="AY90" i="11"/>
  <c r="AY94" i="11"/>
  <c r="AY97"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<sst xmlns="http://schemas.openxmlformats.org/spreadsheetml/2006/main" count="1329" uniqueCount="666">
  <si>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</si>
  <si>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</si>
  <si>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</si>
  <si>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</si>
  <si>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</si>
  <si>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</si>
  <si>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</si>
  <si>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</si>
  <si>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</si>
  <si>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</si>
  <si>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</si>
  <si>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</si>
  <si>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</si>
  <si>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</si>
  <si>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</si>
  <si>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</si>
  <si>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</si>
  <si>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</si>
  <si>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</si>
  <si>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</si>
  <si>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</si>
  <si>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</si>
  <si>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</si>
  <si>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</si>
  <si>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</si>
  <si>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</si>
  <si>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</si>
  <si>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</si>
  <si>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</si>
  <si>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</si>
  <si>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</si>
  <si>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</si>
  <si>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</si>
  <si>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</si>
  <si>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</si>
  <si>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</si>
  <si>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</si>
  <si>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</si>
  <si>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</si>
  <si>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</si>
  <si>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</si>
  <si>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</si>
  <si>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</si>
  <si>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</si>
  <si>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</si>
  <si>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</si>
  <si>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</si>
  <si>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</si>
  <si>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</si>
  <si>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</si>
  <si>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</si>
  <si>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</si>
  <si>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</si>
  <si>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</si>
  <si>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</si>
  <si>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</si>
  <si>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</si>
  <si>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</si>
  <si>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</si>
  <si>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</si>
  <si>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</si>
  <si>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</si>
  <si>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</si>
  <si>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</si>
  <si>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</si>
  <si>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</si>
  <si>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</si>
  <si>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</si>
  <si>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</si>
  <si>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</si>
  <si>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</si>
  <si>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</si>
  <si>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</si>
  <si>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</si>
  <si>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</si>
  <si>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</si>
  <si>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</si>
  <si>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</si>
  <si>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</si>
  <si>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</si>
  <si>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</si>
  <si>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</si>
  <si>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</si>
  <si>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</si>
  <si>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</si>
  <si>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</si>
  <si>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</si>
  <si>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</si>
  <si>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</si>
  <si>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</si>
  <si>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</si>
  <si>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</si>
  <si>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</si>
  <si>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</si>
  <si>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</si>
  <si>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</si>
  <si>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</si>
  <si>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</si>
  <si>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</si>
  <si>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</si>
  <si>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</si>
  <si>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</si>
  <si>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</si>
  <si>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</si>
  <si>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</si>
  <si>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</si>
  <si>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</si>
  <si>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</si>
  <si>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</si>
  <si>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</si>
  <si>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</si>
  <si>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</si>
  <si>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</si>
  <si>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</si>
  <si>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</si>
  <si>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</si>
  <si>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</si>
  <si>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</si>
  <si>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</si>
  <si>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</si>
  <si>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</si>
  <si>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</si>
  <si>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</si>
  <si>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</si>
  <si>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</si>
  <si>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</si>
  <si>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</si>
  <si>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</si>
  <si>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</si>
  <si>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</si>
  <si>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</si>
  <si>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</si>
  <si>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</si>
  <si>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</si>
  <si>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</si>
  <si>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</si>
  <si>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</si>
  <si>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</si>
  <si>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</si>
  <si>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</si>
  <si>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</si>
  <si>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</si>
  <si>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</si>
  <si>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</si>
  <si>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</si>
  <si>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</si>
  <si>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</si>
  <si>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</si>
  <si>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</si>
  <si>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</si>
  <si>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</si>
  <si>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</si>
  <si>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</si>
  <si>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</si>
  <si>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</si>
  <si>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</si>
  <si>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</si>
  <si>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</si>
  <si>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</si>
  <si>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</si>
  <si>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</si>
  <si>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</si>
  <si>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</si>
  <si>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</si>
  <si>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</si>
  <si>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</si>
  <si>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</si>
  <si>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</si>
  <si>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</si>
  <si>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</si>
  <si>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</si>
  <si>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</si>
  <si>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</si>
  <si>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</si>
  <si>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</si>
  <si>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</si>
  <si>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</si>
  <si>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</si>
  <si>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</si>
  <si>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</si>
  <si>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</si>
  <si>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</si>
  <si>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</si>
  <si>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</si>
  <si>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</si>
  <si>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</si>
  <si>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</si>
  <si>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</si>
  <si>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</si>
  <si>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</si>
  <si>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</si>
  <si>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</si>
  <si>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</si>
  <si>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</si>
  <si>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</si>
  <si>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</si>
  <si>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</si>
  <si>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</si>
  <si>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</si>
  <si>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</si>
  <si>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</si>
  <si>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</si>
  <si>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</si>
  <si>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</si>
  <si>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</si>
  <si>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</si>
  <si>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</si>
  <si>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</si>
  <si>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</si>
  <si>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</si>
  <si>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</si>
  <si>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</si>
  <si>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</si>
  <si>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</si>
  <si>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</si>
  <si>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</si>
  <si>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</si>
  <si>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</si>
  <si>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</si>
  <si>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</si>
  <si>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</si>
  <si>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</si>
  <si>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</si>
  <si>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</si>
  <si>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</si>
  <si>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</si>
  <si>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</si>
  <si>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</si>
  <si>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</si>
  <si>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</si>
  <si>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</si>
  <si>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</si>
  <si>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</si>
  <si>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</si>
  <si>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</si>
  <si>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</si>
  <si>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</si>
  <si>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</si>
  <si>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</si>
  <si>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</si>
  <si>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</si>
  <si>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</si>
  <si>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</si>
  <si>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</si>
  <si>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</si>
  <si>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</si>
  <si>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</si>
  <si>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</si>
  <si>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</si>
  <si>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</si>
  <si>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</si>
  <si>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</si>
  <si>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</si>
  <si>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</si>
  <si>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</si>
  <si>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</si>
  <si>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</si>
  <si>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</si>
  <si>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</si>
  <si>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</si>
  <si>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</si>
  <si>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</si>
  <si>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</si>
  <si>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</si>
  <si>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</si>
  <si>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</si>
  <si>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</si>
  <si>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</si>
  <si>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</si>
  <si>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</si>
  <si>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</si>
  <si>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</si>
  <si>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</si>
  <si>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</si>
  <si>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</si>
  <si>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</si>
  <si>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</si>
  <si>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</si>
  <si>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</si>
  <si>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</si>
  <si>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</si>
  <si>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</si>
  <si>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</si>
  <si>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</si>
  <si>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</si>
  <si>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</si>
  <si>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</si>
  <si>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</si>
  <si>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</si>
  <si>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</si>
  <si>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</si>
  <si>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</si>
  <si>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</si>
  <si>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</si>
  <si>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</si>
  <si>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</si>
  <si>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</si>
  <si>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</si>
  <si>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</si>
  <si>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</si>
  <si>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</si>
  <si>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</si>
  <si>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</si>
  <si>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</si>
  <si>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</si>
  <si>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</si>
  <si>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</si>
  <si>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</si>
  <si>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</si>
  <si>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</si>
  <si>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</si>
  <si>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</si>
  <si>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</si>
  <si>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</si>
  <si>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</si>
  <si>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</si>
  <si>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</si>
  <si>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</si>
  <si>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</si>
  <si>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</si>
  <si>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</si>
  <si>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</si>
  <si>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</si>
  <si>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</si>
  <si>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</si>
  <si>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</si>
  <si>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</si>
  <si>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</si>
  <si>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</si>
  <si>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</si>
  <si>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</si>
  <si>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</si>
  <si>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</si>
  <si>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</si>
  <si>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</si>
  <si>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</si>
  <si>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</si>
  <si>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</si>
  <si>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</si>
  <si>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</si>
  <si>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</si>
  <si>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</si>
  <si>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</si>
  <si>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</si>
  <si>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</si>
  <si>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</si>
  <si>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</si>
  <si>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</si>
  <si>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</si>
  <si>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</si>
  <si>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</si>
  <si>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</si>
  <si>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</si>
  <si>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</si>
  <si>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</si>
  <si>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</si>
  <si>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</si>
  <si>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</si>
  <si>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</si>
  <si>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</si>
  <si>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</si>
  <si>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</si>
  <si>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</si>
  <si>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</si>
  <si>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</si>
  <si>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</si>
  <si>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</si>
  <si>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</si>
  <si>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</si>
  <si>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</si>
  <si>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</si>
  <si>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</si>
  <si>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</si>
  <si>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</si>
  <si>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</si>
  <si>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</si>
  <si>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</si>
  <si>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</si>
  <si>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</si>
  <si>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</si>
  <si>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</si>
  <si>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</si>
  <si>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</si>
  <si>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</si>
  <si>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</si>
  <si>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</si>
  <si>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</si>
  <si>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</si>
  <si>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</si>
  <si>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</si>
  <si>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</si>
  <si>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</si>
  <si>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</si>
  <si>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</si>
  <si>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</si>
  <si>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</si>
  <si>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</si>
  <si>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</si>
  <si>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</si>
  <si>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</si>
  <si>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</si>
  <si>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</si>
  <si>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</si>
  <si>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</si>
  <si>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</si>
  <si>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</si>
  <si>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</si>
  <si>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</si>
  <si>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</si>
  <si>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</si>
  <si>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</si>
  <si>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</si>
  <si>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</si>
  <si>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</si>
  <si>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</si>
  <si>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</si>
  <si>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</si>
  <si>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</si>
  <si>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</si>
  <si>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</si>
  <si>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</si>
  <si>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</si>
  <si>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</si>
  <si>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</si>
  <si>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</si>
  <si>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</si>
  <si>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</si>
  <si>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</si>
  <si>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</si>
  <si>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</si>
  <si>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</si>
  <si>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</si>
  <si>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</si>
  <si>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</si>
  <si>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</si>
  <si>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</si>
  <si>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</si>
  <si>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</si>
  <si>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</si>
  <si>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</si>
  <si>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</si>
  <si>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</si>
  <si>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</si>
  <si>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</si>
  <si>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</si>
  <si>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</si>
  <si>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</si>
  <si>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</si>
  <si>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</si>
  <si>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</si>
  <si>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</si>
  <si>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</si>
  <si>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</si>
  <si>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</si>
  <si>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</si>
  <si>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</si>
  <si>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</si>
  <si>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</si>
  <si>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</si>
  <si>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</si>
  <si>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</si>
  <si>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</si>
  <si>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</si>
  <si>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</si>
  <si>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</si>
  <si>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</si>
  <si>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</si>
  <si>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</si>
  <si>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</si>
  <si>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</si>
  <si>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</si>
  <si>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</si>
  <si>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</si>
  <si>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</si>
  <si>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</si>
  <si>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</si>
  <si>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</si>
  <si>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</si>
  <si>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</si>
  <si>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</si>
  <si>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</si>
  <si>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</si>
  <si>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</si>
  <si>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</si>
  <si>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</si>
  <si>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</si>
  <si>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</si>
  <si>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</si>
  <si>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</si>
  <si>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</si>
  <si>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</si>
  <si>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</si>
  <si>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</si>
  <si>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</si>
  <si>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</si>
  <si>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</si>
  <si>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</si>
  <si>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</si>
  <si>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</si>
  <si>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</si>
  <si>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</si>
  <si>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</si>
  <si>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</si>
  <si>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</si>
  <si>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</si>
  <si>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</si>
  <si>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</si>
  <si>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</si>
  <si>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</si>
  <si>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</si>
  <si>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</si>
  <si>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</si>
  <si>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</si>
  <si>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</si>
  <si>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</si>
  <si>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</si>
  <si>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</si>
  <si>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</si>
  <si>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</si>
  <si>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</si>
  <si>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</si>
  <si>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</si>
  <si>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</si>
  <si>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</si>
  <si>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</si>
  <si>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</si>
  <si>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</si>
  <si>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</si>
  <si>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</si>
  <si>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</si>
  <si>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</si>
  <si>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</si>
  <si>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</si>
  <si>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</si>
  <si>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</si>
  <si>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</si>
  <si>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</si>
  <si>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</si>
  <si>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</si>
  <si>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</si>
  <si>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</si>
  <si>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</si>
  <si>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</si>
  <si>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</si>
  <si>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</si>
  <si>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</si>
  <si>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</si>
  <si>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</si>
  <si>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</si>
  <si>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</si>
  <si>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</si>
  <si>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</si>
  <si>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</si>
  <si>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</si>
  <si>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</si>
  <si>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</si>
  <si>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</si>
  <si>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</si>
  <si>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</si>
  <si>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</si>
  <si>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</si>
  <si>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</si>
  <si>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</si>
  <si>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</si>
  <si>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</si>
  <si>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</si>
  <si>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</si>
  <si>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</si>
  <si>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</si>
  <si>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</si>
  <si>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</si>
  <si>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</si>
  <si>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</si>
  <si>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</si>
  <si>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</si>
  <si>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</si>
  <si>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</si>
  <si>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</si>
  <si>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</si>
  <si>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</si>
  <si>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</si>
  <si>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</si>
  <si>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</si>
  <si>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</si>
  <si>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</si>
  <si>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</si>
  <si>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</si>
  <si>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</si>
  <si>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</si>
  <si>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</si>
  <si>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</si>
  <si>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</si>
  <si>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</si>
  <si>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</si>
  <si>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</si>
  <si>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</si>
  <si>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</si>
  <si>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</si>
  <si>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</si>
  <si>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</si>
  <si>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</si>
  <si>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</si>
  <si>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</si>
  <si>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</si>
  <si>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</si>
  <si>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</si>
  <si>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</si>
  <si>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</si>
  <si>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</si>
  <si>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年金局</t>
    <rPh sb="0" eb="3">
      <t>ネンキンキョク</t>
    </rPh>
    <phoneticPr fontId="5"/>
  </si>
  <si>
    <t>総務課</t>
    <rPh sb="0" eb="3">
      <t>ソウムカ</t>
    </rPh>
    <phoneticPr fontId="5"/>
  </si>
  <si>
    <t>厚生労働省</t>
  </si>
  <si>
    <t>○</t>
  </si>
  <si>
    <t>-</t>
    <phoneticPr fontId="5"/>
  </si>
  <si>
    <t>保険給付費</t>
    <rPh sb="0" eb="2">
      <t>ホケン</t>
    </rPh>
    <rPh sb="2" eb="5">
      <t>キュウフヒ</t>
    </rPh>
    <phoneticPr fontId="5"/>
  </si>
  <si>
    <t>億円</t>
    <rPh sb="0" eb="2">
      <t>オクエン</t>
    </rPh>
    <phoneticPr fontId="5"/>
  </si>
  <si>
    <t>‐</t>
  </si>
  <si>
    <t>無</t>
  </si>
  <si>
    <t>代替目標の実績は目的に見合ったものになっている。</t>
    <rPh sb="0" eb="2">
      <t>ダイタイ</t>
    </rPh>
    <rPh sb="2" eb="4">
      <t>モクヒョウ</t>
    </rPh>
    <rPh sb="5" eb="7">
      <t>ジッセキ</t>
    </rPh>
    <rPh sb="8" eb="10">
      <t>モクテキ</t>
    </rPh>
    <rPh sb="11" eb="13">
      <t>ミア</t>
    </rPh>
    <phoneticPr fontId="5"/>
  </si>
  <si>
    <t>活動実績はほぼ見込みどおり推移している。</t>
    <rPh sb="0" eb="2">
      <t>カツドウ</t>
    </rPh>
    <rPh sb="2" eb="4">
      <t>ジッセキ</t>
    </rPh>
    <rPh sb="7" eb="9">
      <t>ミコ</t>
    </rPh>
    <rPh sb="13" eb="15">
      <t>スイイ</t>
    </rPh>
    <phoneticPr fontId="5"/>
  </si>
  <si>
    <t>738</t>
    <phoneticPr fontId="5"/>
  </si>
  <si>
    <t>648</t>
    <phoneticPr fontId="5"/>
  </si>
  <si>
    <t>797</t>
    <phoneticPr fontId="5"/>
  </si>
  <si>
    <t>799</t>
    <phoneticPr fontId="5"/>
  </si>
  <si>
    <t>810</t>
    <phoneticPr fontId="5"/>
  </si>
  <si>
    <t>776</t>
    <phoneticPr fontId="5"/>
  </si>
  <si>
    <t>775</t>
    <phoneticPr fontId="5"/>
  </si>
  <si>
    <t>771</t>
    <phoneticPr fontId="5"/>
  </si>
  <si>
    <t>A.年金受給者等</t>
    <rPh sb="2" eb="4">
      <t>ネンキン</t>
    </rPh>
    <rPh sb="4" eb="7">
      <t>ジュキュウシャ</t>
    </rPh>
    <rPh sb="7" eb="8">
      <t>トウ</t>
    </rPh>
    <phoneticPr fontId="5"/>
  </si>
  <si>
    <t>年金受給者等</t>
    <rPh sb="0" eb="2">
      <t>ネンキン</t>
    </rPh>
    <rPh sb="2" eb="5">
      <t>ジュキュウシャ</t>
    </rPh>
    <rPh sb="5" eb="6">
      <t>トウ</t>
    </rPh>
    <phoneticPr fontId="5"/>
  </si>
  <si>
    <t>-</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</si>
  <si>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</si>
  <si>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保険給付に必要な経費
（年金特別会計厚生年金勘定）</t>
    <phoneticPr fontId="5"/>
  </si>
  <si>
    <t>労働者の老齢、障害又は死亡について、労働者及びその遺族の生活の安定と福祉の向上に寄与するための厚生年金の給付を行う。</t>
    <phoneticPr fontId="5"/>
  </si>
  <si>
    <t>被保険者・事業主が納付した保険料、国庫負担金及び基礎年金勘定からの基礎年金相当給付費の繰入金等を財源として、厚生年金の給付を行う。</t>
    <phoneticPr fontId="5"/>
  </si>
  <si>
    <t>本経費は、被保険者期間中の保険料納付記録に基づき裁定された厚生年金の給付費であり、定量的な目標を設定できない。</t>
    <phoneticPr fontId="5"/>
  </si>
  <si>
    <t>被保険者期間中の保険料納付記録に基づき裁定された厚生年金を適切に給付する。</t>
    <phoneticPr fontId="5"/>
  </si>
  <si>
    <t>年金受給者に対し、着実に給付する。</t>
    <phoneticPr fontId="5"/>
  </si>
  <si>
    <t>-</t>
    <phoneticPr fontId="5"/>
  </si>
  <si>
    <t>施策大目標１　老後生活の経済的自立の基礎となる所得保障の充実を図ること</t>
    <phoneticPr fontId="5"/>
  </si>
  <si>
    <t>Ⅹ－１－１　国民に信頼される持続可能な公的年金制度等を構築し、適正な事業運営を図ること</t>
    <phoneticPr fontId="5"/>
  </si>
  <si>
    <t>本事業を安定的かつ継続的に行うために、国の責務において実施することが必要不可欠である。</t>
    <phoneticPr fontId="5"/>
  </si>
  <si>
    <t>本事業は、労働者及びその遺族の生活の安定と福祉の向上のため、法律に基づき、国の責務において実施すべき優先度が高い事業である。</t>
    <phoneticPr fontId="5"/>
  </si>
  <si>
    <t>厚生年金保険法に基づく被保険者や被保険者であった者等への保険給付であり、受益者との負担関係は妥当である。</t>
    <phoneticPr fontId="5"/>
  </si>
  <si>
    <t>厚生年金保険法に基づく受給者への保険給付であり、必要な経費に限定されている。</t>
    <phoneticPr fontId="5"/>
  </si>
  <si>
    <t>当該支出は、厚生年金保険法等に基づき、労働者とその遺族に対して老齢、障害又は死亡に関する給付に充てるものであり、必要性、有効性等が認められる。</t>
    <phoneticPr fontId="5"/>
  </si>
  <si>
    <t>引き続き、年金受給者への給付費の支払いに支障をきたさぬように、支払実績等を踏まえ必要な予算額を確保するとともに、適正な執行を行うなどの取組を進める。</t>
    <phoneticPr fontId="5"/>
  </si>
  <si>
    <t>・被保険者が老齢となって所得の減少等により生活の安定が損なわれることを防止することを目的として、原則65歳以降支給（老齢厚生年金）
・疾病や負傷により障害となり、日常生活に制限を受けるような状態になった場合に、障害の程度に応じて支給（障害厚生年金）
・被保険者又は被保険者であった者が死亡した場合に、その当時生計を維持されていた妻等に支給（遺族厚生年金）
・老齢年金の受給権を有しない者に経過的に支給する脱退一時金等の支給</t>
    <phoneticPr fontId="5"/>
  </si>
  <si>
    <t>老齢・障害又は死亡等に関して必要な給付の支払</t>
    <phoneticPr fontId="5"/>
  </si>
  <si>
    <t>https://www.mhlw.go.jp/wp/seisaku/hyouka/dl/r03_jizenbunseki/X-1-1.pdf</t>
    <phoneticPr fontId="5"/>
  </si>
  <si>
    <t>4ページ目、達成手段2、（5）保険給付に必要な経費（年金特別会計厚生年金勘定）（昭和17年度）</t>
    <rPh sb="4" eb="5">
      <t>メ</t>
    </rPh>
    <rPh sb="6" eb="8">
      <t>タッセイ</t>
    </rPh>
    <rPh sb="8" eb="10">
      <t>シュダン</t>
    </rPh>
    <rPh sb="15" eb="17">
      <t>ホケン</t>
    </rPh>
    <rPh sb="17" eb="19">
      <t>キュウフ</t>
    </rPh>
    <rPh sb="20" eb="22">
      <t>ヒツヨウ</t>
    </rPh>
    <rPh sb="23" eb="25">
      <t>ケイヒ</t>
    </rPh>
    <rPh sb="26" eb="38">
      <t>ネンキントクベツカイケイコウセイネンキンカンジョウ</t>
    </rPh>
    <rPh sb="40" eb="42">
      <t>ショウワ</t>
    </rPh>
    <rPh sb="44" eb="46">
      <t>ネンド</t>
    </rPh>
    <phoneticPr fontId="5"/>
  </si>
  <si>
    <t>労働者の老齢、障害又は死亡について、労働者及びその遺族の生活の安定と福祉の向上に寄与するための厚生年金の給付を行う。</t>
    <phoneticPr fontId="5"/>
  </si>
  <si>
    <t>-</t>
  </si>
  <si>
    <t>-</t>
    <phoneticPr fontId="5"/>
  </si>
  <si>
    <t>年金受給者に対し、着実に給付する。</t>
    <phoneticPr fontId="5"/>
  </si>
  <si>
    <t>千人</t>
    <rPh sb="0" eb="2">
      <t>センニン</t>
    </rPh>
    <phoneticPr fontId="5"/>
  </si>
  <si>
    <t>本経費は、被保険者期間中の保険料納付記録に基づき裁定された厚生年金の給付費であり、単位当たりコストの算出になじまない。　　　　　　　　　　</t>
    <phoneticPr fontId="5"/>
  </si>
  <si>
    <t xml:space="preserve">          -</t>
    <phoneticPr fontId="5"/>
  </si>
  <si>
    <t>厚生年金保険法第32条
国民年金法等の一部を改正する法律（昭和60年法律第34号）附則第78条</t>
    <rPh sb="29" eb="31">
      <t>ショウワ</t>
    </rPh>
    <rPh sb="33" eb="34">
      <t>ネン</t>
    </rPh>
    <rPh sb="34" eb="36">
      <t>ホウリツ</t>
    </rPh>
    <rPh sb="36" eb="37">
      <t>ダイ</t>
    </rPh>
    <rPh sb="39" eb="40">
      <t>ゴウ</t>
    </rPh>
    <phoneticPr fontId="5"/>
  </si>
  <si>
    <t>本事業は、法律に基づき、労働者の老齢、障害又は死亡について給付し、労働者及びその遺族の生活の安定と福祉の向上に寄与することを目的としており、安定的かつ継続的に行うことが求められる必要不可欠な事業である。</t>
    <rPh sb="5" eb="7">
      <t>ホウリツ</t>
    </rPh>
    <phoneticPr fontId="5"/>
  </si>
  <si>
    <t>点検対象外</t>
    <rPh sb="0" eb="2">
      <t>テンケン</t>
    </rPh>
    <rPh sb="2" eb="5">
      <t>タイショウガイ</t>
    </rPh>
    <phoneticPr fontId="5"/>
  </si>
  <si>
    <t>-</t>
    <phoneticPr fontId="5"/>
  </si>
  <si>
    <t>総務課長　岡部　史哉</t>
    <rPh sb="0" eb="2">
      <t>ソウム</t>
    </rPh>
    <rPh sb="2" eb="4">
      <t>カチョウ</t>
    </rPh>
    <rPh sb="5" eb="7">
      <t>オカベ</t>
    </rPh>
    <rPh sb="8" eb="10">
      <t>フミヤ</t>
    </rPh>
    <phoneticPr fontId="5"/>
  </si>
  <si>
    <t>被保険者期間中の保険料納付記録に基づき裁定された厚生年金を適切に給付する。
令和元年度　 給付費　235,717億円　受給者　35,350千人
令和2年度     給付費　234,746億円　受給者　35,564千人
令和3年度     給付費　234,568億円　受給者　35,877千人</t>
    <rPh sb="0" eb="4">
      <t>ヒホケンシャ</t>
    </rPh>
    <rPh sb="4" eb="7">
      <t>キカンチュウ</t>
    </rPh>
    <rPh sb="8" eb="11">
      <t>ホケンリョウ</t>
    </rPh>
    <rPh sb="11" eb="13">
      <t>ノウフ</t>
    </rPh>
    <rPh sb="13" eb="15">
      <t>キロク</t>
    </rPh>
    <rPh sb="16" eb="17">
      <t>モト</t>
    </rPh>
    <rPh sb="19" eb="21">
      <t>サイテイ</t>
    </rPh>
    <rPh sb="24" eb="26">
      <t>コウセイ</t>
    </rPh>
    <rPh sb="26" eb="28">
      <t>ネンキン</t>
    </rPh>
    <rPh sb="29" eb="31">
      <t>テキセツ</t>
    </rPh>
    <rPh sb="32" eb="34">
      <t>キュウフ</t>
    </rPh>
    <rPh sb="38" eb="40">
      <t>レイワ</t>
    </rPh>
    <rPh sb="40" eb="43">
      <t>ガンネンド</t>
    </rPh>
    <rPh sb="45" eb="48">
      <t>キュウフヒ</t>
    </rPh>
    <rPh sb="56" eb="58">
      <t>オクエン</t>
    </rPh>
    <rPh sb="59" eb="62">
      <t>ジュキュウシャ</t>
    </rPh>
    <rPh sb="69" eb="71">
      <t>センニン</t>
    </rPh>
    <rPh sb="72" eb="74">
      <t>レイワ</t>
    </rPh>
    <rPh sb="75" eb="77">
      <t>ネンド</t>
    </rPh>
    <rPh sb="82" eb="85">
      <t>キュウフヒ</t>
    </rPh>
    <rPh sb="93" eb="95">
      <t>オクエン</t>
    </rPh>
    <rPh sb="96" eb="99">
      <t>ジュキュウシャ</t>
    </rPh>
    <rPh sb="106" eb="108">
      <t>センニン</t>
    </rPh>
    <rPh sb="109" eb="111">
      <t>レイワ</t>
    </rPh>
    <rPh sb="112" eb="114">
      <t>ネンド</t>
    </rPh>
    <rPh sb="119" eb="122">
      <t>キュウフヒ</t>
    </rPh>
    <phoneticPr fontId="5"/>
  </si>
  <si>
    <t>受給者の増等による</t>
    <rPh sb="0" eb="3">
      <t>ジュキュウシャ</t>
    </rPh>
    <rPh sb="4" eb="5">
      <t>ゾウ</t>
    </rPh>
    <rPh sb="5" eb="6">
      <t>トウ</t>
    </rPh>
    <phoneticPr fontId="5"/>
  </si>
  <si>
    <t>給付に支障が生じないよう、引き続き、必要な予算額を確保し適正な執行に努めること。</t>
    <rPh sb="0" eb="2">
      <t>キュウフ</t>
    </rPh>
    <rPh sb="3" eb="5">
      <t>シショウ</t>
    </rPh>
    <rPh sb="6" eb="7">
      <t>ショウ</t>
    </rPh>
    <rPh sb="13" eb="14">
      <t>ヒ</t>
    </rPh>
    <rPh sb="15" eb="16">
      <t>ツヅ</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</si>
</sst>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12700</xdr:colOff>
      <xdr:row>273</xdr:row>
      <xdr:rowOff>266700</xdr:rowOff>
    </xdr:from>
    <xdr:to>
      <xdr:col>44</xdr:col>
      <xdr:colOff>11226</xdr:colOff>
      <xdr:row>285</xdr:row>
      <xdr:rowOff>55519</xdr:rowOff>
    </xdr:to>
    <xdr:grpSp>
      <xdr:nvGrpSpPr>
        <xdr:cNvPr id="23" name="グループ化 22"/>
        <xdr:cNvGrpSpPr>
          <a:grpSpLocks/>
        </xdr:cNvGrpSpPr>
      </xdr:nvGrpSpPr>
      <xdr:grpSpPr bwMode="auto">
        <a:xfrm>
          <a:off x="2044700" y="44056300"/>
          <a:ext cx="6907326" cy="4056019"/>
          <a:chOff x="3365500" y="28384500"/>
          <a:chExt cx="6441211" cy="3454400"/>
        </a:xfrm>
      </xdr:grpSpPr>
      <xdr:sp macro="" textlink="">
        <xdr:nvSpPr>
          <xdr:cNvPr id="24" name="角丸四角形 23"/>
          <xdr:cNvSpPr/>
        </xdr:nvSpPr>
        <xdr:spPr>
          <a:xfrm>
            <a:off x="3365500" y="28384500"/>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25" name="角丸四角形 24"/>
          <xdr:cNvSpPr/>
        </xdr:nvSpPr>
        <xdr:spPr>
          <a:xfrm>
            <a:off x="3365500" y="30894188"/>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年金受給者等</a:t>
            </a:r>
          </a:p>
        </xdr:txBody>
      </xdr:sp>
      <xdr:cxnSp macro="">
        <xdr:nvCxnSpPr>
          <xdr:cNvPr id="26" name="直線矢印コネクタ 25"/>
          <xdr:cNvCxnSpPr/>
        </xdr:nvCxnSpPr>
        <xdr:spPr>
          <a:xfrm rot="16200000" flipH="1">
            <a:off x="3074946" y="30121530"/>
            <a:ext cx="1469551" cy="18509"/>
          </a:xfrm>
          <a:prstGeom prst="straightConnector1">
            <a:avLst/>
          </a:prstGeom>
          <a:noFill/>
          <a:ln w="25400" cap="flat" cmpd="sng" algn="ctr">
            <a:solidFill>
              <a:sysClr val="windowText" lastClr="000000"/>
            </a:solidFill>
            <a:prstDash val="solid"/>
            <a:tailEnd type="arrow"/>
          </a:ln>
          <a:effectLst/>
        </xdr:spPr>
      </xdr:cxnSp>
      <xdr:sp macro="" textlink="">
        <xdr:nvSpPr>
          <xdr:cNvPr id="27" name="テキスト ボックス 26"/>
          <xdr:cNvSpPr txBox="1"/>
        </xdr:nvSpPr>
        <xdr:spPr>
          <a:xfrm>
            <a:off x="4078105" y="29472350"/>
            <a:ext cx="5728606" cy="127870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（厚生年金保険法等に基づく、老齢、障害又は死亡等に関して必要な給付の支払）</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23,456,768</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百万円（令和３年度執行額）</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5" zoomScaleNormal="75" zoomScaleSheetLayoutView="75" zoomScalePageLayoutView="85" workbookViewId="0">
      <selection activeCell="A253" sqref="A253:AX2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608</v>
      </c>
      <c r="AK2" s="172"/>
      <c r="AL2" s="172"/>
      <c r="AM2" s="172"/>
      <c r="AN2" s="75" t="s">
        <v>285</v>
      </c>
      <c r="AO2" s="172">
        <v>21</v>
      </c>
      <c r="AP2" s="172"/>
      <c r="AQ2" s="172"/>
      <c r="AR2" s="76" t="s">
        <v>285</v>
      </c>
      <c r="AS2" s="173">
        <v>884</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611</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632</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308</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662</v>
      </c>
      <c r="AR5" s="197"/>
      <c r="AS5" s="197"/>
      <c r="AT5" s="197"/>
      <c r="AU5" s="197"/>
      <c r="AV5" s="197"/>
      <c r="AW5" s="197"/>
      <c r="AX5" s="198"/>
    </row>
    <row r="6" spans="1:50" ht="39" customHeight="1" x14ac:dyDescent="0.15">
      <c r="A6" s="199" t="s">
        <v>4</v>
      </c>
      <c r="B6" s="200"/>
      <c r="C6" s="200"/>
      <c r="D6" s="200"/>
      <c r="E6" s="200"/>
      <c r="F6" s="200"/>
      <c r="G6" s="201" t="str">
        <f>入力規則等!F39</f>
        <v>年金特別会計厚生年金勘定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658</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高齢社会対策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72" customHeight="1" x14ac:dyDescent="0.15">
      <c r="A10" s="234" t="s">
        <v>27</v>
      </c>
      <c r="B10" s="235"/>
      <c r="C10" s="235"/>
      <c r="D10" s="235"/>
      <c r="E10" s="235"/>
      <c r="F10" s="235"/>
      <c r="G10" s="236" t="s">
        <v>634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36.75"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24135780</v>
      </c>
      <c r="Q13" s="217"/>
      <c r="R13" s="217"/>
      <c r="S13" s="217"/>
      <c r="T13" s="217"/>
      <c r="U13" s="217"/>
      <c r="V13" s="218"/>
      <c r="W13" s="216">
        <v>24170370</v>
      </c>
      <c r="X13" s="217"/>
      <c r="Y13" s="217"/>
      <c r="Z13" s="217"/>
      <c r="AA13" s="217"/>
      <c r="AB13" s="217"/>
      <c r="AC13" s="218"/>
      <c r="AD13" s="216">
        <v>24050893</v>
      </c>
      <c r="AE13" s="217"/>
      <c r="AF13" s="217"/>
      <c r="AG13" s="217"/>
      <c r="AH13" s="217"/>
      <c r="AI13" s="217"/>
      <c r="AJ13" s="218"/>
      <c r="AK13" s="216">
        <v>24073864</v>
      </c>
      <c r="AL13" s="217"/>
      <c r="AM13" s="217"/>
      <c r="AN13" s="217"/>
      <c r="AO13" s="217"/>
      <c r="AP13" s="217"/>
      <c r="AQ13" s="218"/>
      <c r="AR13" s="228">
        <v>24084120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653</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653</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653</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-41540</v>
      </c>
      <c r="Q17" s="217"/>
      <c r="R17" s="217"/>
      <c r="S17" s="217"/>
      <c r="T17" s="217"/>
      <c r="U17" s="217"/>
      <c r="V17" s="218"/>
      <c r="W17" s="216">
        <v>-70753</v>
      </c>
      <c r="X17" s="217"/>
      <c r="Y17" s="217"/>
      <c r="Z17" s="217"/>
      <c r="AA17" s="217"/>
      <c r="AB17" s="217"/>
      <c r="AC17" s="218"/>
      <c r="AD17" s="216" t="s">
        <v>653</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24094240</v>
      </c>
      <c r="Q18" s="261"/>
      <c r="R18" s="261"/>
      <c r="S18" s="261"/>
      <c r="T18" s="261"/>
      <c r="U18" s="261"/>
      <c r="V18" s="262"/>
      <c r="W18" s="260">
        <f>SUM(W13:AC17)</f>
        <v>24099617</v>
      </c>
      <c r="X18" s="261"/>
      <c r="Y18" s="261"/>
      <c r="Z18" s="261"/>
      <c r="AA18" s="261"/>
      <c r="AB18" s="261"/>
      <c r="AC18" s="262"/>
      <c r="AD18" s="260">
        <f>SUM(AD13:AJ17)</f>
        <v>24050893</v>
      </c>
      <c r="AE18" s="261"/>
      <c r="AF18" s="261"/>
      <c r="AG18" s="261"/>
      <c r="AH18" s="261"/>
      <c r="AI18" s="261"/>
      <c r="AJ18" s="262"/>
      <c r="AK18" s="260">
        <f>SUM(AK13:AQ17)</f>
        <v>24073864</v>
      </c>
      <c r="AL18" s="261"/>
      <c r="AM18" s="261"/>
      <c r="AN18" s="261"/>
      <c r="AO18" s="261"/>
      <c r="AP18" s="261"/>
      <c r="AQ18" s="262"/>
      <c r="AR18" s="260">
        <f>SUM(AR13:AX17)</f>
        <v>24084120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23571664</v>
      </c>
      <c r="Q19" s="217"/>
      <c r="R19" s="217"/>
      <c r="S19" s="217"/>
      <c r="T19" s="217"/>
      <c r="U19" s="217"/>
      <c r="V19" s="218"/>
      <c r="W19" s="216">
        <v>23474573</v>
      </c>
      <c r="X19" s="217"/>
      <c r="Y19" s="217"/>
      <c r="Z19" s="217"/>
      <c r="AA19" s="217"/>
      <c r="AB19" s="217"/>
      <c r="AC19" s="218"/>
      <c r="AD19" s="216">
        <v>23456768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0.97831116482611613</v>
      </c>
      <c r="Q20" s="292"/>
      <c r="R20" s="292"/>
      <c r="S20" s="292"/>
      <c r="T20" s="292"/>
      <c r="U20" s="292"/>
      <c r="V20" s="292"/>
      <c r="W20" s="292">
        <f>IF(W18=0, "-", SUM(W19)/W18)</f>
        <v>0.97406415213984521</v>
      </c>
      <c r="X20" s="292"/>
      <c r="Y20" s="292"/>
      <c r="Z20" s="292"/>
      <c r="AA20" s="292"/>
      <c r="AB20" s="292"/>
      <c r="AC20" s="292"/>
      <c r="AD20" s="292">
        <f>IF(AD18=0, "-", SUM(AD19)/AD18)</f>
        <v>0.97529717503628655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0.97662739716719327</v>
      </c>
      <c r="Q21" s="292"/>
      <c r="R21" s="292"/>
      <c r="S21" s="292"/>
      <c r="T21" s="292"/>
      <c r="U21" s="292"/>
      <c r="V21" s="292"/>
      <c r="W21" s="292">
        <f>IF(W19=0, "-", SUM(W19)/SUM(W13,W14))</f>
        <v>0.97121281138848925</v>
      </c>
      <c r="X21" s="292"/>
      <c r="Y21" s="292"/>
      <c r="Z21" s="292"/>
      <c r="AA21" s="292"/>
      <c r="AB21" s="292"/>
      <c r="AC21" s="292"/>
      <c r="AD21" s="292">
        <f>IF(AD19=0, "-", SUM(AD19)/SUM(AD13,AD14))</f>
        <v>0.97529717503628655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24073864</v>
      </c>
      <c r="Q23" s="229"/>
      <c r="R23" s="229"/>
      <c r="S23" s="229"/>
      <c r="T23" s="229"/>
      <c r="U23" s="229"/>
      <c r="V23" s="280"/>
      <c r="W23" s="228">
        <v>24084120</v>
      </c>
      <c r="X23" s="229"/>
      <c r="Y23" s="229"/>
      <c r="Z23" s="229"/>
      <c r="AA23" s="229"/>
      <c r="AB23" s="229"/>
      <c r="AC23" s="280"/>
      <c r="AD23" s="281" t="s">
        <v>664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24073864</v>
      </c>
      <c r="Q29" s="331"/>
      <c r="R29" s="331"/>
      <c r="S29" s="331"/>
      <c r="T29" s="331"/>
      <c r="U29" s="331"/>
      <c r="V29" s="332"/>
      <c r="W29" s="333">
        <f>AR13</f>
        <v>24084120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2" customHeight="1" x14ac:dyDescent="0.15">
      <c r="A30" s="336" t="s">
        <v>580</v>
      </c>
      <c r="B30" s="337"/>
      <c r="C30" s="337"/>
      <c r="D30" s="337"/>
      <c r="E30" s="337"/>
      <c r="F30" s="338"/>
      <c r="G30" s="339" t="s">
        <v>651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653</v>
      </c>
      <c r="H32" s="358"/>
      <c r="I32" s="358"/>
      <c r="J32" s="358"/>
      <c r="K32" s="358"/>
      <c r="L32" s="358"/>
      <c r="M32" s="358"/>
      <c r="N32" s="358"/>
      <c r="O32" s="358"/>
      <c r="P32" s="361" t="s">
        <v>654</v>
      </c>
      <c r="Q32" s="362"/>
      <c r="R32" s="362"/>
      <c r="S32" s="362"/>
      <c r="T32" s="362"/>
      <c r="U32" s="362"/>
      <c r="V32" s="362"/>
      <c r="W32" s="362"/>
      <c r="X32" s="363"/>
      <c r="Y32" s="367" t="s">
        <v>51</v>
      </c>
      <c r="Z32" s="368"/>
      <c r="AA32" s="369"/>
      <c r="AB32" s="370" t="s">
        <v>655</v>
      </c>
      <c r="AC32" s="371"/>
      <c r="AD32" s="371"/>
      <c r="AE32" s="372">
        <v>35350</v>
      </c>
      <c r="AF32" s="372"/>
      <c r="AG32" s="372"/>
      <c r="AH32" s="372"/>
      <c r="AI32" s="372">
        <v>35564</v>
      </c>
      <c r="AJ32" s="372"/>
      <c r="AK32" s="372"/>
      <c r="AL32" s="372"/>
      <c r="AM32" s="372">
        <v>35877</v>
      </c>
      <c r="AN32" s="372"/>
      <c r="AO32" s="372"/>
      <c r="AP32" s="372"/>
      <c r="AQ32" s="398" t="s">
        <v>653</v>
      </c>
      <c r="AR32" s="372"/>
      <c r="AS32" s="372"/>
      <c r="AT32" s="372"/>
      <c r="AU32" s="389" t="s">
        <v>653</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655</v>
      </c>
      <c r="AC33" s="371"/>
      <c r="AD33" s="371"/>
      <c r="AE33" s="372">
        <v>35658</v>
      </c>
      <c r="AF33" s="372"/>
      <c r="AG33" s="372"/>
      <c r="AH33" s="372"/>
      <c r="AI33" s="372">
        <v>35742</v>
      </c>
      <c r="AJ33" s="372"/>
      <c r="AK33" s="372"/>
      <c r="AL33" s="372"/>
      <c r="AM33" s="372">
        <v>35927</v>
      </c>
      <c r="AN33" s="372"/>
      <c r="AO33" s="372"/>
      <c r="AP33" s="372"/>
      <c r="AQ33" s="372">
        <v>36149</v>
      </c>
      <c r="AR33" s="372"/>
      <c r="AS33" s="372"/>
      <c r="AT33" s="372"/>
      <c r="AU33" s="389">
        <v>36166</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656</v>
      </c>
      <c r="H35" s="395"/>
      <c r="I35" s="395"/>
      <c r="J35" s="395"/>
      <c r="K35" s="395"/>
      <c r="L35" s="395"/>
      <c r="M35" s="395"/>
      <c r="N35" s="395"/>
      <c r="O35" s="395"/>
      <c r="P35" s="395"/>
      <c r="Q35" s="395"/>
      <c r="R35" s="395"/>
      <c r="S35" s="395"/>
      <c r="T35" s="395"/>
      <c r="U35" s="395"/>
      <c r="V35" s="395"/>
      <c r="W35" s="395"/>
      <c r="X35" s="395"/>
      <c r="Y35" s="419" t="s">
        <v>582</v>
      </c>
      <c r="Z35" s="420"/>
      <c r="AA35" s="421"/>
      <c r="AB35" s="422" t="s">
        <v>653</v>
      </c>
      <c r="AC35" s="423"/>
      <c r="AD35" s="424"/>
      <c r="AE35" s="398" t="s">
        <v>653</v>
      </c>
      <c r="AF35" s="398"/>
      <c r="AG35" s="398"/>
      <c r="AH35" s="398"/>
      <c r="AI35" s="398" t="s">
        <v>653</v>
      </c>
      <c r="AJ35" s="398"/>
      <c r="AK35" s="398"/>
      <c r="AL35" s="398"/>
      <c r="AM35" s="398" t="s">
        <v>653</v>
      </c>
      <c r="AN35" s="398"/>
      <c r="AO35" s="398"/>
      <c r="AP35" s="398"/>
      <c r="AQ35" s="389" t="s">
        <v>653</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585</v>
      </c>
      <c r="Z36" s="399"/>
      <c r="AA36" s="400"/>
      <c r="AB36" s="425" t="s">
        <v>657</v>
      </c>
      <c r="AC36" s="426"/>
      <c r="AD36" s="427"/>
      <c r="AE36" s="428" t="s">
        <v>653</v>
      </c>
      <c r="AF36" s="428"/>
      <c r="AG36" s="428"/>
      <c r="AH36" s="428"/>
      <c r="AI36" s="428" t="s">
        <v>653</v>
      </c>
      <c r="AJ36" s="428"/>
      <c r="AK36" s="428"/>
      <c r="AL36" s="428"/>
      <c r="AM36" s="428" t="s">
        <v>653</v>
      </c>
      <c r="AN36" s="428"/>
      <c r="AO36" s="428"/>
      <c r="AP36" s="428"/>
      <c r="AQ36" s="428" t="s">
        <v>653</v>
      </c>
      <c r="AR36" s="428"/>
      <c r="AS36" s="428"/>
      <c r="AT36" s="428"/>
      <c r="AU36" s="428"/>
      <c r="AV36" s="428"/>
      <c r="AW36" s="428"/>
      <c r="AX36" s="429"/>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0" t="s">
        <v>613</v>
      </c>
      <c r="AR38" s="431"/>
      <c r="AS38" s="432" t="s">
        <v>175</v>
      </c>
      <c r="AT38" s="433"/>
      <c r="AU38" s="434" t="s">
        <v>613</v>
      </c>
      <c r="AV38" s="434"/>
      <c r="AW38" s="324" t="s">
        <v>166</v>
      </c>
      <c r="AX38" s="329"/>
    </row>
    <row r="39" spans="1:51" ht="23.25" customHeight="1" x14ac:dyDescent="0.15">
      <c r="A39" s="473"/>
      <c r="B39" s="471"/>
      <c r="C39" s="471"/>
      <c r="D39" s="471"/>
      <c r="E39" s="471"/>
      <c r="F39" s="472"/>
      <c r="G39" s="375" t="s">
        <v>613</v>
      </c>
      <c r="H39" s="376"/>
      <c r="I39" s="376"/>
      <c r="J39" s="376"/>
      <c r="K39" s="376"/>
      <c r="L39" s="376"/>
      <c r="M39" s="376"/>
      <c r="N39" s="376"/>
      <c r="O39" s="377"/>
      <c r="P39" s="139" t="s">
        <v>613</v>
      </c>
      <c r="Q39" s="139"/>
      <c r="R39" s="139"/>
      <c r="S39" s="139"/>
      <c r="T39" s="139"/>
      <c r="U39" s="139"/>
      <c r="V39" s="139"/>
      <c r="W39" s="139"/>
      <c r="X39" s="140"/>
      <c r="Y39" s="386" t="s">
        <v>12</v>
      </c>
      <c r="Z39" s="387"/>
      <c r="AA39" s="388"/>
      <c r="AB39" s="370" t="s">
        <v>630</v>
      </c>
      <c r="AC39" s="370"/>
      <c r="AD39" s="370"/>
      <c r="AE39" s="389" t="s">
        <v>613</v>
      </c>
      <c r="AF39" s="373"/>
      <c r="AG39" s="373"/>
      <c r="AH39" s="373"/>
      <c r="AI39" s="389" t="s">
        <v>613</v>
      </c>
      <c r="AJ39" s="373"/>
      <c r="AK39" s="373"/>
      <c r="AL39" s="373"/>
      <c r="AM39" s="389" t="s">
        <v>613</v>
      </c>
      <c r="AN39" s="373"/>
      <c r="AO39" s="373"/>
      <c r="AP39" s="373"/>
      <c r="AQ39" s="391" t="s">
        <v>613</v>
      </c>
      <c r="AR39" s="392"/>
      <c r="AS39" s="392"/>
      <c r="AT39" s="393"/>
      <c r="AU39" s="373" t="s">
        <v>613</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630</v>
      </c>
      <c r="AC40" s="448"/>
      <c r="AD40" s="448"/>
      <c r="AE40" s="389" t="s">
        <v>613</v>
      </c>
      <c r="AF40" s="373"/>
      <c r="AG40" s="373"/>
      <c r="AH40" s="373"/>
      <c r="AI40" s="389" t="s">
        <v>613</v>
      </c>
      <c r="AJ40" s="373"/>
      <c r="AK40" s="373"/>
      <c r="AL40" s="373"/>
      <c r="AM40" s="389" t="s">
        <v>613</v>
      </c>
      <c r="AN40" s="373"/>
      <c r="AO40" s="373"/>
      <c r="AP40" s="373"/>
      <c r="AQ40" s="391" t="s">
        <v>613</v>
      </c>
      <c r="AR40" s="392"/>
      <c r="AS40" s="392"/>
      <c r="AT40" s="393"/>
      <c r="AU40" s="373" t="s">
        <v>613</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t="s">
        <v>613</v>
      </c>
      <c r="AF41" s="373"/>
      <c r="AG41" s="373"/>
      <c r="AH41" s="373"/>
      <c r="AI41" s="389" t="s">
        <v>613</v>
      </c>
      <c r="AJ41" s="373"/>
      <c r="AK41" s="373"/>
      <c r="AL41" s="373"/>
      <c r="AM41" s="389" t="s">
        <v>613</v>
      </c>
      <c r="AN41" s="373"/>
      <c r="AO41" s="373"/>
      <c r="AP41" s="373"/>
      <c r="AQ41" s="391" t="s">
        <v>613</v>
      </c>
      <c r="AR41" s="392"/>
      <c r="AS41" s="392"/>
      <c r="AT41" s="393"/>
      <c r="AU41" s="373" t="s">
        <v>613</v>
      </c>
      <c r="AV41" s="373"/>
      <c r="AW41" s="373"/>
      <c r="AX41" s="374"/>
    </row>
    <row r="42" spans="1:51" ht="23.25" customHeight="1" x14ac:dyDescent="0.15">
      <c r="A42" s="461" t="s">
        <v>261</v>
      </c>
      <c r="B42" s="456"/>
      <c r="C42" s="456"/>
      <c r="D42" s="456"/>
      <c r="E42" s="456"/>
      <c r="F42" s="457"/>
      <c r="G42" s="497" t="s">
        <v>285</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customHeight="1" x14ac:dyDescent="0.15">
      <c r="A46" s="314"/>
      <c r="B46" s="316"/>
      <c r="C46" s="317"/>
      <c r="D46" s="317"/>
      <c r="E46" s="317"/>
      <c r="F46" s="318"/>
      <c r="G46" s="513" t="s">
        <v>635</v>
      </c>
      <c r="H46" s="513"/>
      <c r="I46" s="513"/>
      <c r="J46" s="513"/>
      <c r="K46" s="513"/>
      <c r="L46" s="513"/>
      <c r="M46" s="513"/>
      <c r="N46" s="513"/>
      <c r="O46" s="513"/>
      <c r="P46" s="513"/>
      <c r="Q46" s="513"/>
      <c r="R46" s="513"/>
      <c r="S46" s="513"/>
      <c r="T46" s="513"/>
      <c r="U46" s="513"/>
      <c r="V46" s="513"/>
      <c r="W46" s="513"/>
      <c r="X46" s="513"/>
      <c r="Y46" s="513"/>
      <c r="Z46" s="513"/>
      <c r="AA46" s="514"/>
      <c r="AB46" s="519" t="s">
        <v>663</v>
      </c>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1</v>
      </c>
    </row>
    <row r="47" spans="1:51" ht="22.5"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1</v>
      </c>
    </row>
    <row r="48" spans="1:51" ht="49.5"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1</v>
      </c>
    </row>
    <row r="49" spans="1:60" ht="18.75"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1</v>
      </c>
      <c r="AZ49" s="10"/>
      <c r="BA49" s="10"/>
      <c r="BB49" s="10"/>
      <c r="BC49" s="10"/>
    </row>
    <row r="50" spans="1:60" ht="18.7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t="s">
        <v>613</v>
      </c>
      <c r="AR50" s="434"/>
      <c r="AS50" s="432" t="s">
        <v>175</v>
      </c>
      <c r="AT50" s="433"/>
      <c r="AU50" s="434">
        <v>4</v>
      </c>
      <c r="AV50" s="434"/>
      <c r="AW50" s="324" t="s">
        <v>166</v>
      </c>
      <c r="AX50" s="329"/>
      <c r="AY50">
        <f t="shared" si="0"/>
        <v>1</v>
      </c>
      <c r="AZ50" s="10"/>
      <c r="BA50" s="10"/>
      <c r="BB50" s="10"/>
      <c r="BC50" s="10"/>
      <c r="BD50" s="10"/>
      <c r="BE50" s="10"/>
      <c r="BF50" s="10"/>
      <c r="BG50" s="10"/>
      <c r="BH50" s="10"/>
    </row>
    <row r="51" spans="1:60" ht="23.25" customHeight="1" x14ac:dyDescent="0.15">
      <c r="A51" s="314"/>
      <c r="B51" s="316"/>
      <c r="C51" s="317"/>
      <c r="D51" s="317"/>
      <c r="E51" s="317"/>
      <c r="F51" s="318"/>
      <c r="G51" s="138" t="s">
        <v>636</v>
      </c>
      <c r="H51" s="139"/>
      <c r="I51" s="139"/>
      <c r="J51" s="139"/>
      <c r="K51" s="139"/>
      <c r="L51" s="139"/>
      <c r="M51" s="139"/>
      <c r="N51" s="139"/>
      <c r="O51" s="140"/>
      <c r="P51" s="139" t="s">
        <v>637</v>
      </c>
      <c r="Q51" s="449"/>
      <c r="R51" s="449"/>
      <c r="S51" s="449"/>
      <c r="T51" s="449"/>
      <c r="U51" s="449"/>
      <c r="V51" s="449"/>
      <c r="W51" s="449"/>
      <c r="X51" s="450"/>
      <c r="Y51" s="889" t="s">
        <v>57</v>
      </c>
      <c r="Z51" s="890"/>
      <c r="AA51" s="891"/>
      <c r="AB51" s="370" t="s">
        <v>615</v>
      </c>
      <c r="AC51" s="370"/>
      <c r="AD51" s="370"/>
      <c r="AE51" s="389">
        <v>235717</v>
      </c>
      <c r="AF51" s="373"/>
      <c r="AG51" s="373"/>
      <c r="AH51" s="373"/>
      <c r="AI51" s="389">
        <v>234746</v>
      </c>
      <c r="AJ51" s="373"/>
      <c r="AK51" s="373"/>
      <c r="AL51" s="373"/>
      <c r="AM51" s="389">
        <v>234568</v>
      </c>
      <c r="AN51" s="373"/>
      <c r="AO51" s="373"/>
      <c r="AP51" s="373"/>
      <c r="AQ51" s="391" t="s">
        <v>613</v>
      </c>
      <c r="AR51" s="392"/>
      <c r="AS51" s="392"/>
      <c r="AT51" s="393"/>
      <c r="AU51" s="373" t="s">
        <v>613</v>
      </c>
      <c r="AV51" s="373"/>
      <c r="AW51" s="373"/>
      <c r="AX51" s="374"/>
      <c r="AY51">
        <f t="shared" si="0"/>
        <v>1</v>
      </c>
    </row>
    <row r="52" spans="1:60" ht="23.25" customHeight="1" x14ac:dyDescent="0.15">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t="s">
        <v>615</v>
      </c>
      <c r="AC52" s="448"/>
      <c r="AD52" s="448"/>
      <c r="AE52" s="389">
        <v>241358</v>
      </c>
      <c r="AF52" s="373"/>
      <c r="AG52" s="373"/>
      <c r="AH52" s="373"/>
      <c r="AI52" s="389">
        <v>241704</v>
      </c>
      <c r="AJ52" s="373"/>
      <c r="AK52" s="373"/>
      <c r="AL52" s="373"/>
      <c r="AM52" s="389">
        <v>240509</v>
      </c>
      <c r="AN52" s="373"/>
      <c r="AO52" s="373"/>
      <c r="AP52" s="373"/>
      <c r="AQ52" s="391" t="s">
        <v>613</v>
      </c>
      <c r="AR52" s="392"/>
      <c r="AS52" s="392"/>
      <c r="AT52" s="393"/>
      <c r="AU52" s="373">
        <v>240739</v>
      </c>
      <c r="AV52" s="373"/>
      <c r="AW52" s="373"/>
      <c r="AX52" s="374"/>
      <c r="AY52">
        <f t="shared" si="0"/>
        <v>1</v>
      </c>
      <c r="AZ52" s="10"/>
      <c r="BA52" s="10"/>
      <c r="BB52" s="10"/>
      <c r="BC52" s="10"/>
    </row>
    <row r="53" spans="1:60" ht="23.25" customHeight="1" thickBo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v>98</v>
      </c>
      <c r="AF53" s="565"/>
      <c r="AG53" s="565"/>
      <c r="AH53" s="565"/>
      <c r="AI53" s="564">
        <v>97</v>
      </c>
      <c r="AJ53" s="565"/>
      <c r="AK53" s="565"/>
      <c r="AL53" s="565"/>
      <c r="AM53" s="564">
        <v>98</v>
      </c>
      <c r="AN53" s="565"/>
      <c r="AO53" s="565"/>
      <c r="AP53" s="565"/>
      <c r="AQ53" s="391" t="s">
        <v>613</v>
      </c>
      <c r="AR53" s="392"/>
      <c r="AS53" s="392"/>
      <c r="AT53" s="393"/>
      <c r="AU53" s="373" t="s">
        <v>613</v>
      </c>
      <c r="AV53" s="373"/>
      <c r="AW53" s="373"/>
      <c r="AX53" s="374"/>
      <c r="AY53">
        <f t="shared" si="0"/>
        <v>1</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39"/>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357"/>
      <c r="H66" s="358"/>
      <c r="I66" s="358"/>
      <c r="J66" s="358"/>
      <c r="K66" s="358"/>
      <c r="L66" s="358"/>
      <c r="M66" s="358"/>
      <c r="N66" s="358"/>
      <c r="O66" s="358"/>
      <c r="P66" s="361"/>
      <c r="Q66" s="362"/>
      <c r="R66" s="362"/>
      <c r="S66" s="362"/>
      <c r="T66" s="362"/>
      <c r="U66" s="362"/>
      <c r="V66" s="362"/>
      <c r="W66" s="362"/>
      <c r="X66" s="363"/>
      <c r="Y66" s="367" t="s">
        <v>51</v>
      </c>
      <c r="Z66" s="368"/>
      <c r="AA66" s="369"/>
      <c r="AB66" s="370"/>
      <c r="AC66" s="371"/>
      <c r="AD66" s="371"/>
      <c r="AE66" s="372"/>
      <c r="AF66" s="372"/>
      <c r="AG66" s="372"/>
      <c r="AH66" s="372"/>
      <c r="AI66" s="372"/>
      <c r="AJ66" s="372"/>
      <c r="AK66" s="372"/>
      <c r="AL66" s="372"/>
      <c r="AM66" s="372"/>
      <c r="AN66" s="372"/>
      <c r="AO66" s="372"/>
      <c r="AP66" s="372"/>
      <c r="AQ66" s="398"/>
      <c r="AR66" s="372"/>
      <c r="AS66" s="372"/>
      <c r="AT66" s="372"/>
      <c r="AU66" s="389"/>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1"/>
      <c r="AD67" s="371"/>
      <c r="AE67" s="372"/>
      <c r="AF67" s="372"/>
      <c r="AG67" s="372"/>
      <c r="AH67" s="372"/>
      <c r="AI67" s="372"/>
      <c r="AJ67" s="372"/>
      <c r="AK67" s="372"/>
      <c r="AL67" s="372"/>
      <c r="AM67" s="372"/>
      <c r="AN67" s="372"/>
      <c r="AO67" s="372"/>
      <c r="AP67" s="372"/>
      <c r="AQ67" s="372"/>
      <c r="AR67" s="372"/>
      <c r="AS67" s="372"/>
      <c r="AT67" s="372"/>
      <c r="AU67" s="389"/>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thickBo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585</v>
      </c>
      <c r="Z70" s="399"/>
      <c r="AA70" s="400"/>
      <c r="AB70" s="425"/>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29"/>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0"/>
      <c r="AR72" s="431"/>
      <c r="AS72" s="432" t="s">
        <v>175</v>
      </c>
      <c r="AT72" s="433"/>
      <c r="AU72" s="434"/>
      <c r="AV72" s="434"/>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35"/>
      <c r="H100" s="358"/>
      <c r="I100" s="358"/>
      <c r="J100" s="358"/>
      <c r="K100" s="358"/>
      <c r="L100" s="358"/>
      <c r="M100" s="358"/>
      <c r="N100" s="358"/>
      <c r="O100" s="358"/>
      <c r="P100" s="436"/>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0"/>
      <c r="AR106" s="431"/>
      <c r="AS106" s="432" t="s">
        <v>175</v>
      </c>
      <c r="AT106" s="433"/>
      <c r="AU106" s="434"/>
      <c r="AV106" s="434"/>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0"/>
      <c r="AR140" s="431"/>
      <c r="AS140" s="432" t="s">
        <v>175</v>
      </c>
      <c r="AT140" s="433"/>
      <c r="AU140" s="434"/>
      <c r="AV140" s="434"/>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0"/>
      <c r="AR174" s="431"/>
      <c r="AS174" s="432" t="s">
        <v>175</v>
      </c>
      <c r="AT174" s="433"/>
      <c r="AU174" s="434"/>
      <c r="AV174" s="434"/>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0"/>
      <c r="AR201" s="431"/>
      <c r="AS201" s="432" t="s">
        <v>175</v>
      </c>
      <c r="AT201" s="433"/>
      <c r="AU201" s="434"/>
      <c r="AV201" s="434"/>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2"/>
      <c r="I209" s="432"/>
      <c r="J209" s="432"/>
      <c r="K209" s="432"/>
      <c r="L209" s="432"/>
      <c r="M209" s="432"/>
      <c r="N209" s="432"/>
      <c r="O209" s="433"/>
      <c r="P209" s="595"/>
      <c r="Q209" s="432"/>
      <c r="R209" s="432"/>
      <c r="S209" s="432"/>
      <c r="T209" s="432"/>
      <c r="U209" s="432"/>
      <c r="V209" s="432"/>
      <c r="W209" s="432"/>
      <c r="X209" s="433"/>
      <c r="Y209" s="599"/>
      <c r="Z209" s="600"/>
      <c r="AA209" s="601"/>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thickBot="1" x14ac:dyDescent="0.2">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639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640</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649</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47.25"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650</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652</v>
      </c>
      <c r="K218" s="643"/>
      <c r="L218" s="643"/>
      <c r="M218" s="643"/>
      <c r="N218" s="643"/>
      <c r="O218" s="643"/>
      <c r="P218" s="643"/>
      <c r="Q218" s="643"/>
      <c r="R218" s="643"/>
      <c r="S218" s="643"/>
      <c r="T218" s="644"/>
      <c r="U218" s="617" t="s">
        <v>653</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653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653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74.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612</v>
      </c>
      <c r="AE223" s="706"/>
      <c r="AF223" s="706"/>
      <c r="AG223" s="707" t="s">
        <v>659</v>
      </c>
      <c r="AH223" s="708"/>
      <c r="AI223" s="708"/>
      <c r="AJ223" s="708"/>
      <c r="AK223" s="708"/>
      <c r="AL223" s="708"/>
      <c r="AM223" s="708"/>
      <c r="AN223" s="708"/>
      <c r="AO223" s="708"/>
      <c r="AP223" s="708"/>
      <c r="AQ223" s="708"/>
      <c r="AR223" s="708"/>
      <c r="AS223" s="708"/>
      <c r="AT223" s="708"/>
      <c r="AU223" s="708"/>
      <c r="AV223" s="708"/>
      <c r="AW223" s="708"/>
      <c r="AX223" s="709"/>
    </row>
    <row r="224" spans="1:51" ht="42"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612</v>
      </c>
      <c r="AE224" s="687"/>
      <c r="AF224" s="687"/>
      <c r="AG224" s="713" t="s">
        <v>641</v>
      </c>
      <c r="AH224" s="714"/>
      <c r="AI224" s="714"/>
      <c r="AJ224" s="714"/>
      <c r="AK224" s="714"/>
      <c r="AL224" s="714"/>
      <c r="AM224" s="714"/>
      <c r="AN224" s="714"/>
      <c r="AO224" s="714"/>
      <c r="AP224" s="714"/>
      <c r="AQ224" s="714"/>
      <c r="AR224" s="714"/>
      <c r="AS224" s="714"/>
      <c r="AT224" s="714"/>
      <c r="AU224" s="714"/>
      <c r="AV224" s="714"/>
      <c r="AW224" s="714"/>
      <c r="AX224" s="715"/>
    </row>
    <row r="225" spans="1:50" ht="56.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612</v>
      </c>
      <c r="AE225" s="720"/>
      <c r="AF225" s="720"/>
      <c r="AG225" s="677" t="s">
        <v>642</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616</v>
      </c>
      <c r="AE226" s="675"/>
      <c r="AF226" s="675"/>
      <c r="AG226" s="361" t="s">
        <v>630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617</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617</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47.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612</v>
      </c>
      <c r="AE229" s="739"/>
      <c r="AF229" s="739"/>
      <c r="AG229" s="740" t="s">
        <v>643</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616</v>
      </c>
      <c r="AE230" s="687"/>
      <c r="AF230" s="687"/>
      <c r="AG230" s="713" t="s">
        <v>630</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616</v>
      </c>
      <c r="AE231" s="687"/>
      <c r="AF231" s="687"/>
      <c r="AG231" s="713" t="s">
        <v>630</v>
      </c>
      <c r="AH231" s="714"/>
      <c r="AI231" s="714"/>
      <c r="AJ231" s="714"/>
      <c r="AK231" s="714"/>
      <c r="AL231" s="714"/>
      <c r="AM231" s="714"/>
      <c r="AN231" s="714"/>
      <c r="AO231" s="714"/>
      <c r="AP231" s="714"/>
      <c r="AQ231" s="714"/>
      <c r="AR231" s="714"/>
      <c r="AS231" s="714"/>
      <c r="AT231" s="714"/>
      <c r="AU231" s="714"/>
      <c r="AV231" s="714"/>
      <c r="AW231" s="714"/>
      <c r="AX231" s="715"/>
    </row>
    <row r="232" spans="1:50" ht="39"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612</v>
      </c>
      <c r="AE232" s="687"/>
      <c r="AF232" s="687"/>
      <c r="AG232" s="713" t="s">
        <v>644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616</v>
      </c>
      <c r="AE233" s="720"/>
      <c r="AF233" s="720"/>
      <c r="AG233" s="735" t="s">
        <v>630</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616</v>
      </c>
      <c r="AE234" s="687"/>
      <c r="AF234" s="688"/>
      <c r="AG234" s="713" t="s">
        <v>630</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616</v>
      </c>
      <c r="AE235" s="728"/>
      <c r="AF235" s="729"/>
      <c r="AG235" s="730" t="s">
        <v>630</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612</v>
      </c>
      <c r="AE236" s="739"/>
      <c r="AF236" s="749"/>
      <c r="AG236" s="740" t="s">
        <v>618</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616</v>
      </c>
      <c r="AE237" s="754"/>
      <c r="AF237" s="754"/>
      <c r="AG237" s="713" t="s">
        <v>630</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612</v>
      </c>
      <c r="AE238" s="687"/>
      <c r="AF238" s="687"/>
      <c r="AG238" s="713" t="s">
        <v>619</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616</v>
      </c>
      <c r="AE239" s="687"/>
      <c r="AF239" s="687"/>
      <c r="AG239" s="743" t="s">
        <v>630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616</v>
      </c>
      <c r="AE240" s="675"/>
      <c r="AF240" s="766"/>
      <c r="AG240" s="361" t="s">
        <v>630</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660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665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661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266.25" customHeight="1" thickBot="1" x14ac:dyDescent="0.2">
      <c r="A256" s="780" t="s">
        <v>631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624</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625</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626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627</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611</v>
      </c>
      <c r="F266" s="790"/>
      <c r="G266" s="790"/>
      <c r="H266" s="77" t="str">
        <f>IF(E266="","","-")</f>
        <v>-</v>
      </c>
      <c r="I266" s="790"/>
      <c r="J266" s="790"/>
      <c r="K266" s="77" t="str">
        <f>IF(I266="","","-")</f>
        <v/>
      </c>
      <c r="L266" s="106">
        <v>785</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611</v>
      </c>
      <c r="F267" s="790"/>
      <c r="G267" s="790"/>
      <c r="H267" s="77"/>
      <c r="I267" s="790"/>
      <c r="J267" s="790"/>
      <c r="K267" s="77"/>
      <c r="L267" s="106">
        <v>804</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608</v>
      </c>
      <c r="H268" s="790"/>
      <c r="I268" s="790"/>
      <c r="J268" s="137">
        <v>20</v>
      </c>
      <c r="K268" s="137"/>
      <c r="L268" s="106">
        <v>881</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thickBo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628</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166.5" customHeight="1" x14ac:dyDescent="0.15">
      <c r="A310" s="799"/>
      <c r="B310" s="800"/>
      <c r="C310" s="800"/>
      <c r="D310" s="800"/>
      <c r="E310" s="800"/>
      <c r="F310" s="801"/>
      <c r="G310" s="823" t="s">
        <v>614</v>
      </c>
      <c r="H310" s="824"/>
      <c r="I310" s="824"/>
      <c r="J310" s="824"/>
      <c r="K310" s="825"/>
      <c r="L310" s="826" t="s">
        <v>647</v>
      </c>
      <c r="M310" s="827"/>
      <c r="N310" s="827"/>
      <c r="O310" s="827"/>
      <c r="P310" s="827"/>
      <c r="Q310" s="827"/>
      <c r="R310" s="827"/>
      <c r="S310" s="827"/>
      <c r="T310" s="827"/>
      <c r="U310" s="827"/>
      <c r="V310" s="827"/>
      <c r="W310" s="827"/>
      <c r="X310" s="828"/>
      <c r="Y310" s="829">
        <v>23456768</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23456768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629</v>
      </c>
      <c r="D366" s="860"/>
      <c r="E366" s="860"/>
      <c r="F366" s="860"/>
      <c r="G366" s="860"/>
      <c r="H366" s="860"/>
      <c r="I366" s="860"/>
      <c r="J366" s="861" t="s">
        <v>613</v>
      </c>
      <c r="K366" s="862"/>
      <c r="L366" s="862"/>
      <c r="M366" s="862"/>
      <c r="N366" s="862"/>
      <c r="O366" s="862"/>
      <c r="P366" s="863" t="s">
        <v>648</v>
      </c>
      <c r="Q366" s="864"/>
      <c r="R366" s="864"/>
      <c r="S366" s="864"/>
      <c r="T366" s="864"/>
      <c r="U366" s="864"/>
      <c r="V366" s="864"/>
      <c r="W366" s="864"/>
      <c r="X366" s="864"/>
      <c r="Y366" s="865">
        <v>23456768</v>
      </c>
      <c r="Z366" s="866"/>
      <c r="AA366" s="866"/>
      <c r="AB366" s="867"/>
      <c r="AC366" s="868" t="s">
        <v>75</v>
      </c>
      <c r="AD366" s="869"/>
      <c r="AE366" s="869"/>
      <c r="AF366" s="869"/>
      <c r="AG366" s="869"/>
      <c r="AH366" s="852" t="s">
        <v>613</v>
      </c>
      <c r="AI366" s="853"/>
      <c r="AJ366" s="853"/>
      <c r="AK366" s="853"/>
      <c r="AL366" s="854" t="s">
        <v>613</v>
      </c>
      <c r="AM366" s="855"/>
      <c r="AN366" s="855"/>
      <c r="AO366" s="856"/>
      <c r="AP366" s="857" t="s">
        <v>638</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638</v>
      </c>
      <c r="F631" s="881"/>
      <c r="G631" s="881"/>
      <c r="H631" s="881"/>
      <c r="I631" s="881"/>
      <c r="J631" s="861" t="s">
        <v>638</v>
      </c>
      <c r="K631" s="862"/>
      <c r="L631" s="862"/>
      <c r="M631" s="862"/>
      <c r="N631" s="862"/>
      <c r="O631" s="862"/>
      <c r="P631" s="863" t="s">
        <v>638</v>
      </c>
      <c r="Q631" s="864"/>
      <c r="R631" s="864"/>
      <c r="S631" s="864"/>
      <c r="T631" s="864"/>
      <c r="U631" s="864"/>
      <c r="V631" s="864"/>
      <c r="W631" s="864"/>
      <c r="X631" s="864"/>
      <c r="Y631" s="865" t="s">
        <v>638</v>
      </c>
      <c r="Z631" s="866"/>
      <c r="AA631" s="866"/>
      <c r="AB631" s="867"/>
      <c r="AC631" s="868"/>
      <c r="AD631" s="869"/>
      <c r="AE631" s="869"/>
      <c r="AF631" s="869"/>
      <c r="AG631" s="869"/>
      <c r="AH631" s="870" t="s">
        <v>638</v>
      </c>
      <c r="AI631" s="871"/>
      <c r="AJ631" s="871"/>
      <c r="AK631" s="871"/>
      <c r="AL631" s="854" t="s">
        <v>638</v>
      </c>
      <c r="AM631" s="855"/>
      <c r="AN631" s="855"/>
      <c r="AO631" s="856"/>
      <c r="AP631" s="857" t="s">
        <v>638</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246"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7" zoomScale="130" zoomScaleNormal="13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612</v>
      </c>
      <c r="M2" s="13" t="str">
        <f>IF(L2="","",K2)</f>
        <v>社会保障</v>
      </c>
      <c r="N2" s="13" t="str">
        <f>IF(M2="","",IF(N1&lt;&gt;"",CONCATENATE(N1,"、",M2),M2))</f>
        <v>社会保障</v>
      </c>
      <c r="O2" s="13"/>
      <c r="P2" s="12" t="s">
        <v>69</v>
      </c>
      <c r="Q2" s="17" t="s">
        <v>612</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612</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t="s">
        <v>612</v>
      </c>
      <c r="H18" s="13" t="str">
        <f t="shared" si="1"/>
        <v>年金特別会計厚生年金勘定</v>
      </c>
      <c r="I18" s="13" t="str">
        <f t="shared" si="5"/>
        <v>年金特別会計厚生年金勘定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年金特別会計厚生年金勘定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年金特別会計厚生年金勘定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年金特別会計厚生年金勘定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年金特別会計厚生年金勘定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v>
      </c>
      <c r="F23" s="18" t="s">
        <v>123</v>
      </c>
      <c r="G23" s="17"/>
      <c r="H23" s="13" t="str">
        <f t="shared" si="1"/>
        <v/>
      </c>
      <c r="I23" s="13" t="str">
        <f t="shared" si="5"/>
        <v>年金特別会計厚生年金勘定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年金特別会計厚生年金勘定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年金特別会計厚生年金勘定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年金特別会計厚生年金勘定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年金特別会計厚生年金勘定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年金特別会計厚生年金勘定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年金特別会計厚生年金勘定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年金特別会計厚生年金勘定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年金特別会計厚生年金勘定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年金特別会計厚生年金勘定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年金特別会計厚生年金勘定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年金特別会計厚生年金勘定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年金特別会計厚生年金勘定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年金特別会計厚生年金勘定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年金特別会計厚生年金勘定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2022-08-15T09:06:00Z</cp:lastPrinted>
  <dcterms:created xsi:type="dcterms:W3CDTF">2012-03-13T00:50:25Z</dcterms:created>
  <dcterms:modified xsi:type="dcterms:W3CDTF">2022-08-23T12:31:48Z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