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施設管理室\◆予算係（26～）\係員引継ぎ用\R4作業\R4調査・報告\行政事業レビュー\04_①行政事業レビューシート（最終公表版）、②概算要求反映状況調（事業単位整理表）\行政事業レビューシート（最終公表版）\のぞみの園係分\整備費\"/>
    </mc:Choice>
  </mc:AlternateContent>
  <bookViews>
    <workbookView xWindow="0" yWindow="0" windowWidth="21570" windowHeight="796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2" i="11"/>
  <c r="AY328" i="11"/>
  <c r="AY321" i="11"/>
  <c r="AY331" i="11" s="1"/>
  <c r="AY324" i="11" l="1"/>
  <c r="AY329" i="11"/>
  <c r="AY325" i="11"/>
  <c r="AY333" i="11"/>
  <c r="AY322" i="11"/>
  <c r="AY326" i="11"/>
  <c r="AY330" i="11"/>
  <c r="AY323" i="11"/>
  <c r="AY327" i="11"/>
  <c r="AY397" i="11"/>
  <c r="AY398" i="11"/>
  <c r="AY69" i="11"/>
  <c r="AY66" i="11"/>
  <c r="AY75" i="11"/>
  <c r="AY73" i="11"/>
  <c r="AY77" i="11"/>
  <c r="AY74" i="11"/>
  <c r="AY72" i="11"/>
  <c r="AY335" i="11"/>
  <c r="AY214" i="11"/>
  <c r="AY213" i="11"/>
  <c r="AY210" i="11"/>
  <c r="AY209" i="11"/>
  <c r="AY208" i="11"/>
  <c r="AY212" i="11" s="1"/>
  <c r="AY207" i="11"/>
  <c r="AY203" i="11"/>
  <c r="AY200" i="11"/>
  <c r="AY206" i="11" s="1"/>
  <c r="AY195" i="11"/>
  <c r="AY196" i="11" s="1"/>
  <c r="AY190" i="11"/>
  <c r="AY192" i="11" s="1"/>
  <c r="AY180" i="11"/>
  <c r="AY187" i="11" s="1"/>
  <c r="AY173" i="11"/>
  <c r="AY176"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77" i="11"/>
  <c r="AY178" i="11"/>
  <c r="AY124" i="11"/>
  <c r="AY128" i="11"/>
  <c r="AY163" i="11"/>
  <c r="AY140" i="11"/>
  <c r="AY144" i="11"/>
  <c r="AY134" i="11"/>
  <c r="AY175" i="11"/>
  <c r="AY179" i="11"/>
  <c r="AY211" i="11"/>
  <c r="AY123" i="11"/>
  <c r="AY131" i="11"/>
  <c r="AY143" i="11"/>
  <c r="AY174" i="11"/>
  <c r="AY193" i="11"/>
  <c r="AY116" i="11"/>
  <c r="AY120" i="11"/>
  <c r="AY154" i="11"/>
  <c r="AY113" i="11"/>
  <c r="AY117" i="11"/>
  <c r="AY151" i="11"/>
  <c r="AY155" i="11"/>
  <c r="AY164" i="11"/>
  <c r="AY141" i="11"/>
  <c r="AY172" i="11"/>
  <c r="AY198" i="11"/>
  <c r="AY204" i="11"/>
  <c r="AY201" i="11"/>
  <c r="AY205" i="11"/>
  <c r="AY138"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<sst xmlns="http://schemas.openxmlformats.org/spreadsheetml/2006/main" count="2110" uniqueCount="781">
  <si>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</si>
  <si>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</si>
  <si>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</si>
  <si>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</si>
  <si>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</si>
  <si>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</si>
  <si>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</si>
  <si>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</si>
  <si>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</si>
  <si>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</si>
  <si>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</si>
  <si>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</si>
  <si>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</si>
  <si>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</si>
  <si>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</si>
  <si>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</si>
  <si>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</si>
  <si>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</si>
  <si>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</si>
  <si>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</si>
  <si>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</si>
  <si>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</si>
  <si>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</si>
  <si>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</si>
  <si>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</si>
  <si>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</si>
  <si>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</si>
  <si>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</si>
  <si>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</si>
  <si>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</si>
  <si>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</si>
  <si>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</si>
  <si>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</si>
  <si>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</si>
  <si>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</si>
  <si>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</si>
  <si>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</si>
  <si>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</si>
  <si>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</si>
  <si>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</si>
  <si>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</si>
  <si>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</si>
  <si>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</si>
  <si>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</si>
  <si>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</si>
  <si>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</si>
  <si>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</si>
  <si>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</si>
  <si>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</si>
  <si>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</si>
  <si>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</si>
  <si>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</si>
  <si>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</si>
  <si>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</si>
  <si>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</si>
  <si>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</si>
  <si>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</si>
  <si>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</si>
  <si>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</si>
  <si>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</si>
  <si>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</si>
  <si>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</si>
  <si>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</si>
  <si>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</si>
  <si>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</si>
  <si>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</si>
  <si>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</si>
  <si>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</si>
  <si>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</si>
  <si>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</si>
  <si>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</si>
  <si>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</si>
  <si>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</si>
  <si>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</si>
  <si>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</si>
  <si>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</si>
  <si>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</si>
  <si>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</si>
  <si>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</si>
  <si>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</si>
  <si>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</si>
  <si>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</si>
  <si>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</si>
  <si>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</si>
  <si>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</si>
  <si>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</si>
  <si>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</si>
  <si>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</si>
  <si>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</si>
  <si>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</si>
  <si>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</si>
  <si>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</si>
  <si>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</si>
  <si>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</si>
  <si>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</si>
  <si>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</si>
  <si>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</si>
  <si>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</si>
  <si>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</si>
  <si>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</si>
  <si>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</si>
  <si>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</si>
  <si>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</si>
  <si>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</si>
  <si>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</si>
  <si>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</si>
  <si>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</si>
  <si>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</si>
  <si>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</si>
  <si>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</si>
  <si>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</si>
  <si>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</si>
  <si>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</si>
  <si>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</si>
  <si>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</si>
  <si>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</si>
  <si>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</si>
  <si>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</si>
  <si>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</si>
  <si>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</si>
  <si>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</si>
  <si>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</si>
  <si>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</si>
  <si>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</si>
  <si>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</si>
  <si>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</si>
  <si>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</si>
  <si>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</si>
  <si>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</si>
  <si>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</si>
  <si>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</si>
  <si>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</si>
  <si>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</si>
  <si>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</si>
  <si>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</si>
  <si>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</si>
  <si>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</si>
  <si>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</si>
  <si>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</si>
  <si>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</si>
  <si>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</si>
  <si>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</si>
  <si>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</si>
  <si>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</si>
  <si>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</si>
  <si>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</si>
  <si>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</si>
  <si>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</si>
  <si>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</si>
  <si>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</si>
  <si>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</si>
  <si>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</si>
  <si>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</si>
  <si>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</si>
  <si>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</si>
  <si>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</si>
  <si>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</si>
  <si>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</si>
  <si>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</si>
  <si>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</si>
  <si>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</si>
  <si>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</si>
  <si>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</si>
  <si>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</si>
  <si>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</si>
  <si>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</si>
  <si>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</si>
  <si>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</si>
  <si>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</si>
  <si>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</si>
  <si>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</si>
  <si>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</si>
  <si>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</si>
  <si>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</si>
  <si>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</si>
  <si>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</si>
  <si>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</si>
  <si>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</si>
  <si>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</si>
  <si>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</si>
  <si>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</si>
  <si>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</si>
  <si>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</si>
  <si>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</si>
  <si>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</si>
  <si>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</si>
  <si>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</si>
  <si>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</si>
  <si>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</si>
  <si>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</si>
  <si>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</si>
  <si>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</si>
  <si>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</si>
  <si>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</si>
  <si>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</si>
  <si>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</si>
  <si>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</si>
  <si>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</si>
  <si>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</si>
  <si>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</si>
  <si>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</si>
  <si>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</si>
  <si>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</si>
  <si>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</si>
  <si>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</si>
  <si>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</si>
  <si>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</si>
  <si>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</si>
  <si>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</si>
  <si>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</si>
  <si>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</si>
  <si>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</si>
  <si>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</si>
  <si>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</si>
  <si>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</si>
  <si>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</si>
  <si>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</si>
  <si>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</si>
  <si>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</si>
  <si>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</si>
  <si>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</si>
  <si>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</si>
  <si>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</si>
  <si>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</si>
  <si>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</si>
  <si>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</si>
  <si>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</si>
  <si>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</si>
  <si>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</si>
  <si>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</si>
  <si>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</si>
  <si>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</si>
  <si>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</si>
  <si>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</si>
  <si>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</si>
  <si>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</si>
  <si>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</si>
  <si>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</si>
  <si>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</si>
  <si>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</si>
  <si>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</si>
  <si>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</si>
  <si>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</si>
  <si>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</si>
  <si>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</si>
  <si>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</si>
  <si>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</si>
  <si>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</si>
  <si>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</si>
  <si>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</si>
  <si>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</si>
  <si>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</si>
  <si>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</si>
  <si>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</si>
  <si>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</si>
  <si>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</si>
  <si>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</si>
  <si>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</si>
  <si>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</si>
  <si>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</si>
  <si>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</si>
  <si>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</si>
  <si>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</si>
  <si>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</si>
  <si>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</si>
  <si>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</si>
  <si>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</si>
  <si>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</si>
  <si>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</si>
  <si>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</si>
  <si>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</si>
  <si>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</si>
  <si>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</si>
  <si>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</si>
  <si>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</si>
  <si>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</si>
  <si>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</si>
  <si>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</si>
  <si>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</si>
  <si>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</si>
  <si>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</si>
  <si>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</si>
  <si>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</si>
  <si>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</si>
  <si>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</si>
  <si>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</si>
  <si>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</si>
  <si>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</si>
  <si>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</si>
  <si>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</si>
  <si>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</si>
  <si>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</si>
  <si>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</si>
  <si>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</si>
  <si>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</si>
  <si>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</si>
  <si>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</si>
  <si>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</si>
  <si>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</si>
  <si>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</si>
  <si>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</si>
  <si>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</si>
  <si>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</si>
  <si>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</si>
  <si>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</si>
  <si>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</si>
  <si>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</si>
  <si>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</si>
  <si>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</si>
  <si>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</si>
  <si>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</si>
  <si>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</si>
  <si>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</si>
  <si>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</si>
  <si>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</si>
  <si>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</si>
  <si>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</si>
  <si>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</si>
  <si>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</si>
  <si>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</si>
  <si>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</si>
  <si>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</si>
  <si>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</si>
  <si>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</si>
  <si>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</si>
  <si>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</si>
  <si>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</si>
  <si>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</si>
  <si>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</si>
  <si>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</si>
  <si>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</si>
  <si>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</si>
  <si>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</si>
  <si>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</si>
  <si>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</si>
  <si>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</si>
  <si>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</si>
  <si>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</si>
  <si>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</si>
  <si>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</si>
  <si>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</si>
  <si>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</si>
  <si>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</si>
  <si>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</si>
  <si>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</si>
  <si>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</si>
  <si>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</si>
  <si>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</si>
  <si>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</si>
  <si>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</si>
  <si>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</si>
  <si>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</si>
  <si>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</si>
  <si>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</si>
  <si>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</si>
  <si>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</si>
  <si>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</si>
  <si>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</si>
  <si>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</si>
  <si>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</si>
  <si>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</si>
  <si>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</si>
  <si>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</si>
  <si>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</si>
  <si>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</si>
  <si>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</si>
  <si>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</si>
  <si>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</si>
  <si>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</si>
  <si>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</si>
  <si>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</si>
  <si>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</si>
  <si>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</si>
  <si>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</si>
  <si>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</si>
  <si>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</si>
  <si>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</si>
  <si>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</si>
  <si>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</si>
  <si>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</si>
  <si>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</si>
  <si>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</si>
  <si>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</si>
  <si>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</si>
  <si>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</si>
  <si>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</si>
  <si>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</si>
  <si>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</si>
  <si>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</si>
  <si>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</si>
  <si>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</si>
  <si>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</si>
  <si>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</si>
  <si>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</si>
  <si>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</si>
  <si>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</si>
  <si>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</si>
  <si>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</si>
  <si>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</si>
  <si>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</si>
  <si>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</si>
  <si>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</si>
  <si>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</si>
  <si>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</si>
  <si>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</si>
  <si>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</si>
  <si>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</si>
  <si>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</si>
  <si>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</si>
  <si>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</si>
  <si>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</si>
  <si>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</si>
  <si>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</si>
  <si>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</si>
  <si>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</si>
  <si>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</si>
  <si>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</si>
  <si>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</si>
  <si>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</si>
  <si>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</si>
  <si>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</si>
  <si>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</si>
  <si>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</si>
  <si>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</si>
  <si>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</si>
  <si>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</si>
  <si>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</si>
  <si>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</si>
  <si>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</si>
  <si>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</si>
  <si>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</si>
  <si>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</si>
  <si>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</si>
  <si>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</si>
  <si>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</si>
  <si>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</si>
  <si>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</si>
  <si>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</si>
  <si>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</si>
  <si>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</si>
  <si>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</si>
  <si>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</si>
  <si>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</si>
  <si>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</si>
  <si>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</si>
  <si>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</si>
  <si>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</si>
  <si>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</si>
  <si>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</si>
  <si>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</si>
  <si>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</si>
  <si>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</si>
  <si>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</si>
  <si>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</si>
  <si>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</si>
  <si>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</si>
  <si>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</si>
  <si>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</si>
  <si>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</si>
  <si>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</si>
  <si>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</si>
  <si>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</si>
  <si>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</si>
  <si>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</si>
  <si>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</si>
  <si>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</si>
  <si>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</si>
  <si>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</si>
  <si>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</si>
  <si>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</si>
  <si>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</si>
  <si>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</si>
  <si>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</si>
  <si>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</si>
  <si>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</si>
  <si>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</si>
  <si>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</si>
  <si>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</si>
  <si>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</si>
  <si>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</si>
  <si>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</si>
  <si>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</si>
  <si>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</si>
  <si>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</si>
  <si>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</si>
  <si>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</si>
  <si>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</si>
  <si>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</si>
  <si>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</si>
  <si>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</si>
  <si>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</si>
  <si>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</si>
  <si>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</si>
  <si>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</si>
  <si>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</si>
  <si>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</si>
  <si>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</si>
  <si>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</si>
  <si>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</si>
  <si>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</si>
  <si>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</si>
  <si>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</si>
  <si>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</si>
  <si>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</si>
  <si>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</si>
  <si>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</si>
  <si>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</si>
  <si>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</si>
  <si>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</si>
  <si>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</si>
  <si>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</si>
  <si>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</si>
  <si>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</si>
  <si>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</si>
  <si>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</si>
  <si>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</si>
  <si>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</si>
  <si>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</si>
  <si>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</si>
  <si>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</si>
  <si>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</si>
  <si>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</si>
  <si>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</si>
  <si>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</si>
  <si>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</si>
  <si>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</si>
  <si>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</si>
  <si>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</si>
  <si>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</si>
  <si>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</si>
  <si>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</si>
  <si>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</si>
  <si>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</si>
  <si>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</si>
  <si>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</si>
  <si>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</si>
  <si>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</si>
  <si>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</si>
  <si>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</si>
  <si>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</si>
  <si>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</si>
  <si>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</si>
  <si>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</si>
  <si>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</si>
  <si>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</si>
  <si>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</si>
  <si>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</si>
  <si>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</si>
  <si>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</si>
  <si>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</si>
  <si>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</si>
  <si>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</si>
  <si>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</si>
  <si>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</si>
  <si>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</si>
  <si>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</si>
  <si>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</si>
  <si>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</si>
  <si>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</si>
  <si>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</si>
  <si>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</si>
  <si>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</si>
  <si>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</si>
  <si>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</si>
  <si>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</si>
  <si>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</si>
  <si>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</si>
  <si>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</si>
  <si>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</si>
  <si>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</si>
  <si>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</si>
  <si>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</si>
  <si>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</si>
  <si>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</si>
  <si>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</si>
  <si>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</si>
  <si>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</si>
  <si>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</si>
  <si>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</si>
  <si>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</si>
  <si>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</si>
  <si>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</si>
  <si>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</si>
  <si>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</si>
  <si>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</si>
  <si>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</si>
  <si>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</si>
  <si>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</si>
  <si>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</si>
  <si>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</si>
  <si>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</si>
  <si>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</si>
  <si>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</si>
  <si>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</si>
  <si>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</si>
  <si>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</si>
  <si>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</si>
  <si>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</si>
  <si>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</si>
  <si>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</si>
  <si>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</si>
  <si>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</si>
  <si>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</si>
  <si>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</si>
  <si>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</si>
  <si>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</si>
  <si>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</si>
  <si>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</si>
  <si>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</si>
  <si>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</si>
  <si>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</si>
  <si>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</si>
  <si>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</si>
  <si>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</si>
  <si>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</si>
  <si>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</si>
  <si>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</si>
  <si>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</si>
  <si>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</si>
  <si>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</si>
  <si>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</si>
  <si>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</si>
  <si>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</si>
  <si>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</si>
  <si>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</si>
  <si>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</si>
  <si>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</si>
  <si>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</si>
  <si>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</si>
  <si>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</si>
  <si>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</si>
  <si>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</si>
  <si>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</si>
  <si>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</si>
  <si>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</si>
  <si>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</si>
  <si>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</si>
  <si>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</si>
  <si>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</si>
  <si>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</si>
  <si>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</si>
  <si>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</si>
  <si>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</si>
  <si>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</si>
  <si>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</si>
  <si>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</si>
  <si>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</si>
  <si>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</si>
  <si>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</si>
  <si>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</si>
  <si>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</si>
  <si>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</si>
  <si>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</si>
  <si>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</si>
  <si>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</si>
  <si>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</si>
  <si>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</si>
  <si>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</si>
  <si>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</si>
  <si>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</si>
  <si>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</si>
  <si>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</si>
  <si>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</si>
  <si>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</si>
  <si>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</si>
  <si>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</si>
  <si>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</si>
  <si>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</si>
  <si>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</si>
  <si>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</si>
  <si>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</si>
  <si>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</si>
  <si>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</si>
  <si>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</si>
  <si>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</si>
  <si>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</si>
  <si>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</si>
  <si>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</si>
  <si>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</si>
  <si>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</si>
  <si>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</si>
  <si>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</si>
  <si>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</si>
  <si>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</si>
  <si>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</si>
  <si>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</si>
  <si>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</si>
  <si>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</si>
  <si>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</si>
  <si>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独立行政法人国立重度知的障害者総合施設のぞみの園施設整備費補助金</t>
  </si>
  <si>
    <t>社会・援護局障害保健福祉部</t>
  </si>
  <si>
    <t>佐藤　秀崇</t>
  </si>
  <si>
    <t>平成20年度</t>
  </si>
  <si>
    <t>終了予定なし</t>
  </si>
  <si>
    <t>企画課施設管理室</t>
  </si>
  <si>
    <t>独立行政法人通則法第46条</t>
  </si>
  <si>
    <t>独立行政法人国立重度知的障害者総合施設のぞみの園第４期中期目標（H30.3.1）
独立行政法人国立重度知的障害者総合施設のぞみの園第４期中期計画（H30.3.30）</t>
  </si>
  <si>
    <t>独立行政法人国立重度知的障害者総合施設のぞみの園が行う施設・設備の整備又は改修のために必要な経費に対して補助を行い、もって、独立行政法人国立重度知的障害者総合施設のぞみの園法第11条の業務の円滑な実施及び同業務の推進に資することを目的とする。</t>
  </si>
  <si>
    <t>-</t>
  </si>
  <si>
    <t>工事出来高（契約額に対する支出額の割合）を100％実施する。</t>
  </si>
  <si>
    <t>工事出来高（契約額に対する支出額の割合）</t>
  </si>
  <si>
    <t>建設工事契約書等</t>
  </si>
  <si>
    <t>整備件数</t>
  </si>
  <si>
    <t>件数</t>
  </si>
  <si>
    <t>（X)／（Y)
Ｘ：契約額
Ｙ：整備件数　　　　　　　　　　　　　　　　　　</t>
    <phoneticPr fontId="5"/>
  </si>
  <si>
    <t>百万円</t>
  </si>
  <si>
    <t>　　X/Y</t>
    <phoneticPr fontId="5"/>
  </si>
  <si>
    <t>／　</t>
    <phoneticPr fontId="5"/>
  </si>
  <si>
    <t>独立行政法人国立重度知的障害者総合施設のぞみの園運営費交付金に必要な経費</t>
  </si>
  <si>
    <t>473</t>
  </si>
  <si>
    <t>417</t>
  </si>
  <si>
    <t>960</t>
  </si>
  <si>
    <t>788</t>
  </si>
  <si>
    <t>801</t>
  </si>
  <si>
    <t>新02</t>
  </si>
  <si>
    <t>○</t>
  </si>
  <si>
    <t>独立行政法人国立重度知的障害者総合施設のぞみの園の施設・設備の整備又は改修に必要な経費を補助する。（補助率10/10）
なお、整備内容は以下のとおり。
○汚水槽排水管等改修工事（令和２年度予算）
○汚水槽排水管等改修工事（第２期工事）（令和３年度予算）
○実習生宿泊施設等改修工事、外灯等改修工事（令和４年度予算）</t>
    <rPh sb="128" eb="131">
      <t>ジッシュウセイ</t>
    </rPh>
    <rPh sb="131" eb="133">
      <t>シュクハク</t>
    </rPh>
    <rPh sb="133" eb="135">
      <t>シセツ</t>
    </rPh>
    <rPh sb="135" eb="136">
      <t>トウ</t>
    </rPh>
    <rPh sb="136" eb="138">
      <t>カイシュウ</t>
    </rPh>
    <rPh sb="138" eb="140">
      <t>コウジ</t>
    </rPh>
    <rPh sb="141" eb="143">
      <t>ガイトウ</t>
    </rPh>
    <rPh sb="143" eb="144">
      <t>トウ</t>
    </rPh>
    <rPh sb="144" eb="146">
      <t>カイシュウ</t>
    </rPh>
    <rPh sb="146" eb="148">
      <t>コウジ</t>
    </rPh>
    <rPh sb="149" eb="151">
      <t>レイワ</t>
    </rPh>
    <rPh sb="152" eb="154">
      <t>ネンド</t>
    </rPh>
    <rPh sb="154" eb="156">
      <t>ヨサン</t>
    </rPh>
    <phoneticPr fontId="5"/>
  </si>
  <si>
    <t>-</t>
    <phoneticPr fontId="5"/>
  </si>
  <si>
    <t>47/1</t>
    <phoneticPr fontId="5"/>
  </si>
  <si>
    <t>165/2</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</si>
  <si>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</si>
  <si>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</si>
  <si>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重度の知的障害者に対する自立のための先導的かつ総合的な支援の提供等を行い知的障害者の福祉の向上を図ることを目的としている施設の整備等であることから、本事業のニーズは高い。</t>
    <phoneticPr fontId="5"/>
  </si>
  <si>
    <t>重度の知的障害者に対する自立のための先導的かつ総合的な支援の提供等を行い知的障害者の福祉の向上を図ることを目的としている施設の整備等であることから、国が行う意義は大きい。</t>
    <phoneticPr fontId="5"/>
  </si>
  <si>
    <t>重度の知的障害者に対する自立のための先導的かつ総合的な支援の提供等を行い知的障害者の福祉の向上を図ることを目的としている施設の整備等であり、老朽化に伴う必要な改修等を行うものであるため、優先度の高い事業となっている。</t>
    <phoneticPr fontId="5"/>
  </si>
  <si>
    <t>‐</t>
  </si>
  <si>
    <t>交付申請や事業実績報告時に事業計画等を確認し、真に必要なものに限定されている。</t>
    <phoneticPr fontId="5"/>
  </si>
  <si>
    <t>事業の目的を達成するために必要な費用を計上しており、妥当である。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</si>
  <si>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入札額が入札予定価格を大幅に下回ったため、入札差額が発生したことによるものであり妥当である。なお、入札予定価格は、公共建築工事標準単価積算基準等により適切に設定されたものである。</t>
    <rPh sb="0" eb="3">
      <t>ニュウサツガク</t>
    </rPh>
    <rPh sb="4" eb="6">
      <t>ニュウサツ</t>
    </rPh>
    <rPh sb="6" eb="8">
      <t>ヨテイ</t>
    </rPh>
    <rPh sb="8" eb="10">
      <t>カカク</t>
    </rPh>
    <rPh sb="11" eb="13">
      <t>オオハバ</t>
    </rPh>
    <rPh sb="14" eb="16">
      <t>シタマワ</t>
    </rPh>
    <rPh sb="21" eb="23">
      <t>ニュウサツ</t>
    </rPh>
    <rPh sb="23" eb="25">
      <t>サガク</t>
    </rPh>
    <rPh sb="26" eb="28">
      <t>ハッセイ</t>
    </rPh>
    <rPh sb="40" eb="42">
      <t>ダトウ</t>
    </rPh>
    <rPh sb="49" eb="51">
      <t>ニュウサツ</t>
    </rPh>
    <rPh sb="51" eb="53">
      <t>ヨテイ</t>
    </rPh>
    <rPh sb="53" eb="55">
      <t>カカク</t>
    </rPh>
    <rPh sb="57" eb="59">
      <t>コウキョウ</t>
    </rPh>
    <rPh sb="59" eb="61">
      <t>ケンチク</t>
    </rPh>
    <rPh sb="61" eb="63">
      <t>コウジ</t>
    </rPh>
    <rPh sb="63" eb="65">
      <t>ヒョウジュン</t>
    </rPh>
    <rPh sb="65" eb="67">
      <t>タンカ</t>
    </rPh>
    <rPh sb="67" eb="69">
      <t>セキサン</t>
    </rPh>
    <rPh sb="69" eb="71">
      <t>キジュン</t>
    </rPh>
    <rPh sb="71" eb="72">
      <t>トウ</t>
    </rPh>
    <rPh sb="75" eb="77">
      <t>テキセツ</t>
    </rPh>
    <rPh sb="78" eb="80">
      <t>セッテイ</t>
    </rPh>
    <phoneticPr fontId="5"/>
  </si>
  <si>
    <t>事前の現地調査等の確認を経た上で適切な期間、資材等の調達に努める等、工夫を行っている。</t>
    <phoneticPr fontId="5"/>
  </si>
  <si>
    <t>△</t>
  </si>
  <si>
    <t>当初の計画より遅れはあるものの、着実に実施している。</t>
    <rPh sb="0" eb="2">
      <t>トウショ</t>
    </rPh>
    <rPh sb="3" eb="5">
      <t>ケイカク</t>
    </rPh>
    <rPh sb="7" eb="8">
      <t>オク</t>
    </rPh>
    <rPh sb="16" eb="18">
      <t>チャクジツ</t>
    </rPh>
    <rPh sb="19" eb="21">
      <t>ジッシ</t>
    </rPh>
    <phoneticPr fontId="5"/>
  </si>
  <si>
    <t>当初の計画より遅れはあるものの、着実に実施している。</t>
    <phoneticPr fontId="5"/>
  </si>
  <si>
    <t>「（独）国立重度知的障害者総合施設のぞみの園運営費交付金」　　運営費交付金は運営に要する経費であり、建物等の整備を行うための費用である施設整備費とは重複しない。</t>
    <phoneticPr fontId="5"/>
  </si>
  <si>
    <t>令和３年度からの繰り越しとなっている整備も含め、適切な事業計画の策定、実施がされるよう法人と連絡を密にし、適正な予算措置を講じていくものとする。</t>
    <phoneticPr fontId="5"/>
  </si>
  <si>
    <t>厚労</t>
  </si>
  <si>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</si>
  <si>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補助金</t>
    <rPh sb="0" eb="3">
      <t>ホジョキン</t>
    </rPh>
    <phoneticPr fontId="5"/>
  </si>
  <si>
    <t>汚水槽排水官等改修工事（令和２年度予算分）</t>
    <rPh sb="0" eb="3">
      <t>オスイソウ</t>
    </rPh>
    <rPh sb="3" eb="6">
      <t>ハイスイカン</t>
    </rPh>
    <rPh sb="6" eb="7">
      <t>トウ</t>
    </rPh>
    <rPh sb="7" eb="9">
      <t>カイシュウ</t>
    </rPh>
    <rPh sb="9" eb="11">
      <t>コウジ</t>
    </rPh>
    <rPh sb="12" eb="14">
      <t>レイワ</t>
    </rPh>
    <rPh sb="15" eb="17">
      <t>ネンド</t>
    </rPh>
    <rPh sb="17" eb="19">
      <t>ヨサン</t>
    </rPh>
    <rPh sb="19" eb="20">
      <t>ブン</t>
    </rPh>
    <phoneticPr fontId="5"/>
  </si>
  <si>
    <t>汚水槽排水官等改修工事（令和３年度予算分）</t>
    <phoneticPr fontId="5"/>
  </si>
  <si>
    <t>B.（株）勝山工務所</t>
    <rPh sb="2" eb="5">
      <t>カブ</t>
    </rPh>
    <rPh sb="5" eb="7">
      <t>カツヤマ</t>
    </rPh>
    <rPh sb="7" eb="10">
      <t>コウムショ</t>
    </rPh>
    <phoneticPr fontId="5"/>
  </si>
  <si>
    <t>雑役務費</t>
    <rPh sb="0" eb="1">
      <t>ザツ</t>
    </rPh>
    <rPh sb="1" eb="3">
      <t>エキム</t>
    </rPh>
    <rPh sb="3" eb="4">
      <t>ヒ</t>
    </rPh>
    <phoneticPr fontId="5"/>
  </si>
  <si>
    <t>設計業務</t>
    <rPh sb="0" eb="2">
      <t>セッケイ</t>
    </rPh>
    <rPh sb="2" eb="4">
      <t>ギョウム</t>
    </rPh>
    <phoneticPr fontId="5"/>
  </si>
  <si>
    <t>C.（株）フェニックス</t>
    <rPh sb="3" eb="4">
      <t>カブ</t>
    </rPh>
    <phoneticPr fontId="5"/>
  </si>
  <si>
    <t>D.（株）ヤマト</t>
    <rPh sb="3" eb="4">
      <t>カブ</t>
    </rPh>
    <phoneticPr fontId="5"/>
  </si>
  <si>
    <t>しいたけハウストイレ汚水管修繕工事</t>
    <rPh sb="10" eb="13">
      <t>オスイカン</t>
    </rPh>
    <rPh sb="13" eb="15">
      <t>シュウゼン</t>
    </rPh>
    <rPh sb="15" eb="17">
      <t>コウジ</t>
    </rPh>
    <phoneticPr fontId="5"/>
  </si>
  <si>
    <t>活動支援棟給水配管更新工事</t>
    <phoneticPr fontId="5"/>
  </si>
  <si>
    <t>園内道路給水管緊急修理工事</t>
    <phoneticPr fontId="5"/>
  </si>
  <si>
    <t>汚水槽排水官等改修工事（令和３年度予算分）</t>
    <rPh sb="0" eb="3">
      <t>オスイソウ</t>
    </rPh>
    <rPh sb="3" eb="6">
      <t>ハイスイカン</t>
    </rPh>
    <rPh sb="6" eb="7">
      <t>トウ</t>
    </rPh>
    <rPh sb="7" eb="9">
      <t>カイシュウ</t>
    </rPh>
    <rPh sb="9" eb="11">
      <t>コウジ</t>
    </rPh>
    <rPh sb="12" eb="14">
      <t>レイワ</t>
    </rPh>
    <rPh sb="15" eb="17">
      <t>ネンド</t>
    </rPh>
    <rPh sb="17" eb="19">
      <t>ヨサン</t>
    </rPh>
    <rPh sb="19" eb="20">
      <t>ブン</t>
    </rPh>
    <phoneticPr fontId="5"/>
  </si>
  <si>
    <t>（独）国立重度知的障害者総合施設のぞみの園の施設整備</t>
    <phoneticPr fontId="5"/>
  </si>
  <si>
    <t>補助金等交付</t>
  </si>
  <si>
    <t>（独）国立重度知的障害者総合施設のぞみの園の施設整備にかかる設計業務</t>
    <phoneticPr fontId="5"/>
  </si>
  <si>
    <t>（独）国立重度知的障害者総合施設のぞみの園の汚水槽排水管等改修工事</t>
    <rPh sb="22" eb="25">
      <t>オスイソウ</t>
    </rPh>
    <rPh sb="25" eb="29">
      <t>ハイスイカンナド</t>
    </rPh>
    <rPh sb="29" eb="31">
      <t>カイシュウ</t>
    </rPh>
    <rPh sb="31" eb="33">
      <t>コウジ</t>
    </rPh>
    <phoneticPr fontId="5"/>
  </si>
  <si>
    <t>（独）国立重度知的障害者総合施設のぞみの園の汚水槽排水管等改修工事</t>
    <phoneticPr fontId="5"/>
  </si>
  <si>
    <t>（独）国立重度知的障害者総合施設のぞみの園の汚水槽排水管等改修工事（しいたけハウストイレ）</t>
    <phoneticPr fontId="5"/>
  </si>
  <si>
    <t>（独）国立重度知的障害者総合施設のぞみの園の汚水槽排水管等改修工事（活動支援棟）</t>
    <rPh sb="34" eb="36">
      <t>カツドウ</t>
    </rPh>
    <rPh sb="36" eb="38">
      <t>シエン</t>
    </rPh>
    <rPh sb="38" eb="39">
      <t>トウ</t>
    </rPh>
    <phoneticPr fontId="5"/>
  </si>
  <si>
    <t>（独）国立重度知的障害者総合施設のぞみの園の汚水槽排水管等改修工事（園内道路）</t>
    <rPh sb="34" eb="36">
      <t>エンナイ</t>
    </rPh>
    <rPh sb="36" eb="38">
      <t>ドウロ</t>
    </rPh>
    <phoneticPr fontId="5"/>
  </si>
  <si>
    <t>当初計画においては年度内に整備が完了する予定であったものの、整備の調達において入札不調（資材高騰等）となったことに伴い、事業計画を見直しし再度調達手続きを行ったために生じたものであり、また、必要な手続きを経て繰り越しを行っており、妥当である。</t>
    <rPh sb="0" eb="2">
      <t>トウショ</t>
    </rPh>
    <rPh sb="2" eb="4">
      <t>ケイカク</t>
    </rPh>
    <rPh sb="9" eb="12">
      <t>ネンドナイ</t>
    </rPh>
    <rPh sb="13" eb="15">
      <t>セイビ</t>
    </rPh>
    <rPh sb="16" eb="18">
      <t>カンリョウ</t>
    </rPh>
    <rPh sb="20" eb="22">
      <t>ヨテイ</t>
    </rPh>
    <rPh sb="30" eb="32">
      <t>セイビ</t>
    </rPh>
    <rPh sb="33" eb="35">
      <t>チョウタツ</t>
    </rPh>
    <rPh sb="39" eb="41">
      <t>ニュウサツ</t>
    </rPh>
    <rPh sb="41" eb="43">
      <t>フチョウ</t>
    </rPh>
    <rPh sb="44" eb="46">
      <t>シザイ</t>
    </rPh>
    <rPh sb="46" eb="48">
      <t>コウトウ</t>
    </rPh>
    <rPh sb="48" eb="49">
      <t>トウ</t>
    </rPh>
    <rPh sb="57" eb="58">
      <t>トモナ</t>
    </rPh>
    <rPh sb="60" eb="62">
      <t>ジギョウ</t>
    </rPh>
    <rPh sb="62" eb="64">
      <t>ケイカク</t>
    </rPh>
    <rPh sb="65" eb="67">
      <t>ミナオ</t>
    </rPh>
    <rPh sb="69" eb="71">
      <t>サイド</t>
    </rPh>
    <rPh sb="71" eb="73">
      <t>チョウタツ</t>
    </rPh>
    <rPh sb="73" eb="75">
      <t>テツヅ</t>
    </rPh>
    <rPh sb="77" eb="78">
      <t>オコナ</t>
    </rPh>
    <phoneticPr fontId="5"/>
  </si>
  <si>
    <t>整備が完了した汚水槽排水管等については、日常的に使用しており、排水トラブル等が格段に減ったことにより、業務の円滑な実施に寄与している。</t>
    <rPh sb="0" eb="2">
      <t>セイビ</t>
    </rPh>
    <rPh sb="3" eb="5">
      <t>カンリョウ</t>
    </rPh>
    <rPh sb="7" eb="10">
      <t>オスイソウ</t>
    </rPh>
    <rPh sb="10" eb="13">
      <t>ハイスイカン</t>
    </rPh>
    <rPh sb="13" eb="14">
      <t>トウ</t>
    </rPh>
    <rPh sb="20" eb="23">
      <t>ニチジョウテキ</t>
    </rPh>
    <rPh sb="24" eb="26">
      <t>シヨウ</t>
    </rPh>
    <rPh sb="31" eb="33">
      <t>ハイスイ</t>
    </rPh>
    <rPh sb="37" eb="38">
      <t>ナド</t>
    </rPh>
    <rPh sb="39" eb="41">
      <t>カクダン</t>
    </rPh>
    <rPh sb="42" eb="43">
      <t>ヘ</t>
    </rPh>
    <rPh sb="51" eb="53">
      <t>ギョウム</t>
    </rPh>
    <rPh sb="54" eb="56">
      <t>エンカツ</t>
    </rPh>
    <rPh sb="57" eb="59">
      <t>ジッシ</t>
    </rPh>
    <rPh sb="60" eb="62">
      <t>キヨ</t>
    </rPh>
    <phoneticPr fontId="5"/>
  </si>
  <si>
    <t>次年度へ繰り越しとなっているが、一般競争入札による調達を実施し、入札不調となった際には事業計画を見直し（計画時よりも資材が大幅に高騰したことにより、予定価格や事業期間を見直し）をするなどして、適切な事業の実施に努めている。</t>
    <rPh sb="0" eb="3">
      <t>ジネンド</t>
    </rPh>
    <rPh sb="4" eb="5">
      <t>ク</t>
    </rPh>
    <rPh sb="6" eb="7">
      <t>コ</t>
    </rPh>
    <rPh sb="32" eb="34">
      <t>ニュウサツ</t>
    </rPh>
    <rPh sb="34" eb="36">
      <t>フチョウ</t>
    </rPh>
    <rPh sb="40" eb="41">
      <t>サイ</t>
    </rPh>
    <rPh sb="43" eb="45">
      <t>ジギョウ</t>
    </rPh>
    <rPh sb="45" eb="47">
      <t>ケイカク</t>
    </rPh>
    <rPh sb="48" eb="50">
      <t>ミナオ</t>
    </rPh>
    <rPh sb="96" eb="98">
      <t>テキセツ</t>
    </rPh>
    <rPh sb="99" eb="101">
      <t>ジギョウ</t>
    </rPh>
    <rPh sb="102" eb="104">
      <t>ジッシ</t>
    </rPh>
    <rPh sb="105" eb="106">
      <t>ツト</t>
    </rPh>
    <phoneticPr fontId="5"/>
  </si>
  <si>
    <t>（独）国立重度知的障害は総合施設のぞみの園が行う施設・設備の整備または改修のために必要な経費に対して補助を行うもの。</t>
    <rPh sb="1" eb="2">
      <t>ドク</t>
    </rPh>
    <rPh sb="3" eb="5">
      <t>コクリツ</t>
    </rPh>
    <rPh sb="5" eb="7">
      <t>ジュウド</t>
    </rPh>
    <rPh sb="7" eb="9">
      <t>チテキ</t>
    </rPh>
    <rPh sb="9" eb="11">
      <t>ショウガイ</t>
    </rPh>
    <rPh sb="12" eb="14">
      <t>ソウゴウ</t>
    </rPh>
    <rPh sb="14" eb="16">
      <t>シセツ</t>
    </rPh>
    <rPh sb="20" eb="21">
      <t>ソノ</t>
    </rPh>
    <rPh sb="22" eb="23">
      <t>オコナ</t>
    </rPh>
    <rPh sb="24" eb="26">
      <t>シセツ</t>
    </rPh>
    <rPh sb="27" eb="29">
      <t>セツビ</t>
    </rPh>
    <rPh sb="30" eb="32">
      <t>セイビ</t>
    </rPh>
    <rPh sb="35" eb="37">
      <t>カイシュウ</t>
    </rPh>
    <rPh sb="41" eb="43">
      <t>ヒツヨウ</t>
    </rPh>
    <rPh sb="44" eb="46">
      <t>ケイヒ</t>
    </rPh>
    <rPh sb="47" eb="48">
      <t>タイ</t>
    </rPh>
    <rPh sb="50" eb="52">
      <t>ホジョ</t>
    </rPh>
    <rPh sb="53" eb="54">
      <t>オコナ</t>
    </rPh>
    <phoneticPr fontId="5"/>
  </si>
  <si>
    <t>のぞみの園が行う業務の円滑な実施等に資するよう、補助対象となる整備について適切に実施する。</t>
    <rPh sb="4" eb="5">
      <t>ソノ</t>
    </rPh>
    <rPh sb="6" eb="7">
      <t>オコナ</t>
    </rPh>
    <rPh sb="8" eb="10">
      <t>ギョウム</t>
    </rPh>
    <rPh sb="11" eb="13">
      <t>エンカツ</t>
    </rPh>
    <rPh sb="14" eb="16">
      <t>ジッシ</t>
    </rPh>
    <rPh sb="16" eb="17">
      <t>トウ</t>
    </rPh>
    <rPh sb="18" eb="19">
      <t>シ</t>
    </rPh>
    <rPh sb="24" eb="26">
      <t>ホジョ</t>
    </rPh>
    <rPh sb="26" eb="28">
      <t>タイショウ</t>
    </rPh>
    <rPh sb="31" eb="33">
      <t>セイビ</t>
    </rPh>
    <rPh sb="37" eb="39">
      <t>テキセツ</t>
    </rPh>
    <rPh sb="40" eb="42">
      <t>ジッシ</t>
    </rPh>
    <phoneticPr fontId="5"/>
  </si>
  <si>
    <t>https://www.mhlw.go.jp/wp/seisaku/hyouka/r03_jizenbunseki.html</t>
    <phoneticPr fontId="5"/>
  </si>
  <si>
    <t>第６期障害福祉計画による施設入所者の地域生活移行率
https://www.mhlw.go.jp/stf/seisakunitsuite/bunya/0000163638_00001.html</t>
    <rPh sb="0" eb="1">
      <t>ダイ</t>
    </rPh>
    <rPh sb="2" eb="3">
      <t>キ</t>
    </rPh>
    <rPh sb="3" eb="5">
      <t>ショウガイ</t>
    </rPh>
    <rPh sb="5" eb="7">
      <t>フクシ</t>
    </rPh>
    <rPh sb="7" eb="9">
      <t>ケイカク</t>
    </rPh>
    <rPh sb="12" eb="14">
      <t>シセツ</t>
    </rPh>
    <rPh sb="14" eb="17">
      <t>ニュウショシャ</t>
    </rPh>
    <rPh sb="18" eb="20">
      <t>チイキ</t>
    </rPh>
    <rPh sb="20" eb="22">
      <t>セイカツ</t>
    </rPh>
    <rPh sb="22" eb="24">
      <t>イコウ</t>
    </rPh>
    <rPh sb="24" eb="25">
      <t>リツ</t>
    </rPh>
    <phoneticPr fontId="5"/>
  </si>
  <si>
    <t>無</t>
  </si>
  <si>
    <t>-</t>
    <phoneticPr fontId="5"/>
  </si>
  <si>
    <t>一般競争入札を原則とし、入札においては建設新聞への掲載等により、広く入札参加を呼びかけるなど、適切な手続きにより調達している。</t>
  </si>
  <si>
    <t>E.石田建材工業（株）</t>
    <phoneticPr fontId="5"/>
  </si>
  <si>
    <t>各所修繕</t>
    <rPh sb="0" eb="4">
      <t>カクショシュウゼン</t>
    </rPh>
    <phoneticPr fontId="5"/>
  </si>
  <si>
    <t>各所修繕</t>
    <phoneticPr fontId="5"/>
  </si>
  <si>
    <t>-</t>
    <phoneticPr fontId="5"/>
  </si>
  <si>
    <t>重度の知的障害者に対する先導的かつ総合的な支援の提供等、適切な施設運営を行えるよう、引き続き必要な予算額を確保し、適正な執行に努めること。</t>
    <phoneticPr fontId="5"/>
  </si>
  <si>
    <t>点検対象外</t>
    <rPh sb="0" eb="2">
      <t>テンケン</t>
    </rPh>
    <rPh sb="2" eb="5">
      <t>タイショウガイ</t>
    </rPh>
    <phoneticPr fontId="5"/>
  </si>
  <si>
    <t>引き続き必要な予算額を確保し、法人における一般競争入札による調達の実施などにより適切な執行に努める。</t>
    <phoneticPr fontId="5"/>
  </si>
  <si>
    <t>0/0</t>
    <phoneticPr fontId="5"/>
  </si>
  <si>
    <t>中期計画期間（令和４年度末まで）に計画していた整備を完了し、次期中期計画期間（令和５年度～）については検討中のため。</t>
    <rPh sb="0" eb="2">
      <t>チュウキ</t>
    </rPh>
    <rPh sb="2" eb="4">
      <t>ケイカク</t>
    </rPh>
    <rPh sb="4" eb="6">
      <t>キカン</t>
    </rPh>
    <rPh sb="7" eb="9">
      <t>レイワ</t>
    </rPh>
    <rPh sb="10" eb="12">
      <t>ネンド</t>
    </rPh>
    <rPh sb="12" eb="13">
      <t>マツ</t>
    </rPh>
    <rPh sb="17" eb="19">
      <t>ケイカク</t>
    </rPh>
    <rPh sb="23" eb="25">
      <t>セイビ</t>
    </rPh>
    <rPh sb="26" eb="28">
      <t>カンリョウ</t>
    </rPh>
    <rPh sb="30" eb="32">
      <t>ジキ</t>
    </rPh>
    <rPh sb="32" eb="34">
      <t>チュウキ</t>
    </rPh>
    <rPh sb="34" eb="36">
      <t>ケイカク</t>
    </rPh>
    <rPh sb="36" eb="38">
      <t>キカン</t>
    </rPh>
    <rPh sb="39" eb="41">
      <t>レイワ</t>
    </rPh>
    <rPh sb="42" eb="44">
      <t>ネンド</t>
    </rPh>
    <rPh sb="51" eb="54">
      <t>ケントウチュウ</t>
    </rPh>
    <phoneticPr fontId="5"/>
  </si>
  <si>
    <t>独立行政法人国立重度知的障害者総合施設のぞみの園</t>
    <rPh sb="0" eb="2">
      <t>ドクリツ</t>
    </rPh>
    <rPh sb="2" eb="4">
      <t>ギョウセイ</t>
    </rPh>
    <rPh sb="4" eb="6">
      <t>ホウジン</t>
    </rPh>
    <phoneticPr fontId="5"/>
  </si>
  <si>
    <t>株式会社勝山工務所</t>
    <rPh sb="0" eb="2">
      <t>カブシキ</t>
    </rPh>
    <rPh sb="2" eb="4">
      <t>カイシャ</t>
    </rPh>
    <phoneticPr fontId="5"/>
  </si>
  <si>
    <t>株式会社フェニックス</t>
    <rPh sb="0" eb="2">
      <t>カブシキ</t>
    </rPh>
    <rPh sb="2" eb="4">
      <t>カイシャ</t>
    </rPh>
    <phoneticPr fontId="5"/>
  </si>
  <si>
    <t>株式会社ヤマト</t>
    <rPh sb="0" eb="2">
      <t>カブシキ</t>
    </rPh>
    <rPh sb="2" eb="4">
      <t>カイシャ</t>
    </rPh>
    <phoneticPr fontId="5"/>
  </si>
  <si>
    <t>石田建材工業株式会社</t>
    <rPh sb="6" eb="8">
      <t>カブシキ</t>
    </rPh>
    <rPh sb="8" eb="10">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</si>
</sst>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87374</xdr:colOff>
      <xdr:row>278</xdr:row>
      <xdr:rowOff>288193</xdr:rowOff>
    </xdr:from>
    <xdr:to>
      <xdr:col>15</xdr:col>
      <xdr:colOff>125538</xdr:colOff>
      <xdr:row>282</xdr:row>
      <xdr:rowOff>81602</xdr:rowOff>
    </xdr:to>
    <xdr:sp macro="" textlink="">
      <xdr:nvSpPr>
        <xdr:cNvPr id="47" name="左矢印 46"/>
        <xdr:cNvSpPr/>
      </xdr:nvSpPr>
      <xdr:spPr>
        <a:xfrm rot="18438076">
          <a:off x="2439722" y="95158080"/>
          <a:ext cx="1182938" cy="2398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196156</xdr:colOff>
      <xdr:row>269</xdr:row>
      <xdr:rowOff>100852</xdr:rowOff>
    </xdr:from>
    <xdr:to>
      <xdr:col>39</xdr:col>
      <xdr:colOff>174846</xdr:colOff>
      <xdr:row>272</xdr:row>
      <xdr:rowOff>170788</xdr:rowOff>
    </xdr:to>
    <xdr:sp macro="" textlink="">
      <xdr:nvSpPr>
        <xdr:cNvPr id="2" name="正方形/長方形 1"/>
        <xdr:cNvSpPr/>
      </xdr:nvSpPr>
      <xdr:spPr bwMode="auto">
        <a:xfrm>
          <a:off x="3020038" y="91372764"/>
          <a:ext cx="5021337" cy="11120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47</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ctr"/>
          <a:r>
            <a:rPr lang="en-US" altLang="ja-JP" sz="1100" b="0" i="0">
              <a:solidFill>
                <a:schemeClr val="tx1"/>
              </a:solidFill>
              <a:effectLst/>
              <a:latin typeface="+mn-lt"/>
              <a:ea typeface="+mn-ea"/>
              <a:cs typeface="+mn-cs"/>
            </a:rPr>
            <a:t>※</a:t>
          </a:r>
          <a:r>
            <a:rPr lang="ja-JP" altLang="ja-JP" sz="1100" b="0" i="0">
              <a:solidFill>
                <a:schemeClr val="tx1"/>
              </a:solidFill>
              <a:effectLst/>
              <a:latin typeface="+mn-lt"/>
              <a:ea typeface="+mn-ea"/>
              <a:cs typeface="+mn-cs"/>
            </a:rPr>
            <a:t>汚水槽排水管等整備工事（令和２年度予算分）</a:t>
          </a:r>
          <a:r>
            <a:rPr lang="en-US" altLang="ja-JP" sz="1100" b="0" i="0">
              <a:solidFill>
                <a:schemeClr val="tx1"/>
              </a:solidFill>
              <a:effectLst/>
              <a:latin typeface="+mn-lt"/>
              <a:ea typeface="+mn-ea"/>
              <a:cs typeface="+mn-cs"/>
            </a:rPr>
            <a:t> </a:t>
          </a:r>
          <a:endParaRPr kumimoji="1" lang="ja-JP" altLang="en-US" sz="1100" b="1">
            <a:solidFill>
              <a:schemeClr val="tx1"/>
            </a:solidFill>
            <a:latin typeface="+mj-ea"/>
            <a:ea typeface="+mj-ea"/>
          </a:endParaRPr>
        </a:p>
      </xdr:txBody>
    </xdr:sp>
    <xdr:clientData/>
  </xdr:twoCellAnchor>
  <xdr:twoCellAnchor>
    <xdr:from>
      <xdr:col>14</xdr:col>
      <xdr:colOff>194492</xdr:colOff>
      <xdr:row>275</xdr:row>
      <xdr:rowOff>68870</xdr:rowOff>
    </xdr:from>
    <xdr:to>
      <xdr:col>40</xdr:col>
      <xdr:colOff>28913</xdr:colOff>
      <xdr:row>278</xdr:row>
      <xdr:rowOff>331335</xdr:rowOff>
    </xdr:to>
    <xdr:sp macro="" textlink="">
      <xdr:nvSpPr>
        <xdr:cNvPr id="3" name="正方形/長方形 2"/>
        <xdr:cNvSpPr/>
      </xdr:nvSpPr>
      <xdr:spPr bwMode="auto">
        <a:xfrm>
          <a:off x="3018374" y="93425076"/>
          <a:ext cx="5078774" cy="13046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47</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map</a:t>
          </a:r>
          <a:endParaRPr kumimoji="1" lang="ja-JP" altLang="en-US" sz="1100">
            <a:solidFill>
              <a:sysClr val="windowText" lastClr="000000"/>
            </a:solidFill>
            <a:latin typeface="+mj-ea"/>
            <a:ea typeface="+mj-ea"/>
          </a:endParaRPr>
        </a:p>
      </xdr:txBody>
    </xdr:sp>
    <xdr:clientData/>
  </xdr:twoCellAnchor>
  <xdr:twoCellAnchor>
    <xdr:from>
      <xdr:col>26</xdr:col>
      <xdr:colOff>115169</xdr:colOff>
      <xdr:row>272</xdr:row>
      <xdr:rowOff>220836</xdr:rowOff>
    </xdr:from>
    <xdr:to>
      <xdr:col>27</xdr:col>
      <xdr:colOff>191049</xdr:colOff>
      <xdr:row>274</xdr:row>
      <xdr:rowOff>280670</xdr:rowOff>
    </xdr:to>
    <xdr:sp macro="" textlink="">
      <xdr:nvSpPr>
        <xdr:cNvPr id="5" name="下矢印 4"/>
        <xdr:cNvSpPr/>
      </xdr:nvSpPr>
      <xdr:spPr bwMode="auto">
        <a:xfrm>
          <a:off x="5359522" y="92534895"/>
          <a:ext cx="277586" cy="7545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11206</xdr:colOff>
      <xdr:row>279</xdr:row>
      <xdr:rowOff>89647</xdr:rowOff>
    </xdr:from>
    <xdr:to>
      <xdr:col>26</xdr:col>
      <xdr:colOff>11206</xdr:colOff>
      <xdr:row>281</xdr:row>
      <xdr:rowOff>190499</xdr:rowOff>
    </xdr:to>
    <xdr:sp macro="" textlink="">
      <xdr:nvSpPr>
        <xdr:cNvPr id="7" name="下矢印 6"/>
        <xdr:cNvSpPr/>
      </xdr:nvSpPr>
      <xdr:spPr bwMode="auto">
        <a:xfrm flipH="1">
          <a:off x="5053853" y="94835382"/>
          <a:ext cx="201706" cy="7956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44820</xdr:colOff>
      <xdr:row>282</xdr:row>
      <xdr:rowOff>22411</xdr:rowOff>
    </xdr:from>
    <xdr:to>
      <xdr:col>29</xdr:col>
      <xdr:colOff>95247</xdr:colOff>
      <xdr:row>285</xdr:row>
      <xdr:rowOff>190500</xdr:rowOff>
    </xdr:to>
    <xdr:sp macro="" textlink="">
      <xdr:nvSpPr>
        <xdr:cNvPr id="8" name="正方形/長方形 7"/>
        <xdr:cNvSpPr/>
      </xdr:nvSpPr>
      <xdr:spPr bwMode="auto">
        <a:xfrm>
          <a:off x="4078938" y="49182617"/>
          <a:ext cx="1865780" cy="1210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400">
              <a:solidFill>
                <a:sysClr val="windowText" lastClr="000000"/>
              </a:solidFill>
              <a:latin typeface="+mj-ea"/>
              <a:ea typeface="+mj-ea"/>
            </a:rPr>
            <a:t>C </a:t>
          </a:r>
          <a:r>
            <a:rPr kumimoji="1" lang="ja-JP" altLang="en-US" sz="1400">
              <a:solidFill>
                <a:sysClr val="windowText" lastClr="000000"/>
              </a:solidFill>
              <a:latin typeface="+mj-ea"/>
              <a:ea typeface="+mj-ea"/>
            </a:rPr>
            <a:t>（株）フェニックス　　</a:t>
          </a:r>
          <a:r>
            <a:rPr kumimoji="1" lang="en-US" altLang="ja-JP" sz="1400">
              <a:solidFill>
                <a:sysClr val="windowText" lastClr="000000"/>
              </a:solidFill>
              <a:latin typeface="+mj-ea"/>
              <a:ea typeface="+mj-ea"/>
            </a:rPr>
            <a:t>39</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（汚水槽排水管等改修工事業務）</a:t>
          </a:r>
          <a:endParaRPr kumimoji="1" lang="ja-JP" altLang="en-US" sz="1100">
            <a:solidFill>
              <a:sysClr val="windowText" lastClr="000000"/>
            </a:solidFill>
            <a:latin typeface="+mj-ea"/>
            <a:ea typeface="+mj-ea"/>
          </a:endParaRPr>
        </a:p>
      </xdr:txBody>
    </xdr:sp>
    <xdr:clientData/>
  </xdr:twoCellAnchor>
  <xdr:twoCellAnchor>
    <xdr:from>
      <xdr:col>22</xdr:col>
      <xdr:colOff>91880</xdr:colOff>
      <xdr:row>279</xdr:row>
      <xdr:rowOff>168088</xdr:rowOff>
    </xdr:from>
    <xdr:to>
      <xdr:col>28</xdr:col>
      <xdr:colOff>139775</xdr:colOff>
      <xdr:row>280</xdr:row>
      <xdr:rowOff>284351</xdr:rowOff>
    </xdr:to>
    <xdr:sp macro="" textlink="">
      <xdr:nvSpPr>
        <xdr:cNvPr id="10" name="正方形/長方形 9"/>
        <xdr:cNvSpPr/>
      </xdr:nvSpPr>
      <xdr:spPr>
        <a:xfrm>
          <a:off x="4529409" y="94913823"/>
          <a:ext cx="1258131" cy="46364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一般競争入札</a:t>
          </a:r>
          <a:endParaRPr kumimoji="1" lang="en-US" altLang="ja-JP" sz="1000">
            <a:solidFill>
              <a:schemeClr val="tx1"/>
            </a:solidFill>
          </a:endParaRPr>
        </a:p>
        <a:p>
          <a:pPr algn="ctr"/>
          <a:r>
            <a:rPr kumimoji="1" lang="ja-JP" altLang="en-US" sz="1000">
              <a:solidFill>
                <a:schemeClr val="tx1"/>
              </a:solidFill>
            </a:rPr>
            <a:t>（最低価格）</a:t>
          </a:r>
        </a:p>
      </xdr:txBody>
    </xdr:sp>
    <xdr:clientData/>
  </xdr:twoCellAnchor>
  <xdr:twoCellAnchor>
    <xdr:from>
      <xdr:col>24</xdr:col>
      <xdr:colOff>3272</xdr:colOff>
      <xdr:row>272</xdr:row>
      <xdr:rowOff>313683</xdr:rowOff>
    </xdr:from>
    <xdr:to>
      <xdr:col>30</xdr:col>
      <xdr:colOff>125176</xdr:colOff>
      <xdr:row>273</xdr:row>
      <xdr:rowOff>345941</xdr:rowOff>
    </xdr:to>
    <xdr:sp macro="" textlink="">
      <xdr:nvSpPr>
        <xdr:cNvPr id="11" name="正方形/長方形 10"/>
        <xdr:cNvSpPr/>
      </xdr:nvSpPr>
      <xdr:spPr>
        <a:xfrm>
          <a:off x="4844213" y="92627742"/>
          <a:ext cx="1332139" cy="379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交付決定</a:t>
          </a:r>
        </a:p>
      </xdr:txBody>
    </xdr:sp>
    <xdr:clientData/>
  </xdr:twoCellAnchor>
  <xdr:twoCellAnchor>
    <xdr:from>
      <xdr:col>8</xdr:col>
      <xdr:colOff>179294</xdr:colOff>
      <xdr:row>269</xdr:row>
      <xdr:rowOff>33618</xdr:rowOff>
    </xdr:from>
    <xdr:to>
      <xdr:col>17</xdr:col>
      <xdr:colOff>44823</xdr:colOff>
      <xdr:row>270</xdr:row>
      <xdr:rowOff>65876</xdr:rowOff>
    </xdr:to>
    <xdr:sp macro="" textlink="">
      <xdr:nvSpPr>
        <xdr:cNvPr id="13" name="正方形/長方形 12"/>
        <xdr:cNvSpPr/>
      </xdr:nvSpPr>
      <xdr:spPr>
        <a:xfrm>
          <a:off x="1792941" y="91305530"/>
          <a:ext cx="1680882" cy="379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令和２年度からの繰越分</a:t>
          </a:r>
        </a:p>
      </xdr:txBody>
    </xdr:sp>
    <xdr:clientData/>
  </xdr:twoCellAnchor>
  <xdr:twoCellAnchor>
    <xdr:from>
      <xdr:col>31</xdr:col>
      <xdr:colOff>78443</xdr:colOff>
      <xdr:row>282</xdr:row>
      <xdr:rowOff>22410</xdr:rowOff>
    </xdr:from>
    <xdr:to>
      <xdr:col>49</xdr:col>
      <xdr:colOff>324971</xdr:colOff>
      <xdr:row>285</xdr:row>
      <xdr:rowOff>201706</xdr:rowOff>
    </xdr:to>
    <xdr:sp macro="" textlink="">
      <xdr:nvSpPr>
        <xdr:cNvPr id="14" name="正方形/長方形 13"/>
        <xdr:cNvSpPr/>
      </xdr:nvSpPr>
      <xdr:spPr bwMode="auto">
        <a:xfrm>
          <a:off x="6331325" y="49182616"/>
          <a:ext cx="3877234" cy="1221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400">
              <a:solidFill>
                <a:sysClr val="windowText" lastClr="000000"/>
              </a:solidFill>
              <a:latin typeface="+mj-ea"/>
              <a:ea typeface="+mj-ea"/>
            </a:rPr>
            <a:t>D </a:t>
          </a:r>
          <a:r>
            <a:rPr kumimoji="1" lang="ja-JP" altLang="en-US" sz="1400">
              <a:solidFill>
                <a:sysClr val="windowText" lastClr="000000"/>
              </a:solidFill>
              <a:latin typeface="+mj-ea"/>
              <a:ea typeface="+mj-ea"/>
            </a:rPr>
            <a:t>（株）ヤマト</a:t>
          </a: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a:t>
          </a:r>
          <a:r>
            <a:rPr kumimoji="1" lang="ja-JP" altLang="en-US" sz="1100">
              <a:solidFill>
                <a:sysClr val="windowText" lastClr="000000"/>
              </a:solidFill>
              <a:latin typeface="+mj-ea"/>
              <a:ea typeface="+mj-ea"/>
            </a:rPr>
            <a:t>○しいたけハウストイレ汚水管修繕工事業務　１百万円</a:t>
          </a:r>
          <a:endParaRPr kumimoji="1" lang="en-US" altLang="ja-JP" sz="1100">
            <a:solidFill>
              <a:sysClr val="windowText" lastClr="000000"/>
            </a:solidFill>
            <a:latin typeface="+mj-ea"/>
            <a:ea typeface="+mj-ea"/>
          </a:endParaRPr>
        </a:p>
        <a:p>
          <a:pPr algn="ctr">
            <a:lnSpc>
              <a:spcPts val="1500"/>
            </a:lnSpc>
          </a:pPr>
          <a:r>
            <a:rPr kumimoji="1" lang="ja-JP" altLang="en-US" sz="1100">
              <a:solidFill>
                <a:sysClr val="windowText" lastClr="000000"/>
              </a:solidFill>
              <a:latin typeface="+mj-ea"/>
              <a:ea typeface="+mj-ea"/>
            </a:rPr>
            <a:t>○活動支援棟給水配管更新工事業務　１百万円</a:t>
          </a:r>
          <a:endParaRPr kumimoji="1" lang="en-US" altLang="ja-JP" sz="1100">
            <a:solidFill>
              <a:sysClr val="windowText" lastClr="000000"/>
            </a:solidFill>
            <a:latin typeface="+mj-ea"/>
            <a:ea typeface="+mj-ea"/>
          </a:endParaRPr>
        </a:p>
        <a:p>
          <a:pPr algn="ctr">
            <a:lnSpc>
              <a:spcPts val="1500"/>
            </a:lnSpc>
          </a:pPr>
          <a:r>
            <a:rPr kumimoji="1" lang="ja-JP" altLang="en-US" sz="1100">
              <a:solidFill>
                <a:sysClr val="windowText" lastClr="000000"/>
              </a:solidFill>
              <a:latin typeface="+mj-ea"/>
              <a:ea typeface="+mj-ea"/>
            </a:rPr>
            <a:t>○園内道路給水管緊急修理工事業務　２百万円</a:t>
          </a:r>
        </a:p>
      </xdr:txBody>
    </xdr:sp>
    <xdr:clientData/>
  </xdr:twoCellAnchor>
  <xdr:twoCellAnchor>
    <xdr:from>
      <xdr:col>16</xdr:col>
      <xdr:colOff>106509</xdr:colOff>
      <xdr:row>287</xdr:row>
      <xdr:rowOff>336176</xdr:rowOff>
    </xdr:from>
    <xdr:to>
      <xdr:col>41</xdr:col>
      <xdr:colOff>85199</xdr:colOff>
      <xdr:row>290</xdr:row>
      <xdr:rowOff>181994</xdr:rowOff>
    </xdr:to>
    <xdr:sp macro="" textlink="">
      <xdr:nvSpPr>
        <xdr:cNvPr id="29" name="正方形/長方形 28"/>
        <xdr:cNvSpPr/>
      </xdr:nvSpPr>
      <xdr:spPr bwMode="auto">
        <a:xfrm>
          <a:off x="3333803" y="98510911"/>
          <a:ext cx="5021337" cy="11120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33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ctr"/>
          <a:r>
            <a:rPr lang="en-US" altLang="ja-JP" sz="1100" b="0" i="0">
              <a:solidFill>
                <a:schemeClr val="tx1"/>
              </a:solidFill>
              <a:effectLst/>
              <a:latin typeface="+mn-lt"/>
              <a:ea typeface="+mn-ea"/>
              <a:cs typeface="+mn-cs"/>
            </a:rPr>
            <a:t>※</a:t>
          </a:r>
          <a:r>
            <a:rPr lang="ja-JP" altLang="ja-JP" sz="1100" b="0" i="0">
              <a:solidFill>
                <a:schemeClr val="tx1"/>
              </a:solidFill>
              <a:effectLst/>
              <a:latin typeface="+mn-lt"/>
              <a:ea typeface="+mn-ea"/>
              <a:cs typeface="+mn-cs"/>
            </a:rPr>
            <a:t>汚水槽排水管等整備工事（令和</a:t>
          </a:r>
          <a:r>
            <a:rPr lang="ja-JP" altLang="en-US" sz="1100" b="0" i="0">
              <a:solidFill>
                <a:schemeClr val="tx1"/>
              </a:solidFill>
              <a:effectLst/>
              <a:latin typeface="+mn-lt"/>
              <a:ea typeface="+mn-ea"/>
              <a:cs typeface="+mn-cs"/>
            </a:rPr>
            <a:t>３</a:t>
          </a:r>
          <a:r>
            <a:rPr lang="ja-JP" altLang="ja-JP" sz="1100" b="0" i="0">
              <a:solidFill>
                <a:schemeClr val="tx1"/>
              </a:solidFill>
              <a:effectLst/>
              <a:latin typeface="+mn-lt"/>
              <a:ea typeface="+mn-ea"/>
              <a:cs typeface="+mn-cs"/>
            </a:rPr>
            <a:t>年度予算分）</a:t>
          </a:r>
          <a:r>
            <a:rPr lang="en-US" altLang="ja-JP" sz="1100" b="0" i="0">
              <a:solidFill>
                <a:schemeClr val="tx1"/>
              </a:solidFill>
              <a:effectLst/>
              <a:latin typeface="+mn-lt"/>
              <a:ea typeface="+mn-ea"/>
              <a:cs typeface="+mn-cs"/>
            </a:rPr>
            <a:t> </a:t>
          </a:r>
          <a:endParaRPr kumimoji="1" lang="ja-JP" altLang="en-US" sz="1100" b="1">
            <a:solidFill>
              <a:schemeClr val="tx1"/>
            </a:solidFill>
            <a:latin typeface="+mj-ea"/>
            <a:ea typeface="+mj-ea"/>
          </a:endParaRPr>
        </a:p>
      </xdr:txBody>
    </xdr:sp>
    <xdr:clientData/>
  </xdr:twoCellAnchor>
  <xdr:twoCellAnchor>
    <xdr:from>
      <xdr:col>10</xdr:col>
      <xdr:colOff>89647</xdr:colOff>
      <xdr:row>287</xdr:row>
      <xdr:rowOff>268942</xdr:rowOff>
    </xdr:from>
    <xdr:to>
      <xdr:col>18</xdr:col>
      <xdr:colOff>156882</xdr:colOff>
      <xdr:row>287</xdr:row>
      <xdr:rowOff>648582</xdr:rowOff>
    </xdr:to>
    <xdr:sp macro="" textlink="">
      <xdr:nvSpPr>
        <xdr:cNvPr id="30" name="正方形/長方形 29"/>
        <xdr:cNvSpPr/>
      </xdr:nvSpPr>
      <xdr:spPr>
        <a:xfrm>
          <a:off x="2106706" y="98443677"/>
          <a:ext cx="1680882" cy="379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令和３年度予算分</a:t>
          </a:r>
        </a:p>
      </xdr:txBody>
    </xdr:sp>
    <xdr:clientData/>
  </xdr:twoCellAnchor>
  <xdr:twoCellAnchor>
    <xdr:from>
      <xdr:col>15</xdr:col>
      <xdr:colOff>89647</xdr:colOff>
      <xdr:row>293</xdr:row>
      <xdr:rowOff>38535</xdr:rowOff>
    </xdr:from>
    <xdr:to>
      <xdr:col>40</xdr:col>
      <xdr:colOff>125774</xdr:colOff>
      <xdr:row>297</xdr:row>
      <xdr:rowOff>88088</xdr:rowOff>
    </xdr:to>
    <xdr:sp macro="" textlink="">
      <xdr:nvSpPr>
        <xdr:cNvPr id="31" name="正方形/長方形 30"/>
        <xdr:cNvSpPr/>
      </xdr:nvSpPr>
      <xdr:spPr bwMode="auto">
        <a:xfrm>
          <a:off x="3115235" y="100622535"/>
          <a:ext cx="5078774" cy="13046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33</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map</a:t>
          </a:r>
          <a:endParaRPr kumimoji="1" lang="ja-JP" altLang="en-US" sz="1100">
            <a:solidFill>
              <a:sysClr val="windowText" lastClr="000000"/>
            </a:solidFill>
            <a:latin typeface="+mj-ea"/>
            <a:ea typeface="+mj-ea"/>
          </a:endParaRPr>
        </a:p>
      </xdr:txBody>
    </xdr:sp>
    <xdr:clientData/>
  </xdr:twoCellAnchor>
  <xdr:twoCellAnchor>
    <xdr:from>
      <xdr:col>27</xdr:col>
      <xdr:colOff>10324</xdr:colOff>
      <xdr:row>290</xdr:row>
      <xdr:rowOff>291354</xdr:rowOff>
    </xdr:from>
    <xdr:to>
      <xdr:col>28</xdr:col>
      <xdr:colOff>86204</xdr:colOff>
      <xdr:row>292</xdr:row>
      <xdr:rowOff>216718</xdr:rowOff>
    </xdr:to>
    <xdr:sp macro="" textlink="">
      <xdr:nvSpPr>
        <xdr:cNvPr id="32" name="下矢印 31"/>
        <xdr:cNvSpPr/>
      </xdr:nvSpPr>
      <xdr:spPr bwMode="auto">
        <a:xfrm>
          <a:off x="5456383" y="99732354"/>
          <a:ext cx="277586" cy="7545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100133</xdr:colOff>
      <xdr:row>290</xdr:row>
      <xdr:rowOff>384201</xdr:rowOff>
    </xdr:from>
    <xdr:to>
      <xdr:col>31</xdr:col>
      <xdr:colOff>20331</xdr:colOff>
      <xdr:row>291</xdr:row>
      <xdr:rowOff>315606</xdr:rowOff>
    </xdr:to>
    <xdr:sp macro="" textlink="">
      <xdr:nvSpPr>
        <xdr:cNvPr id="33" name="正方形/長方形 32"/>
        <xdr:cNvSpPr/>
      </xdr:nvSpPr>
      <xdr:spPr>
        <a:xfrm>
          <a:off x="4941074" y="99825201"/>
          <a:ext cx="1332139" cy="379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交付決定</a:t>
          </a:r>
        </a:p>
      </xdr:txBody>
    </xdr:sp>
    <xdr:clientData/>
  </xdr:twoCellAnchor>
  <xdr:twoCellAnchor>
    <xdr:from>
      <xdr:col>15</xdr:col>
      <xdr:colOff>112061</xdr:colOff>
      <xdr:row>300</xdr:row>
      <xdr:rowOff>44124</xdr:rowOff>
    </xdr:from>
    <xdr:to>
      <xdr:col>40</xdr:col>
      <xdr:colOff>44825</xdr:colOff>
      <xdr:row>303</xdr:row>
      <xdr:rowOff>100853</xdr:rowOff>
    </xdr:to>
    <xdr:sp macro="" textlink="">
      <xdr:nvSpPr>
        <xdr:cNvPr id="34" name="正方形/長方形 33"/>
        <xdr:cNvSpPr/>
      </xdr:nvSpPr>
      <xdr:spPr bwMode="auto">
        <a:xfrm>
          <a:off x="3137649" y="56196800"/>
          <a:ext cx="4975411" cy="9980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j-ea"/>
              <a:ea typeface="+mj-ea"/>
            </a:rPr>
            <a:t>Ｅ</a:t>
          </a:r>
          <a:r>
            <a:rPr kumimoji="1" lang="en-US" altLang="ja-JP" sz="1400">
              <a:solidFill>
                <a:sysClr val="windowText" lastClr="000000"/>
              </a:solidFill>
              <a:latin typeface="+mj-ea"/>
              <a:ea typeface="+mj-ea"/>
            </a:rPr>
            <a:t> </a:t>
          </a:r>
          <a:r>
            <a:rPr kumimoji="1" lang="ja-JP" altLang="en-US" sz="1400">
              <a:solidFill>
                <a:sysClr val="windowText" lastClr="000000"/>
              </a:solidFill>
              <a:latin typeface="+mj-ea"/>
              <a:ea typeface="+mj-ea"/>
            </a:rPr>
            <a:t>石田建材工業（株）　　</a:t>
          </a:r>
          <a:r>
            <a:rPr kumimoji="1" lang="en-US" altLang="ja-JP" sz="1400">
              <a:solidFill>
                <a:sysClr val="windowText" lastClr="000000"/>
              </a:solidFill>
              <a:latin typeface="+mj-ea"/>
              <a:ea typeface="+mj-ea"/>
            </a:rPr>
            <a:t>33</a:t>
          </a:r>
          <a:r>
            <a:rPr kumimoji="1" lang="ja-JP" altLang="en-US" sz="1400">
              <a:solidFill>
                <a:sysClr val="windowText" lastClr="000000"/>
              </a:solidFill>
              <a:latin typeface="+mj-ea"/>
              <a:ea typeface="+mj-ea"/>
            </a:rPr>
            <a:t>百万円 </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前払金</a:t>
          </a:r>
          <a:endParaRPr kumimoji="1" lang="en-US" altLang="ja-JP" sz="1400">
            <a:solidFill>
              <a:sysClr val="windowText" lastClr="000000"/>
            </a:solidFill>
            <a:latin typeface="+mj-ea"/>
            <a:ea typeface="+mj-ea"/>
          </a:endParaRPr>
        </a:p>
        <a:p>
          <a:pPr algn="ctr">
            <a:lnSpc>
              <a:spcPts val="1500"/>
            </a:lnSpc>
          </a:pP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（汚水槽排水管等改修工事業務（令和３年度予算分）</a:t>
          </a:r>
          <a:r>
            <a:rPr kumimoji="1" lang="en-US" altLang="ja-JP" sz="14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clientData/>
  </xdr:twoCellAnchor>
  <xdr:twoCellAnchor>
    <xdr:from>
      <xdr:col>27</xdr:col>
      <xdr:colOff>132241</xdr:colOff>
      <xdr:row>297</xdr:row>
      <xdr:rowOff>201707</xdr:rowOff>
    </xdr:from>
    <xdr:to>
      <xdr:col>28</xdr:col>
      <xdr:colOff>78441</xdr:colOff>
      <xdr:row>300</xdr:row>
      <xdr:rowOff>11206</xdr:rowOff>
    </xdr:to>
    <xdr:sp macro="" textlink="">
      <xdr:nvSpPr>
        <xdr:cNvPr id="35" name="下矢印 34"/>
        <xdr:cNvSpPr/>
      </xdr:nvSpPr>
      <xdr:spPr bwMode="auto">
        <a:xfrm flipH="1">
          <a:off x="5578300" y="102040766"/>
          <a:ext cx="147906" cy="7507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134471</xdr:colOff>
      <xdr:row>297</xdr:row>
      <xdr:rowOff>204670</xdr:rowOff>
    </xdr:from>
    <xdr:to>
      <xdr:col>31</xdr:col>
      <xdr:colOff>54669</xdr:colOff>
      <xdr:row>299</xdr:row>
      <xdr:rowOff>134471</xdr:rowOff>
    </xdr:to>
    <xdr:sp macro="" textlink="">
      <xdr:nvSpPr>
        <xdr:cNvPr id="36" name="正方形/長方形 35"/>
        <xdr:cNvSpPr/>
      </xdr:nvSpPr>
      <xdr:spPr>
        <a:xfrm>
          <a:off x="4975412" y="102043729"/>
          <a:ext cx="1332139" cy="5573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一般競争入札</a:t>
          </a:r>
          <a:endParaRPr kumimoji="1" lang="en-US" altLang="ja-JP" sz="1100">
            <a:solidFill>
              <a:schemeClr val="tx1"/>
            </a:solidFill>
          </a:endParaRPr>
        </a:p>
        <a:p>
          <a:pPr algn="ctr"/>
          <a:r>
            <a:rPr kumimoji="1" lang="ja-JP" altLang="en-US" sz="1100">
              <a:solidFill>
                <a:schemeClr val="tx1"/>
              </a:solidFill>
            </a:rPr>
            <a:t>（最低価格）</a:t>
          </a:r>
        </a:p>
      </xdr:txBody>
    </xdr:sp>
    <xdr:clientData/>
  </xdr:twoCellAnchor>
  <xdr:twoCellAnchor>
    <xdr:from>
      <xdr:col>8</xdr:col>
      <xdr:colOff>89647</xdr:colOff>
      <xdr:row>303</xdr:row>
      <xdr:rowOff>280148</xdr:rowOff>
    </xdr:from>
    <xdr:to>
      <xdr:col>49</xdr:col>
      <xdr:colOff>392206</xdr:colOff>
      <xdr:row>306</xdr:row>
      <xdr:rowOff>156882</xdr:rowOff>
    </xdr:to>
    <xdr:sp macro="" textlink="">
      <xdr:nvSpPr>
        <xdr:cNvPr id="1036" name="Text Box 12"/>
        <xdr:cNvSpPr txBox="1">
          <a:spLocks noChangeArrowheads="1"/>
        </xdr:cNvSpPr>
      </xdr:nvSpPr>
      <xdr:spPr bwMode="auto">
        <a:xfrm>
          <a:off x="1703294" y="57374119"/>
          <a:ext cx="8572500" cy="82923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汚水槽排水管等改修工事業務（令和３年度予算分）は、令和４年度中に工事完了予定であり、繰り越ししている。前払金を除く残額は、令和４年度に執行見込みである。</a:t>
          </a:r>
        </a:p>
      </xdr:txBody>
    </xdr:sp>
    <xdr:clientData/>
  </xdr:twoCellAnchor>
  <xdr:twoCellAnchor>
    <xdr:from>
      <xdr:col>7</xdr:col>
      <xdr:colOff>190499</xdr:colOff>
      <xdr:row>282</xdr:row>
      <xdr:rowOff>33618</xdr:rowOff>
    </xdr:from>
    <xdr:to>
      <xdr:col>16</xdr:col>
      <xdr:colOff>130968</xdr:colOff>
      <xdr:row>285</xdr:row>
      <xdr:rowOff>189010</xdr:rowOff>
    </xdr:to>
    <xdr:sp macro="" textlink="">
      <xdr:nvSpPr>
        <xdr:cNvPr id="40" name="正方形/長方形 39"/>
        <xdr:cNvSpPr/>
      </xdr:nvSpPr>
      <xdr:spPr bwMode="auto">
        <a:xfrm>
          <a:off x="1607343" y="48384899"/>
          <a:ext cx="1762125" cy="12269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400">
              <a:solidFill>
                <a:sysClr val="windowText" lastClr="000000"/>
              </a:solidFill>
              <a:latin typeface="+mj-ea"/>
              <a:ea typeface="+mj-ea"/>
            </a:rPr>
            <a:t>B </a:t>
          </a:r>
          <a:r>
            <a:rPr kumimoji="1" lang="ja-JP" altLang="en-US" sz="1400">
              <a:solidFill>
                <a:sysClr val="windowText" lastClr="000000"/>
              </a:solidFill>
              <a:latin typeface="+mj-ea"/>
              <a:ea typeface="+mj-ea"/>
            </a:rPr>
            <a:t>（株）勝山工務所　　</a:t>
          </a:r>
          <a:endParaRPr kumimoji="1" lang="en-US" altLang="ja-JP" sz="1400">
            <a:solidFill>
              <a:sysClr val="windowText" lastClr="000000"/>
            </a:solidFill>
            <a:latin typeface="+mj-ea"/>
            <a:ea typeface="+mj-ea"/>
          </a:endParaRPr>
        </a:p>
        <a:p>
          <a:pPr algn="ctr">
            <a:lnSpc>
              <a:spcPts val="1500"/>
            </a:lnSpc>
          </a:pP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（設計業務）</a:t>
          </a:r>
          <a:r>
            <a:rPr lang="en-US" altLang="ja-JP" sz="1100" b="0" i="0" u="none" strike="noStrike">
              <a:solidFill>
                <a:schemeClr val="lt1"/>
              </a:solidFill>
              <a:latin typeface="+mj-ea"/>
              <a:ea typeface="+mj-ea"/>
              <a:cs typeface="+mn-cs"/>
            </a:rPr>
            <a:t> map</a:t>
          </a:r>
          <a:endParaRPr kumimoji="1" lang="ja-JP" altLang="en-US" sz="1100">
            <a:solidFill>
              <a:sysClr val="windowText" lastClr="000000"/>
            </a:solidFill>
            <a:latin typeface="+mj-ea"/>
            <a:ea typeface="+mj-ea"/>
          </a:endParaRPr>
        </a:p>
      </xdr:txBody>
    </xdr:sp>
    <xdr:clientData/>
  </xdr:twoCellAnchor>
  <xdr:twoCellAnchor>
    <xdr:from>
      <xdr:col>6</xdr:col>
      <xdr:colOff>100853</xdr:colOff>
      <xdr:row>278</xdr:row>
      <xdr:rowOff>313764</xdr:rowOff>
    </xdr:from>
    <xdr:to>
      <xdr:col>15</xdr:col>
      <xdr:colOff>67236</xdr:colOff>
      <xdr:row>281</xdr:row>
      <xdr:rowOff>123266</xdr:rowOff>
    </xdr:to>
    <xdr:sp macro="" textlink="">
      <xdr:nvSpPr>
        <xdr:cNvPr id="42" name="正方形/長方形 41"/>
        <xdr:cNvSpPr/>
      </xdr:nvSpPr>
      <xdr:spPr bwMode="auto">
        <a:xfrm>
          <a:off x="1311088" y="94925029"/>
          <a:ext cx="1781736" cy="851649"/>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000">
              <a:solidFill>
                <a:sysClr val="windowText" lastClr="000000"/>
              </a:solidFill>
              <a:latin typeface="+mj-ea"/>
              <a:ea typeface="+mj-ea"/>
            </a:rPr>
            <a:t>一般競争入札（最低価格）による調達が不落になったことに伴う随意契約</a:t>
          </a:r>
          <a:endParaRPr kumimoji="1" lang="en-US" altLang="ja-JP" sz="1000">
            <a:solidFill>
              <a:sysClr val="windowText" lastClr="000000"/>
            </a:solidFill>
            <a:latin typeface="+mj-ea"/>
            <a:ea typeface="+mj-ea"/>
          </a:endParaRPr>
        </a:p>
        <a:p>
          <a:pPr algn="ctr">
            <a:lnSpc>
              <a:spcPts val="1500"/>
            </a:lnSpc>
          </a:pPr>
          <a:r>
            <a:rPr kumimoji="1" lang="ja-JP" altLang="en-US" sz="1000">
              <a:solidFill>
                <a:sysClr val="windowText" lastClr="000000"/>
              </a:solidFill>
              <a:latin typeface="+mj-ea"/>
              <a:ea typeface="+mj-ea"/>
            </a:rPr>
            <a:t>（令和</a:t>
          </a:r>
          <a:r>
            <a:rPr kumimoji="1" lang="en-US" altLang="ja-JP" sz="1000">
              <a:solidFill>
                <a:sysClr val="windowText" lastClr="000000"/>
              </a:solidFill>
              <a:latin typeface="+mj-ea"/>
              <a:ea typeface="+mj-ea"/>
            </a:rPr>
            <a:t>2</a:t>
          </a:r>
          <a:r>
            <a:rPr kumimoji="1" lang="ja-JP" altLang="en-US" sz="1000">
              <a:solidFill>
                <a:sysClr val="windowText" lastClr="000000"/>
              </a:solidFill>
              <a:latin typeface="+mj-ea"/>
              <a:ea typeface="+mj-ea"/>
            </a:rPr>
            <a:t>年度に調達）</a:t>
          </a:r>
          <a:r>
            <a:rPr lang="en-US" altLang="ja-JP" sz="1100" b="0" i="0" u="none" strike="noStrike">
              <a:solidFill>
                <a:schemeClr val="lt1"/>
              </a:solidFill>
              <a:latin typeface="+mj-ea"/>
              <a:ea typeface="+mj-ea"/>
              <a:cs typeface="+mn-cs"/>
            </a:rPr>
            <a:t>ma</a:t>
          </a:r>
          <a:endParaRPr kumimoji="1" lang="ja-JP" altLang="en-US" sz="1100">
            <a:solidFill>
              <a:sysClr val="windowText" lastClr="000000"/>
            </a:solidFill>
            <a:latin typeface="+mj-ea"/>
            <a:ea typeface="+mj-ea"/>
          </a:endParaRPr>
        </a:p>
      </xdr:txBody>
    </xdr:sp>
    <xdr:clientData/>
  </xdr:twoCellAnchor>
  <xdr:twoCellAnchor>
    <xdr:from>
      <xdr:col>7</xdr:col>
      <xdr:colOff>44823</xdr:colOff>
      <xdr:row>285</xdr:row>
      <xdr:rowOff>549088</xdr:rowOff>
    </xdr:from>
    <xdr:to>
      <xdr:col>49</xdr:col>
      <xdr:colOff>145676</xdr:colOff>
      <xdr:row>287</xdr:row>
      <xdr:rowOff>166688</xdr:rowOff>
    </xdr:to>
    <xdr:sp macro="" textlink="">
      <xdr:nvSpPr>
        <xdr:cNvPr id="43" name="Text Box 12"/>
        <xdr:cNvSpPr txBox="1">
          <a:spLocks noChangeArrowheads="1"/>
        </xdr:cNvSpPr>
      </xdr:nvSpPr>
      <xdr:spPr bwMode="auto">
        <a:xfrm>
          <a:off x="1461667" y="50805369"/>
          <a:ext cx="8601915" cy="9511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汚水槽排水管等改修工事業務（令和２年度予算分）は、設計業務のみ令和２年度中に実施している。（新型コロナウイルス感染症感染拡大防止の観点から、現地調査等に時間を要したため、令和３年度へ繰り越しした。）</a:t>
          </a:r>
        </a:p>
      </xdr:txBody>
    </xdr:sp>
    <xdr:clientData/>
  </xdr:twoCellAnchor>
  <xdr:twoCellAnchor>
    <xdr:from>
      <xdr:col>35</xdr:col>
      <xdr:colOff>69018</xdr:colOff>
      <xdr:row>280</xdr:row>
      <xdr:rowOff>43223</xdr:rowOff>
    </xdr:from>
    <xdr:to>
      <xdr:col>42</xdr:col>
      <xdr:colOff>105308</xdr:colOff>
      <xdr:row>280</xdr:row>
      <xdr:rowOff>284250</xdr:rowOff>
    </xdr:to>
    <xdr:sp macro="" textlink="">
      <xdr:nvSpPr>
        <xdr:cNvPr id="46" name="右矢印 45"/>
        <xdr:cNvSpPr/>
      </xdr:nvSpPr>
      <xdr:spPr>
        <a:xfrm rot="2386857">
          <a:off x="7128724" y="95136341"/>
          <a:ext cx="1448231" cy="241027"/>
        </a:xfrm>
        <a:prstGeom prst="rightArrow">
          <a:avLst>
            <a:gd name="adj1" fmla="val 50000"/>
            <a:gd name="adj2" fmla="val 50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123266</xdr:colOff>
      <xdr:row>279</xdr:row>
      <xdr:rowOff>193464</xdr:rowOff>
    </xdr:from>
    <xdr:to>
      <xdr:col>41</xdr:col>
      <xdr:colOff>43464</xdr:colOff>
      <xdr:row>280</xdr:row>
      <xdr:rowOff>225721</xdr:rowOff>
    </xdr:to>
    <xdr:sp macro="" textlink="">
      <xdr:nvSpPr>
        <xdr:cNvPr id="16" name="正方形/長方形 15"/>
        <xdr:cNvSpPr/>
      </xdr:nvSpPr>
      <xdr:spPr>
        <a:xfrm>
          <a:off x="6981266" y="94939199"/>
          <a:ext cx="1332139" cy="379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随意契約（少額）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80" zoomScaleSheetLayoutView="80" zoomScalePageLayoutView="85" workbookViewId="0">
      <selection activeCell="BF239" sqref="BF2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364</v>
      </c>
      <c r="AJ2" s="852" t="s">
        <v>735</v>
      </c>
      <c r="AK2" s="852"/>
      <c r="AL2" s="852"/>
      <c r="AM2" s="852"/>
      <c r="AN2" s="90" t="s">
        <v>364</v>
      </c>
      <c r="AO2" s="852">
        <v>21</v>
      </c>
      <c r="AP2" s="852"/>
      <c r="AQ2" s="852"/>
      <c r="AR2" s="91" t="s">
        <v>364</v>
      </c>
      <c r="AS2" s="853">
        <v>872</v>
      </c>
      <c r="AT2" s="853"/>
      <c r="AU2" s="853"/>
      <c r="AV2" s="90" t="str">
        <f>IF(AW2="","","-")</f>
        <v/>
      </c>
      <c r="AW2" s="854"/>
      <c r="AX2" s="854"/>
    </row>
    <row r="3" spans="1:50" ht="21" customHeight="1" thickBot="1" x14ac:dyDescent="0.2">
      <c r="A3" s="855" t="s">
        <v>678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688</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689</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690</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692</v>
      </c>
      <c r="H5" s="843"/>
      <c r="I5" s="843"/>
      <c r="J5" s="843"/>
      <c r="K5" s="843"/>
      <c r="L5" s="843"/>
      <c r="M5" s="844" t="s">
        <v>62</v>
      </c>
      <c r="N5" s="845"/>
      <c r="O5" s="845"/>
      <c r="P5" s="845"/>
      <c r="Q5" s="845"/>
      <c r="R5" s="846"/>
      <c r="S5" s="847" t="s">
        <v>693</v>
      </c>
      <c r="T5" s="843"/>
      <c r="U5" s="843"/>
      <c r="V5" s="843"/>
      <c r="W5" s="843"/>
      <c r="X5" s="848"/>
      <c r="Y5" s="849" t="s">
        <v>3</v>
      </c>
      <c r="Z5" s="850"/>
      <c r="AA5" s="850"/>
      <c r="AB5" s="850"/>
      <c r="AC5" s="850"/>
      <c r="AD5" s="851"/>
      <c r="AE5" s="872" t="s">
        <v>694</v>
      </c>
      <c r="AF5" s="872"/>
      <c r="AG5" s="872"/>
      <c r="AH5" s="872"/>
      <c r="AI5" s="872"/>
      <c r="AJ5" s="872"/>
      <c r="AK5" s="872"/>
      <c r="AL5" s="872"/>
      <c r="AM5" s="872"/>
      <c r="AN5" s="872"/>
      <c r="AO5" s="872"/>
      <c r="AP5" s="873"/>
      <c r="AQ5" s="874" t="s">
        <v>691</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78.75" customHeight="1" x14ac:dyDescent="0.15">
      <c r="A7" s="858" t="s">
        <v>20</v>
      </c>
      <c r="B7" s="859"/>
      <c r="C7" s="859"/>
      <c r="D7" s="859"/>
      <c r="E7" s="859"/>
      <c r="F7" s="860"/>
      <c r="G7" s="882" t="s">
        <v>695</v>
      </c>
      <c r="H7" s="883"/>
      <c r="I7" s="883"/>
      <c r="J7" s="883"/>
      <c r="K7" s="883"/>
      <c r="L7" s="883"/>
      <c r="M7" s="883"/>
      <c r="N7" s="883"/>
      <c r="O7" s="883"/>
      <c r="P7" s="883"/>
      <c r="Q7" s="883"/>
      <c r="R7" s="883"/>
      <c r="S7" s="883"/>
      <c r="T7" s="883"/>
      <c r="U7" s="883"/>
      <c r="V7" s="883"/>
      <c r="W7" s="883"/>
      <c r="X7" s="884"/>
      <c r="Y7" s="885" t="s">
        <v>349</v>
      </c>
      <c r="Z7" s="704"/>
      <c r="AA7" s="704"/>
      <c r="AB7" s="704"/>
      <c r="AC7" s="704"/>
      <c r="AD7" s="886"/>
      <c r="AE7" s="814" t="s">
        <v>696</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障害者施策</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社会保障</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697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716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20"/>
    </row>
    <row r="13" spans="1:50" ht="21" customHeight="1" x14ac:dyDescent="0.15">
      <c r="A13" s="324"/>
      <c r="B13" s="325"/>
      <c r="C13" s="325"/>
      <c r="D13" s="325"/>
      <c r="E13" s="325"/>
      <c r="F13" s="326"/>
      <c r="G13" s="804" t="s">
        <v>6</v>
      </c>
      <c r="H13" s="805"/>
      <c r="I13" s="821" t="s">
        <v>7</v>
      </c>
      <c r="J13" s="822"/>
      <c r="K13" s="822"/>
      <c r="L13" s="822"/>
      <c r="M13" s="822"/>
      <c r="N13" s="822"/>
      <c r="O13" s="823"/>
      <c r="P13" s="715" t="s">
        <v>698</v>
      </c>
      <c r="Q13" s="716"/>
      <c r="R13" s="716"/>
      <c r="S13" s="716"/>
      <c r="T13" s="716"/>
      <c r="U13" s="716"/>
      <c r="V13" s="717"/>
      <c r="W13" s="715">
        <v>99</v>
      </c>
      <c r="X13" s="716"/>
      <c r="Y13" s="716"/>
      <c r="Z13" s="716"/>
      <c r="AA13" s="716"/>
      <c r="AB13" s="716"/>
      <c r="AC13" s="717"/>
      <c r="AD13" s="715">
        <v>83</v>
      </c>
      <c r="AE13" s="716"/>
      <c r="AF13" s="716"/>
      <c r="AG13" s="716"/>
      <c r="AH13" s="716"/>
      <c r="AI13" s="716"/>
      <c r="AJ13" s="717"/>
      <c r="AK13" s="715">
        <v>165</v>
      </c>
      <c r="AL13" s="716"/>
      <c r="AM13" s="716"/>
      <c r="AN13" s="716"/>
      <c r="AO13" s="716"/>
      <c r="AP13" s="716"/>
      <c r="AQ13" s="717"/>
      <c r="AR13" s="752">
        <v>0</v>
      </c>
      <c r="AS13" s="753"/>
      <c r="AT13" s="753"/>
      <c r="AU13" s="753"/>
      <c r="AV13" s="753"/>
      <c r="AW13" s="753"/>
      <c r="AX13" s="824"/>
    </row>
    <row r="14" spans="1:50" ht="21" customHeight="1" x14ac:dyDescent="0.15">
      <c r="A14" s="324"/>
      <c r="B14" s="325"/>
      <c r="C14" s="325"/>
      <c r="D14" s="325"/>
      <c r="E14" s="325"/>
      <c r="F14" s="326"/>
      <c r="G14" s="806"/>
      <c r="H14" s="807"/>
      <c r="I14" s="799" t="s">
        <v>8</v>
      </c>
      <c r="J14" s="800"/>
      <c r="K14" s="800"/>
      <c r="L14" s="800"/>
      <c r="M14" s="800"/>
      <c r="N14" s="800"/>
      <c r="O14" s="801"/>
      <c r="P14" s="715" t="s">
        <v>698</v>
      </c>
      <c r="Q14" s="716"/>
      <c r="R14" s="716"/>
      <c r="S14" s="716"/>
      <c r="T14" s="716"/>
      <c r="U14" s="716"/>
      <c r="V14" s="717"/>
      <c r="W14" s="715" t="s">
        <v>698</v>
      </c>
      <c r="X14" s="716"/>
      <c r="Y14" s="716"/>
      <c r="Z14" s="716"/>
      <c r="AA14" s="716"/>
      <c r="AB14" s="716"/>
      <c r="AC14" s="717"/>
      <c r="AD14" s="715" t="s">
        <v>698</v>
      </c>
      <c r="AE14" s="716"/>
      <c r="AF14" s="716"/>
      <c r="AG14" s="716"/>
      <c r="AH14" s="716"/>
      <c r="AI14" s="716"/>
      <c r="AJ14" s="717"/>
      <c r="AK14" s="715" t="s">
        <v>717</v>
      </c>
      <c r="AL14" s="716"/>
      <c r="AM14" s="716"/>
      <c r="AN14" s="716"/>
      <c r="AO14" s="716"/>
      <c r="AP14" s="716"/>
      <c r="AQ14" s="717"/>
      <c r="AR14" s="810"/>
      <c r="AS14" s="810"/>
      <c r="AT14" s="810"/>
      <c r="AU14" s="810"/>
      <c r="AV14" s="810"/>
      <c r="AW14" s="810"/>
      <c r="AX14" s="811"/>
    </row>
    <row r="15" spans="1:50" ht="21" customHeight="1" x14ac:dyDescent="0.15">
      <c r="A15" s="324"/>
      <c r="B15" s="325"/>
      <c r="C15" s="325"/>
      <c r="D15" s="325"/>
      <c r="E15" s="325"/>
      <c r="F15" s="326"/>
      <c r="G15" s="806"/>
      <c r="H15" s="807"/>
      <c r="I15" s="799" t="s">
        <v>48</v>
      </c>
      <c r="J15" s="812"/>
      <c r="K15" s="812"/>
      <c r="L15" s="812"/>
      <c r="M15" s="812"/>
      <c r="N15" s="812"/>
      <c r="O15" s="813"/>
      <c r="P15" s="715" t="s">
        <v>698</v>
      </c>
      <c r="Q15" s="716"/>
      <c r="R15" s="716"/>
      <c r="S15" s="716"/>
      <c r="T15" s="716"/>
      <c r="U15" s="716"/>
      <c r="V15" s="717"/>
      <c r="W15" s="715" t="s">
        <v>698</v>
      </c>
      <c r="X15" s="716"/>
      <c r="Y15" s="716"/>
      <c r="Z15" s="716"/>
      <c r="AA15" s="716"/>
      <c r="AB15" s="716"/>
      <c r="AC15" s="717"/>
      <c r="AD15" s="715">
        <v>59</v>
      </c>
      <c r="AE15" s="716"/>
      <c r="AF15" s="716"/>
      <c r="AG15" s="716"/>
      <c r="AH15" s="716"/>
      <c r="AI15" s="716"/>
      <c r="AJ15" s="717"/>
      <c r="AK15" s="715">
        <v>50</v>
      </c>
      <c r="AL15" s="716"/>
      <c r="AM15" s="716"/>
      <c r="AN15" s="716"/>
      <c r="AO15" s="716"/>
      <c r="AP15" s="716"/>
      <c r="AQ15" s="717"/>
      <c r="AR15" s="715"/>
      <c r="AS15" s="716"/>
      <c r="AT15" s="716"/>
      <c r="AU15" s="716"/>
      <c r="AV15" s="716"/>
      <c r="AW15" s="716"/>
      <c r="AX15" s="825"/>
    </row>
    <row r="16" spans="1:50" ht="21" customHeight="1" x14ac:dyDescent="0.15">
      <c r="A16" s="324"/>
      <c r="B16" s="325"/>
      <c r="C16" s="325"/>
      <c r="D16" s="325"/>
      <c r="E16" s="325"/>
      <c r="F16" s="326"/>
      <c r="G16" s="806"/>
      <c r="H16" s="807"/>
      <c r="I16" s="799" t="s">
        <v>49</v>
      </c>
      <c r="J16" s="812"/>
      <c r="K16" s="812"/>
      <c r="L16" s="812"/>
      <c r="M16" s="812"/>
      <c r="N16" s="812"/>
      <c r="O16" s="813"/>
      <c r="P16" s="715" t="s">
        <v>698</v>
      </c>
      <c r="Q16" s="716"/>
      <c r="R16" s="716"/>
      <c r="S16" s="716"/>
      <c r="T16" s="716"/>
      <c r="U16" s="716"/>
      <c r="V16" s="717"/>
      <c r="W16" s="715">
        <v>-59</v>
      </c>
      <c r="X16" s="716"/>
      <c r="Y16" s="716"/>
      <c r="Z16" s="716"/>
      <c r="AA16" s="716"/>
      <c r="AB16" s="716"/>
      <c r="AC16" s="717"/>
      <c r="AD16" s="715">
        <v>-50</v>
      </c>
      <c r="AE16" s="716"/>
      <c r="AF16" s="716"/>
      <c r="AG16" s="716"/>
      <c r="AH16" s="716"/>
      <c r="AI16" s="716"/>
      <c r="AJ16" s="717"/>
      <c r="AK16" s="715" t="s">
        <v>717</v>
      </c>
      <c r="AL16" s="716"/>
      <c r="AM16" s="716"/>
      <c r="AN16" s="716"/>
      <c r="AO16" s="716"/>
      <c r="AP16" s="716"/>
      <c r="AQ16" s="717"/>
      <c r="AR16" s="817"/>
      <c r="AS16" s="818"/>
      <c r="AT16" s="818"/>
      <c r="AU16" s="818"/>
      <c r="AV16" s="818"/>
      <c r="AW16" s="818"/>
      <c r="AX16" s="819"/>
    </row>
    <row r="17" spans="1:50" ht="24.75" customHeight="1" x14ac:dyDescent="0.15">
      <c r="A17" s="324"/>
      <c r="B17" s="325"/>
      <c r="C17" s="325"/>
      <c r="D17" s="325"/>
      <c r="E17" s="325"/>
      <c r="F17" s="326"/>
      <c r="G17" s="806"/>
      <c r="H17" s="807"/>
      <c r="I17" s="799" t="s">
        <v>47</v>
      </c>
      <c r="J17" s="800"/>
      <c r="K17" s="800"/>
      <c r="L17" s="800"/>
      <c r="M17" s="800"/>
      <c r="N17" s="800"/>
      <c r="O17" s="801"/>
      <c r="P17" s="715" t="s">
        <v>698</v>
      </c>
      <c r="Q17" s="716"/>
      <c r="R17" s="716"/>
      <c r="S17" s="716"/>
      <c r="T17" s="716"/>
      <c r="U17" s="716"/>
      <c r="V17" s="717"/>
      <c r="W17" s="715" t="s">
        <v>698</v>
      </c>
      <c r="X17" s="716"/>
      <c r="Y17" s="716"/>
      <c r="Z17" s="716"/>
      <c r="AA17" s="716"/>
      <c r="AB17" s="716"/>
      <c r="AC17" s="717"/>
      <c r="AD17" s="715" t="s">
        <v>698</v>
      </c>
      <c r="AE17" s="716"/>
      <c r="AF17" s="716"/>
      <c r="AG17" s="716"/>
      <c r="AH17" s="716"/>
      <c r="AI17" s="716"/>
      <c r="AJ17" s="717"/>
      <c r="AK17" s="715" t="s">
        <v>717</v>
      </c>
      <c r="AL17" s="716"/>
      <c r="AM17" s="716"/>
      <c r="AN17" s="716"/>
      <c r="AO17" s="716"/>
      <c r="AP17" s="716"/>
      <c r="AQ17" s="717"/>
      <c r="AR17" s="802"/>
      <c r="AS17" s="802"/>
      <c r="AT17" s="802"/>
      <c r="AU17" s="802"/>
      <c r="AV17" s="802"/>
      <c r="AW17" s="802"/>
      <c r="AX17" s="803"/>
    </row>
    <row r="18" spans="1:50" ht="24.75" customHeight="1" x14ac:dyDescent="0.15">
      <c r="A18" s="324"/>
      <c r="B18" s="325"/>
      <c r="C18" s="325"/>
      <c r="D18" s="325"/>
      <c r="E18" s="325"/>
      <c r="F18" s="326"/>
      <c r="G18" s="808"/>
      <c r="H18" s="809"/>
      <c r="I18" s="792" t="s">
        <v>18</v>
      </c>
      <c r="J18" s="793"/>
      <c r="K18" s="793"/>
      <c r="L18" s="793"/>
      <c r="M18" s="793"/>
      <c r="N18" s="793"/>
      <c r="O18" s="794"/>
      <c r="P18" s="795">
        <f>SUM(P13:V17)</f>
        <v>0</v>
      </c>
      <c r="Q18" s="796"/>
      <c r="R18" s="796"/>
      <c r="S18" s="796"/>
      <c r="T18" s="796"/>
      <c r="U18" s="796"/>
      <c r="V18" s="797"/>
      <c r="W18" s="795">
        <f>SUM(W13:AC17)</f>
        <v>40</v>
      </c>
      <c r="X18" s="796"/>
      <c r="Y18" s="796"/>
      <c r="Z18" s="796"/>
      <c r="AA18" s="796"/>
      <c r="AB18" s="796"/>
      <c r="AC18" s="797"/>
      <c r="AD18" s="795">
        <f>SUM(AD13:AJ17)</f>
        <v>92</v>
      </c>
      <c r="AE18" s="796"/>
      <c r="AF18" s="796"/>
      <c r="AG18" s="796"/>
      <c r="AH18" s="796"/>
      <c r="AI18" s="796"/>
      <c r="AJ18" s="797"/>
      <c r="AK18" s="795">
        <f>SUM(AK13:AQ17)</f>
        <v>215</v>
      </c>
      <c r="AL18" s="796"/>
      <c r="AM18" s="796"/>
      <c r="AN18" s="796"/>
      <c r="AO18" s="796"/>
      <c r="AP18" s="796"/>
      <c r="AQ18" s="797"/>
      <c r="AR18" s="795">
        <f>SUM(AR13:AX17)</f>
        <v>0</v>
      </c>
      <c r="AS18" s="796"/>
      <c r="AT18" s="796"/>
      <c r="AU18" s="796"/>
      <c r="AV18" s="796"/>
      <c r="AW18" s="796"/>
      <c r="AX18" s="798"/>
    </row>
    <row r="19" spans="1:50" ht="24.75" customHeight="1" x14ac:dyDescent="0.15">
      <c r="A19" s="324"/>
      <c r="B19" s="325"/>
      <c r="C19" s="325"/>
      <c r="D19" s="325"/>
      <c r="E19" s="325"/>
      <c r="F19" s="326"/>
      <c r="G19" s="767" t="s">
        <v>9</v>
      </c>
      <c r="H19" s="768"/>
      <c r="I19" s="768"/>
      <c r="J19" s="768"/>
      <c r="K19" s="768"/>
      <c r="L19" s="768"/>
      <c r="M19" s="768"/>
      <c r="N19" s="768"/>
      <c r="O19" s="768"/>
      <c r="P19" s="715" t="s">
        <v>698</v>
      </c>
      <c r="Q19" s="716"/>
      <c r="R19" s="716"/>
      <c r="S19" s="716"/>
      <c r="T19" s="716"/>
      <c r="U19" s="716"/>
      <c r="V19" s="717"/>
      <c r="W19" s="715">
        <v>40</v>
      </c>
      <c r="X19" s="716"/>
      <c r="Y19" s="716"/>
      <c r="Z19" s="716"/>
      <c r="AA19" s="716"/>
      <c r="AB19" s="716"/>
      <c r="AC19" s="717"/>
      <c r="AD19" s="715">
        <v>40</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4"/>
      <c r="B20" s="325"/>
      <c r="C20" s="325"/>
      <c r="D20" s="325"/>
      <c r="E20" s="325"/>
      <c r="F20" s="326"/>
      <c r="G20" s="767" t="s">
        <v>10</v>
      </c>
      <c r="H20" s="768"/>
      <c r="I20" s="768"/>
      <c r="J20" s="768"/>
      <c r="K20" s="768"/>
      <c r="L20" s="768"/>
      <c r="M20" s="768"/>
      <c r="N20" s="768"/>
      <c r="O20" s="768"/>
      <c r="P20" s="763" t="str">
        <f>IF(P18=0, "-", SUM(P19)/P18)</f>
        <v>-</v>
      </c>
      <c r="Q20" s="763"/>
      <c r="R20" s="763"/>
      <c r="S20" s="763"/>
      <c r="T20" s="763"/>
      <c r="U20" s="763"/>
      <c r="V20" s="763"/>
      <c r="W20" s="763">
        <f>IF(W18=0, "-", SUM(W19)/W18)</f>
        <v>1</v>
      </c>
      <c r="X20" s="763"/>
      <c r="Y20" s="763"/>
      <c r="Z20" s="763"/>
      <c r="AA20" s="763"/>
      <c r="AB20" s="763"/>
      <c r="AC20" s="763"/>
      <c r="AD20" s="763">
        <f>IF(AD18=0, "-", SUM(AD19)/AD18)</f>
        <v>0.43478260869565216</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317</v>
      </c>
      <c r="H21" s="762"/>
      <c r="I21" s="762"/>
      <c r="J21" s="762"/>
      <c r="K21" s="762"/>
      <c r="L21" s="762"/>
      <c r="M21" s="762"/>
      <c r="N21" s="762"/>
      <c r="O21" s="762"/>
      <c r="P21" s="763" t="e">
        <f>IF(P19=0, "-", SUM(P19)/SUM(P13,P14))</f>
        <v>#DIV/0!</v>
      </c>
      <c r="Q21" s="763"/>
      <c r="R21" s="763"/>
      <c r="S21" s="763"/>
      <c r="T21" s="763"/>
      <c r="U21" s="763"/>
      <c r="V21" s="763"/>
      <c r="W21" s="763">
        <f>IF(W19=0, "-", SUM(W19)/SUM(W13,W14))</f>
        <v>0.40404040404040403</v>
      </c>
      <c r="X21" s="763"/>
      <c r="Y21" s="763"/>
      <c r="Z21" s="763"/>
      <c r="AA21" s="763"/>
      <c r="AB21" s="763"/>
      <c r="AC21" s="763"/>
      <c r="AD21" s="763">
        <f>IF(AD19=0, "-", SUM(AD19)/SUM(AD13,AD14))</f>
        <v>0.48192771084337349</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673</v>
      </c>
      <c r="B22" s="722"/>
      <c r="C22" s="722"/>
      <c r="D22" s="722"/>
      <c r="E22" s="722"/>
      <c r="F22" s="723"/>
      <c r="G22" s="727" t="s">
        <v>306</v>
      </c>
      <c r="H22" s="567"/>
      <c r="I22" s="567"/>
      <c r="J22" s="567"/>
      <c r="K22" s="567"/>
      <c r="L22" s="567"/>
      <c r="M22" s="567"/>
      <c r="N22" s="567"/>
      <c r="O22" s="568"/>
      <c r="P22" s="728" t="s">
        <v>671</v>
      </c>
      <c r="Q22" s="567"/>
      <c r="R22" s="567"/>
      <c r="S22" s="567"/>
      <c r="T22" s="567"/>
      <c r="U22" s="567"/>
      <c r="V22" s="568"/>
      <c r="W22" s="728" t="s">
        <v>672</v>
      </c>
      <c r="X22" s="567"/>
      <c r="Y22" s="567"/>
      <c r="Z22" s="567"/>
      <c r="AA22" s="567"/>
      <c r="AB22" s="567"/>
      <c r="AC22" s="568"/>
      <c r="AD22" s="728" t="s">
        <v>305</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48" customHeight="1" x14ac:dyDescent="0.15">
      <c r="A23" s="724"/>
      <c r="B23" s="725"/>
      <c r="C23" s="725"/>
      <c r="D23" s="725"/>
      <c r="E23" s="725"/>
      <c r="F23" s="726"/>
      <c r="G23" s="749" t="s">
        <v>689</v>
      </c>
      <c r="H23" s="750"/>
      <c r="I23" s="750"/>
      <c r="J23" s="750"/>
      <c r="K23" s="750"/>
      <c r="L23" s="750"/>
      <c r="M23" s="750"/>
      <c r="N23" s="750"/>
      <c r="O23" s="751"/>
      <c r="P23" s="752">
        <v>165</v>
      </c>
      <c r="Q23" s="753"/>
      <c r="R23" s="753"/>
      <c r="S23" s="753"/>
      <c r="T23" s="753"/>
      <c r="U23" s="753"/>
      <c r="V23" s="754"/>
      <c r="W23" s="752">
        <v>0</v>
      </c>
      <c r="X23" s="753"/>
      <c r="Y23" s="753"/>
      <c r="Z23" s="753"/>
      <c r="AA23" s="753"/>
      <c r="AB23" s="753"/>
      <c r="AC23" s="754"/>
      <c r="AD23" s="755" t="s">
        <v>775</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16.5"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17.2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17.2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17.2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17.25" hidden="1"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3" t="s">
        <v>18</v>
      </c>
      <c r="H29" s="735"/>
      <c r="I29" s="735"/>
      <c r="J29" s="735"/>
      <c r="K29" s="735"/>
      <c r="L29" s="735"/>
      <c r="M29" s="735"/>
      <c r="N29" s="735"/>
      <c r="O29" s="736"/>
      <c r="P29" s="737">
        <f>AK13</f>
        <v>165</v>
      </c>
      <c r="Q29" s="738"/>
      <c r="R29" s="738"/>
      <c r="S29" s="738"/>
      <c r="T29" s="738"/>
      <c r="U29" s="738"/>
      <c r="V29" s="739"/>
      <c r="W29" s="740">
        <f>AR13</f>
        <v>0</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660</v>
      </c>
      <c r="B30" s="744"/>
      <c r="C30" s="744"/>
      <c r="D30" s="744"/>
      <c r="E30" s="744"/>
      <c r="F30" s="745"/>
      <c r="G30" s="746" t="s">
        <v>760</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5" t="s">
        <v>661</v>
      </c>
      <c r="B31" s="168"/>
      <c r="C31" s="168"/>
      <c r="D31" s="168"/>
      <c r="E31" s="168"/>
      <c r="F31" s="169"/>
      <c r="G31" s="706" t="s">
        <v>653</v>
      </c>
      <c r="H31" s="707"/>
      <c r="I31" s="707"/>
      <c r="J31" s="707"/>
      <c r="K31" s="707"/>
      <c r="L31" s="707"/>
      <c r="M31" s="707"/>
      <c r="N31" s="707"/>
      <c r="O31" s="707"/>
      <c r="P31" s="708" t="s">
        <v>652</v>
      </c>
      <c r="Q31" s="707"/>
      <c r="R31" s="707"/>
      <c r="S31" s="707"/>
      <c r="T31" s="707"/>
      <c r="U31" s="707"/>
      <c r="V31" s="707"/>
      <c r="W31" s="707"/>
      <c r="X31" s="709"/>
      <c r="Y31" s="710"/>
      <c r="Z31" s="711"/>
      <c r="AA31" s="712"/>
      <c r="AB31" s="643" t="s">
        <v>11</v>
      </c>
      <c r="AC31" s="643"/>
      <c r="AD31" s="643"/>
      <c r="AE31" s="131" t="s">
        <v>497</v>
      </c>
      <c r="AF31" s="713"/>
      <c r="AG31" s="713"/>
      <c r="AH31" s="714"/>
      <c r="AI31" s="131" t="s">
        <v>649</v>
      </c>
      <c r="AJ31" s="713"/>
      <c r="AK31" s="713"/>
      <c r="AL31" s="714"/>
      <c r="AM31" s="131" t="s">
        <v>465</v>
      </c>
      <c r="AN31" s="713"/>
      <c r="AO31" s="713"/>
      <c r="AP31" s="714"/>
      <c r="AQ31" s="640" t="s">
        <v>496</v>
      </c>
      <c r="AR31" s="641"/>
      <c r="AS31" s="641"/>
      <c r="AT31" s="642"/>
      <c r="AU31" s="640" t="s">
        <v>674</v>
      </c>
      <c r="AV31" s="641"/>
      <c r="AW31" s="641"/>
      <c r="AX31" s="650"/>
    </row>
    <row r="32" spans="1:50" ht="23.25" customHeight="1" x14ac:dyDescent="0.15">
      <c r="A32" s="665"/>
      <c r="B32" s="168"/>
      <c r="C32" s="168"/>
      <c r="D32" s="168"/>
      <c r="E32" s="168"/>
      <c r="F32" s="169"/>
      <c r="G32" s="747" t="s">
        <v>761</v>
      </c>
      <c r="H32" s="652"/>
      <c r="I32" s="652"/>
      <c r="J32" s="652"/>
      <c r="K32" s="652"/>
      <c r="L32" s="652"/>
      <c r="M32" s="652"/>
      <c r="N32" s="652"/>
      <c r="O32" s="652"/>
      <c r="P32" s="655" t="s">
        <v>702</v>
      </c>
      <c r="Q32" s="656"/>
      <c r="R32" s="656"/>
      <c r="S32" s="656"/>
      <c r="T32" s="656"/>
      <c r="U32" s="656"/>
      <c r="V32" s="656"/>
      <c r="W32" s="656"/>
      <c r="X32" s="657"/>
      <c r="Y32" s="661" t="s">
        <v>52</v>
      </c>
      <c r="Z32" s="662"/>
      <c r="AA32" s="663"/>
      <c r="AB32" s="664" t="s">
        <v>703</v>
      </c>
      <c r="AC32" s="664"/>
      <c r="AD32" s="664"/>
      <c r="AE32" s="633" t="s">
        <v>698</v>
      </c>
      <c r="AF32" s="633"/>
      <c r="AG32" s="633"/>
      <c r="AH32" s="633"/>
      <c r="AI32" s="633">
        <v>1</v>
      </c>
      <c r="AJ32" s="633"/>
      <c r="AK32" s="633"/>
      <c r="AL32" s="633"/>
      <c r="AM32" s="633">
        <v>0</v>
      </c>
      <c r="AN32" s="633"/>
      <c r="AO32" s="633"/>
      <c r="AP32" s="633"/>
      <c r="AQ32" s="679" t="s">
        <v>717</v>
      </c>
      <c r="AR32" s="633"/>
      <c r="AS32" s="633"/>
      <c r="AT32" s="633"/>
      <c r="AU32" s="634"/>
      <c r="AV32" s="635"/>
      <c r="AW32" s="635"/>
      <c r="AX32" s="636"/>
    </row>
    <row r="33" spans="1:51" ht="39.7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703</v>
      </c>
      <c r="AC33" s="664"/>
      <c r="AD33" s="664"/>
      <c r="AE33" s="633" t="s">
        <v>698</v>
      </c>
      <c r="AF33" s="633"/>
      <c r="AG33" s="633"/>
      <c r="AH33" s="633"/>
      <c r="AI33" s="633">
        <v>1</v>
      </c>
      <c r="AJ33" s="633"/>
      <c r="AK33" s="633"/>
      <c r="AL33" s="633"/>
      <c r="AM33" s="633">
        <v>1</v>
      </c>
      <c r="AN33" s="633"/>
      <c r="AO33" s="633"/>
      <c r="AP33" s="633"/>
      <c r="AQ33" s="633">
        <v>2</v>
      </c>
      <c r="AR33" s="633"/>
      <c r="AS33" s="633"/>
      <c r="AT33" s="633"/>
      <c r="AU33" s="634"/>
      <c r="AV33" s="635"/>
      <c r="AW33" s="635"/>
      <c r="AX33" s="636"/>
    </row>
    <row r="34" spans="1:51" ht="23.25" customHeight="1" x14ac:dyDescent="0.15">
      <c r="A34" s="697" t="s">
        <v>662</v>
      </c>
      <c r="B34" s="698"/>
      <c r="C34" s="698"/>
      <c r="D34" s="698"/>
      <c r="E34" s="698"/>
      <c r="F34" s="699"/>
      <c r="G34" s="191" t="s">
        <v>663</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497</v>
      </c>
      <c r="AF34" s="191"/>
      <c r="AG34" s="191"/>
      <c r="AH34" s="192"/>
      <c r="AI34" s="190" t="s">
        <v>649</v>
      </c>
      <c r="AJ34" s="191"/>
      <c r="AK34" s="191"/>
      <c r="AL34" s="192"/>
      <c r="AM34" s="190" t="s">
        <v>465</v>
      </c>
      <c r="AN34" s="191"/>
      <c r="AO34" s="191"/>
      <c r="AP34" s="192"/>
      <c r="AQ34" s="644" t="s">
        <v>675</v>
      </c>
      <c r="AR34" s="645"/>
      <c r="AS34" s="645"/>
      <c r="AT34" s="645"/>
      <c r="AU34" s="645"/>
      <c r="AV34" s="645"/>
      <c r="AW34" s="645"/>
      <c r="AX34" s="646"/>
    </row>
    <row r="35" spans="1:51" ht="23.25" customHeight="1" x14ac:dyDescent="0.15">
      <c r="A35" s="700"/>
      <c r="B35" s="701"/>
      <c r="C35" s="701"/>
      <c r="D35" s="701"/>
      <c r="E35" s="701"/>
      <c r="F35" s="702"/>
      <c r="G35" s="669" t="s">
        <v>704</v>
      </c>
      <c r="H35" s="670"/>
      <c r="I35" s="670"/>
      <c r="J35" s="670"/>
      <c r="K35" s="670"/>
      <c r="L35" s="670"/>
      <c r="M35" s="670"/>
      <c r="N35" s="670"/>
      <c r="O35" s="670"/>
      <c r="P35" s="670"/>
      <c r="Q35" s="670"/>
      <c r="R35" s="670"/>
      <c r="S35" s="670"/>
      <c r="T35" s="670"/>
      <c r="U35" s="670"/>
      <c r="V35" s="670"/>
      <c r="W35" s="670"/>
      <c r="X35" s="670"/>
      <c r="Y35" s="673" t="s">
        <v>662</v>
      </c>
      <c r="Z35" s="674"/>
      <c r="AA35" s="675"/>
      <c r="AB35" s="676" t="s">
        <v>705</v>
      </c>
      <c r="AC35" s="677"/>
      <c r="AD35" s="678"/>
      <c r="AE35" s="679" t="s">
        <v>698</v>
      </c>
      <c r="AF35" s="679"/>
      <c r="AG35" s="679"/>
      <c r="AH35" s="679"/>
      <c r="AI35" s="679">
        <v>47</v>
      </c>
      <c r="AJ35" s="679"/>
      <c r="AK35" s="679"/>
      <c r="AL35" s="679"/>
      <c r="AM35" s="679" t="s">
        <v>765</v>
      </c>
      <c r="AN35" s="679"/>
      <c r="AO35" s="679"/>
      <c r="AP35" s="679"/>
      <c r="AQ35" s="108">
        <v>83</v>
      </c>
      <c r="AR35" s="102"/>
      <c r="AS35" s="102"/>
      <c r="AT35" s="102"/>
      <c r="AU35" s="102"/>
      <c r="AV35" s="102"/>
      <c r="AW35" s="102"/>
      <c r="AX35" s="103"/>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665</v>
      </c>
      <c r="Z36" s="666"/>
      <c r="AA36" s="667"/>
      <c r="AB36" s="629" t="s">
        <v>706</v>
      </c>
      <c r="AC36" s="630"/>
      <c r="AD36" s="631"/>
      <c r="AE36" s="632" t="s">
        <v>698</v>
      </c>
      <c r="AF36" s="632"/>
      <c r="AG36" s="632"/>
      <c r="AH36" s="632"/>
      <c r="AI36" s="632" t="s">
        <v>718</v>
      </c>
      <c r="AJ36" s="632"/>
      <c r="AK36" s="632"/>
      <c r="AL36" s="632"/>
      <c r="AM36" s="632" t="s">
        <v>774</v>
      </c>
      <c r="AN36" s="632"/>
      <c r="AO36" s="632"/>
      <c r="AP36" s="632"/>
      <c r="AQ36" s="632" t="s">
        <v>719</v>
      </c>
      <c r="AR36" s="632"/>
      <c r="AS36" s="632"/>
      <c r="AT36" s="632"/>
      <c r="AU36" s="632"/>
      <c r="AV36" s="632"/>
      <c r="AW36" s="632"/>
      <c r="AX36" s="668"/>
    </row>
    <row r="37" spans="1:51" ht="18.75" customHeight="1" x14ac:dyDescent="0.15">
      <c r="A37" s="685" t="s">
        <v>313</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497</v>
      </c>
      <c r="AF37" s="627"/>
      <c r="AG37" s="627"/>
      <c r="AH37" s="628"/>
      <c r="AI37" s="695" t="s">
        <v>649</v>
      </c>
      <c r="AJ37" s="695"/>
      <c r="AK37" s="695"/>
      <c r="AL37" s="626"/>
      <c r="AM37" s="695" t="s">
        <v>465</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698</v>
      </c>
      <c r="AR38" s="525"/>
      <c r="AS38" s="142" t="s">
        <v>224</v>
      </c>
      <c r="AT38" s="143"/>
      <c r="AU38" s="141">
        <v>4</v>
      </c>
      <c r="AV38" s="141"/>
      <c r="AW38" s="123" t="s">
        <v>170</v>
      </c>
      <c r="AX38" s="144"/>
    </row>
    <row r="39" spans="1:51" ht="23.25" customHeight="1" x14ac:dyDescent="0.15">
      <c r="A39" s="691"/>
      <c r="B39" s="689"/>
      <c r="C39" s="689"/>
      <c r="D39" s="689"/>
      <c r="E39" s="689"/>
      <c r="F39" s="690"/>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331</v>
      </c>
      <c r="AC39" s="163"/>
      <c r="AD39" s="163"/>
      <c r="AE39" s="108" t="s">
        <v>698</v>
      </c>
      <c r="AF39" s="102"/>
      <c r="AG39" s="102"/>
      <c r="AH39" s="102"/>
      <c r="AI39" s="108">
        <v>100</v>
      </c>
      <c r="AJ39" s="102"/>
      <c r="AK39" s="102"/>
      <c r="AL39" s="102"/>
      <c r="AM39" s="108">
        <v>40</v>
      </c>
      <c r="AN39" s="102"/>
      <c r="AO39" s="102"/>
      <c r="AP39" s="102"/>
      <c r="AQ39" s="109" t="s">
        <v>698</v>
      </c>
      <c r="AR39" s="110"/>
      <c r="AS39" s="110"/>
      <c r="AT39" s="111"/>
      <c r="AU39" s="102">
        <v>100</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331</v>
      </c>
      <c r="AC40" s="107"/>
      <c r="AD40" s="107"/>
      <c r="AE40" s="108" t="s">
        <v>698</v>
      </c>
      <c r="AF40" s="102"/>
      <c r="AG40" s="102"/>
      <c r="AH40" s="102"/>
      <c r="AI40" s="108">
        <v>100</v>
      </c>
      <c r="AJ40" s="102"/>
      <c r="AK40" s="102"/>
      <c r="AL40" s="102"/>
      <c r="AM40" s="108">
        <v>100</v>
      </c>
      <c r="AN40" s="102"/>
      <c r="AO40" s="102"/>
      <c r="AP40" s="102"/>
      <c r="AQ40" s="109" t="s">
        <v>698</v>
      </c>
      <c r="AR40" s="110"/>
      <c r="AS40" s="110"/>
      <c r="AT40" s="111"/>
      <c r="AU40" s="102">
        <v>100</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t="s">
        <v>698</v>
      </c>
      <c r="AF41" s="102"/>
      <c r="AG41" s="102"/>
      <c r="AH41" s="102"/>
      <c r="AI41" s="108">
        <v>100</v>
      </c>
      <c r="AJ41" s="102"/>
      <c r="AK41" s="102"/>
      <c r="AL41" s="102"/>
      <c r="AM41" s="108">
        <v>40</v>
      </c>
      <c r="AN41" s="102"/>
      <c r="AO41" s="102"/>
      <c r="AP41" s="102"/>
      <c r="AQ41" s="109" t="s">
        <v>698</v>
      </c>
      <c r="AR41" s="110"/>
      <c r="AS41" s="110"/>
      <c r="AT41" s="111"/>
      <c r="AU41" s="102">
        <v>100</v>
      </c>
      <c r="AV41" s="102"/>
      <c r="AW41" s="102"/>
      <c r="AX41" s="103"/>
    </row>
    <row r="42" spans="1:51" ht="23.25" customHeight="1" x14ac:dyDescent="0.15">
      <c r="A42" s="202" t="s">
        <v>340</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660</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661</v>
      </c>
      <c r="B65" s="168"/>
      <c r="C65" s="168"/>
      <c r="D65" s="168"/>
      <c r="E65" s="168"/>
      <c r="F65" s="169"/>
      <c r="G65" s="706" t="s">
        <v>653</v>
      </c>
      <c r="H65" s="707"/>
      <c r="I65" s="707"/>
      <c r="J65" s="707"/>
      <c r="K65" s="707"/>
      <c r="L65" s="707"/>
      <c r="M65" s="707"/>
      <c r="N65" s="707"/>
      <c r="O65" s="707"/>
      <c r="P65" s="708" t="s">
        <v>652</v>
      </c>
      <c r="Q65" s="707"/>
      <c r="R65" s="707"/>
      <c r="S65" s="707"/>
      <c r="T65" s="707"/>
      <c r="U65" s="707"/>
      <c r="V65" s="707"/>
      <c r="W65" s="707"/>
      <c r="X65" s="709"/>
      <c r="Y65" s="710"/>
      <c r="Z65" s="711"/>
      <c r="AA65" s="712"/>
      <c r="AB65" s="643" t="s">
        <v>11</v>
      </c>
      <c r="AC65" s="643"/>
      <c r="AD65" s="643"/>
      <c r="AE65" s="131" t="s">
        <v>497</v>
      </c>
      <c r="AF65" s="713"/>
      <c r="AG65" s="713"/>
      <c r="AH65" s="714"/>
      <c r="AI65" s="131" t="s">
        <v>649</v>
      </c>
      <c r="AJ65" s="713"/>
      <c r="AK65" s="713"/>
      <c r="AL65" s="714"/>
      <c r="AM65" s="131" t="s">
        <v>465</v>
      </c>
      <c r="AN65" s="713"/>
      <c r="AO65" s="713"/>
      <c r="AP65" s="714"/>
      <c r="AQ65" s="640" t="s">
        <v>496</v>
      </c>
      <c r="AR65" s="641"/>
      <c r="AS65" s="641"/>
      <c r="AT65" s="642"/>
      <c r="AU65" s="640" t="s">
        <v>674</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662</v>
      </c>
      <c r="B68" s="698"/>
      <c r="C68" s="698"/>
      <c r="D68" s="698"/>
      <c r="E68" s="698"/>
      <c r="F68" s="699"/>
      <c r="G68" s="191" t="s">
        <v>663</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497</v>
      </c>
      <c r="AF68" s="134"/>
      <c r="AG68" s="134"/>
      <c r="AH68" s="134"/>
      <c r="AI68" s="134" t="s">
        <v>649</v>
      </c>
      <c r="AJ68" s="134"/>
      <c r="AK68" s="134"/>
      <c r="AL68" s="134"/>
      <c r="AM68" s="134" t="s">
        <v>465</v>
      </c>
      <c r="AN68" s="134"/>
      <c r="AO68" s="134"/>
      <c r="AP68" s="134"/>
      <c r="AQ68" s="644" t="s">
        <v>675</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707</v>
      </c>
      <c r="H69" s="670"/>
      <c r="I69" s="670"/>
      <c r="J69" s="670"/>
      <c r="K69" s="670"/>
      <c r="L69" s="670"/>
      <c r="M69" s="670"/>
      <c r="N69" s="670"/>
      <c r="O69" s="670"/>
      <c r="P69" s="670"/>
      <c r="Q69" s="670"/>
      <c r="R69" s="670"/>
      <c r="S69" s="670"/>
      <c r="T69" s="670"/>
      <c r="U69" s="670"/>
      <c r="V69" s="670"/>
      <c r="W69" s="670"/>
      <c r="X69" s="670"/>
      <c r="Y69" s="673" t="s">
        <v>662</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665</v>
      </c>
      <c r="Z70" s="666"/>
      <c r="AA70" s="667"/>
      <c r="AB70" s="629" t="s">
        <v>666</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313</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660</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5" t="s">
        <v>661</v>
      </c>
      <c r="B99" s="168"/>
      <c r="C99" s="168"/>
      <c r="D99" s="168"/>
      <c r="E99" s="168"/>
      <c r="F99" s="169"/>
      <c r="G99" s="706" t="s">
        <v>653</v>
      </c>
      <c r="H99" s="707"/>
      <c r="I99" s="707"/>
      <c r="J99" s="707"/>
      <c r="K99" s="707"/>
      <c r="L99" s="707"/>
      <c r="M99" s="707"/>
      <c r="N99" s="707"/>
      <c r="O99" s="707"/>
      <c r="P99" s="708" t="s">
        <v>652</v>
      </c>
      <c r="Q99" s="707"/>
      <c r="R99" s="707"/>
      <c r="S99" s="707"/>
      <c r="T99" s="707"/>
      <c r="U99" s="707"/>
      <c r="V99" s="707"/>
      <c r="W99" s="707"/>
      <c r="X99" s="709"/>
      <c r="Y99" s="710"/>
      <c r="Z99" s="711"/>
      <c r="AA99" s="712"/>
      <c r="AB99" s="643" t="s">
        <v>11</v>
      </c>
      <c r="AC99" s="643"/>
      <c r="AD99" s="643"/>
      <c r="AE99" s="134" t="s">
        <v>497</v>
      </c>
      <c r="AF99" s="134"/>
      <c r="AG99" s="134"/>
      <c r="AH99" s="134"/>
      <c r="AI99" s="134" t="s">
        <v>649</v>
      </c>
      <c r="AJ99" s="134"/>
      <c r="AK99" s="134"/>
      <c r="AL99" s="134"/>
      <c r="AM99" s="134" t="s">
        <v>465</v>
      </c>
      <c r="AN99" s="134"/>
      <c r="AO99" s="134"/>
      <c r="AP99" s="134"/>
      <c r="AQ99" s="640" t="s">
        <v>496</v>
      </c>
      <c r="AR99" s="641"/>
      <c r="AS99" s="641"/>
      <c r="AT99" s="642"/>
      <c r="AU99" s="640" t="s">
        <v>674</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662</v>
      </c>
      <c r="B102" s="120"/>
      <c r="C102" s="120"/>
      <c r="D102" s="120"/>
      <c r="E102" s="120"/>
      <c r="F102" s="680"/>
      <c r="G102" s="191" t="s">
        <v>663</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497</v>
      </c>
      <c r="AF102" s="134"/>
      <c r="AG102" s="134"/>
      <c r="AH102" s="134"/>
      <c r="AI102" s="134" t="s">
        <v>649</v>
      </c>
      <c r="AJ102" s="134"/>
      <c r="AK102" s="134"/>
      <c r="AL102" s="134"/>
      <c r="AM102" s="134" t="s">
        <v>465</v>
      </c>
      <c r="AN102" s="134"/>
      <c r="AO102" s="134"/>
      <c r="AP102" s="134"/>
      <c r="AQ102" s="644" t="s">
        <v>675</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664</v>
      </c>
      <c r="H103" s="670"/>
      <c r="I103" s="670"/>
      <c r="J103" s="670"/>
      <c r="K103" s="670"/>
      <c r="L103" s="670"/>
      <c r="M103" s="670"/>
      <c r="N103" s="670"/>
      <c r="O103" s="670"/>
      <c r="P103" s="670"/>
      <c r="Q103" s="670"/>
      <c r="R103" s="670"/>
      <c r="S103" s="670"/>
      <c r="T103" s="670"/>
      <c r="U103" s="670"/>
      <c r="V103" s="670"/>
      <c r="W103" s="670"/>
      <c r="X103" s="670"/>
      <c r="Y103" s="673" t="s">
        <v>662</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665</v>
      </c>
      <c r="Z104" s="666"/>
      <c r="AA104" s="667"/>
      <c r="AB104" s="629" t="s">
        <v>666</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313</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660</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661</v>
      </c>
      <c r="B133" s="168"/>
      <c r="C133" s="168"/>
      <c r="D133" s="168"/>
      <c r="E133" s="168"/>
      <c r="F133" s="169"/>
      <c r="G133" s="706" t="s">
        <v>653</v>
      </c>
      <c r="H133" s="707"/>
      <c r="I133" s="707"/>
      <c r="J133" s="707"/>
      <c r="K133" s="707"/>
      <c r="L133" s="707"/>
      <c r="M133" s="707"/>
      <c r="N133" s="707"/>
      <c r="O133" s="707"/>
      <c r="P133" s="708" t="s">
        <v>652</v>
      </c>
      <c r="Q133" s="707"/>
      <c r="R133" s="707"/>
      <c r="S133" s="707"/>
      <c r="T133" s="707"/>
      <c r="U133" s="707"/>
      <c r="V133" s="707"/>
      <c r="W133" s="707"/>
      <c r="X133" s="709"/>
      <c r="Y133" s="710"/>
      <c r="Z133" s="711"/>
      <c r="AA133" s="712"/>
      <c r="AB133" s="643" t="s">
        <v>11</v>
      </c>
      <c r="AC133" s="643"/>
      <c r="AD133" s="643"/>
      <c r="AE133" s="134" t="s">
        <v>497</v>
      </c>
      <c r="AF133" s="134"/>
      <c r="AG133" s="134"/>
      <c r="AH133" s="134"/>
      <c r="AI133" s="134" t="s">
        <v>649</v>
      </c>
      <c r="AJ133" s="134"/>
      <c r="AK133" s="134"/>
      <c r="AL133" s="134"/>
      <c r="AM133" s="134" t="s">
        <v>465</v>
      </c>
      <c r="AN133" s="134"/>
      <c r="AO133" s="134"/>
      <c r="AP133" s="134"/>
      <c r="AQ133" s="640" t="s">
        <v>496</v>
      </c>
      <c r="AR133" s="641"/>
      <c r="AS133" s="641"/>
      <c r="AT133" s="642"/>
      <c r="AU133" s="640" t="s">
        <v>674</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662</v>
      </c>
      <c r="B136" s="120"/>
      <c r="C136" s="120"/>
      <c r="D136" s="120"/>
      <c r="E136" s="120"/>
      <c r="F136" s="680"/>
      <c r="G136" s="191" t="s">
        <v>663</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497</v>
      </c>
      <c r="AF136" s="134"/>
      <c r="AG136" s="134"/>
      <c r="AH136" s="134"/>
      <c r="AI136" s="134" t="s">
        <v>649</v>
      </c>
      <c r="AJ136" s="134"/>
      <c r="AK136" s="134"/>
      <c r="AL136" s="134"/>
      <c r="AM136" s="134" t="s">
        <v>465</v>
      </c>
      <c r="AN136" s="134"/>
      <c r="AO136" s="134"/>
      <c r="AP136" s="134"/>
      <c r="AQ136" s="644" t="s">
        <v>675</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664</v>
      </c>
      <c r="H137" s="670"/>
      <c r="I137" s="670"/>
      <c r="J137" s="670"/>
      <c r="K137" s="670"/>
      <c r="L137" s="670"/>
      <c r="M137" s="670"/>
      <c r="N137" s="670"/>
      <c r="O137" s="670"/>
      <c r="P137" s="670"/>
      <c r="Q137" s="670"/>
      <c r="R137" s="670"/>
      <c r="S137" s="670"/>
      <c r="T137" s="670"/>
      <c r="U137" s="670"/>
      <c r="V137" s="670"/>
      <c r="W137" s="670"/>
      <c r="X137" s="670"/>
      <c r="Y137" s="673" t="s">
        <v>662</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665</v>
      </c>
      <c r="Z138" s="666"/>
      <c r="AA138" s="667"/>
      <c r="AB138" s="629" t="s">
        <v>666</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313</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660</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661</v>
      </c>
      <c r="B167" s="168"/>
      <c r="C167" s="168"/>
      <c r="D167" s="168"/>
      <c r="E167" s="168"/>
      <c r="F167" s="169"/>
      <c r="G167" s="706" t="s">
        <v>653</v>
      </c>
      <c r="H167" s="707"/>
      <c r="I167" s="707"/>
      <c r="J167" s="707"/>
      <c r="K167" s="707"/>
      <c r="L167" s="707"/>
      <c r="M167" s="707"/>
      <c r="N167" s="707"/>
      <c r="O167" s="707"/>
      <c r="P167" s="708" t="s">
        <v>652</v>
      </c>
      <c r="Q167" s="707"/>
      <c r="R167" s="707"/>
      <c r="S167" s="707"/>
      <c r="T167" s="707"/>
      <c r="U167" s="707"/>
      <c r="V167" s="707"/>
      <c r="W167" s="707"/>
      <c r="X167" s="709"/>
      <c r="Y167" s="710"/>
      <c r="Z167" s="711"/>
      <c r="AA167" s="712"/>
      <c r="AB167" s="643" t="s">
        <v>11</v>
      </c>
      <c r="AC167" s="643"/>
      <c r="AD167" s="643"/>
      <c r="AE167" s="134" t="s">
        <v>497</v>
      </c>
      <c r="AF167" s="134"/>
      <c r="AG167" s="134"/>
      <c r="AH167" s="134"/>
      <c r="AI167" s="134" t="s">
        <v>649</v>
      </c>
      <c r="AJ167" s="134"/>
      <c r="AK167" s="134"/>
      <c r="AL167" s="134"/>
      <c r="AM167" s="134" t="s">
        <v>465</v>
      </c>
      <c r="AN167" s="134"/>
      <c r="AO167" s="134"/>
      <c r="AP167" s="134"/>
      <c r="AQ167" s="640" t="s">
        <v>496</v>
      </c>
      <c r="AR167" s="641"/>
      <c r="AS167" s="641"/>
      <c r="AT167" s="642"/>
      <c r="AU167" s="640" t="s">
        <v>674</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662</v>
      </c>
      <c r="B170" s="120"/>
      <c r="C170" s="120"/>
      <c r="D170" s="120"/>
      <c r="E170" s="120"/>
      <c r="F170" s="680"/>
      <c r="G170" s="191" t="s">
        <v>663</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497</v>
      </c>
      <c r="AF170" s="134"/>
      <c r="AG170" s="134"/>
      <c r="AH170" s="134"/>
      <c r="AI170" s="134" t="s">
        <v>649</v>
      </c>
      <c r="AJ170" s="134"/>
      <c r="AK170" s="134"/>
      <c r="AL170" s="134"/>
      <c r="AM170" s="134" t="s">
        <v>465</v>
      </c>
      <c r="AN170" s="134"/>
      <c r="AO170" s="134"/>
      <c r="AP170" s="134"/>
      <c r="AQ170" s="644" t="s">
        <v>675</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664</v>
      </c>
      <c r="H171" s="670"/>
      <c r="I171" s="670"/>
      <c r="J171" s="670"/>
      <c r="K171" s="670"/>
      <c r="L171" s="670"/>
      <c r="M171" s="670"/>
      <c r="N171" s="670"/>
      <c r="O171" s="670"/>
      <c r="P171" s="670"/>
      <c r="Q171" s="670"/>
      <c r="R171" s="670"/>
      <c r="S171" s="670"/>
      <c r="T171" s="670"/>
      <c r="U171" s="670"/>
      <c r="V171" s="670"/>
      <c r="W171" s="670"/>
      <c r="X171" s="670"/>
      <c r="Y171" s="673" t="s">
        <v>662</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665</v>
      </c>
      <c r="Z172" s="666"/>
      <c r="AA172" s="667"/>
      <c r="AB172" s="629" t="s">
        <v>666</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313</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569" t="s">
        <v>314</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310</v>
      </c>
      <c r="X200" s="602"/>
      <c r="Y200" s="605"/>
      <c r="Z200" s="605"/>
      <c r="AA200" s="606"/>
      <c r="AB200" s="599" t="s">
        <v>11</v>
      </c>
      <c r="AC200" s="596"/>
      <c r="AD200" s="597"/>
      <c r="AE200" s="134" t="s">
        <v>497</v>
      </c>
      <c r="AF200" s="134"/>
      <c r="AG200" s="134"/>
      <c r="AH200" s="134"/>
      <c r="AI200" s="134" t="s">
        <v>649</v>
      </c>
      <c r="AJ200" s="134"/>
      <c r="AK200" s="134"/>
      <c r="AL200" s="134"/>
      <c r="AM200" s="134" t="s">
        <v>465</v>
      </c>
      <c r="AN200" s="134"/>
      <c r="AO200" s="134"/>
      <c r="AP200" s="134"/>
      <c r="AQ200" s="135" t="s">
        <v>223</v>
      </c>
      <c r="AR200" s="136"/>
      <c r="AS200" s="136"/>
      <c r="AT200" s="137"/>
      <c r="AU200" s="590" t="s">
        <v>129</v>
      </c>
      <c r="AV200" s="590"/>
      <c r="AW200" s="590"/>
      <c r="AX200" s="591"/>
      <c r="AY200">
        <f>COUNTA($H$202)</f>
        <v>1</v>
      </c>
    </row>
    <row r="201" spans="1:60" ht="18.75"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t="s">
        <v>698</v>
      </c>
      <c r="AR201" s="525"/>
      <c r="AS201" s="142" t="s">
        <v>224</v>
      </c>
      <c r="AT201" s="143"/>
      <c r="AU201" s="141" t="s">
        <v>698</v>
      </c>
      <c r="AV201" s="141"/>
      <c r="AW201" s="592" t="s">
        <v>170</v>
      </c>
      <c r="AX201" s="593"/>
      <c r="AY201">
        <f t="shared" ref="AY201:AY207" si="10">$AY$200</f>
        <v>1</v>
      </c>
    </row>
    <row r="202" spans="1:60" ht="23.25" customHeight="1" x14ac:dyDescent="0.15">
      <c r="A202" s="530"/>
      <c r="B202" s="531"/>
      <c r="C202" s="531"/>
      <c r="D202" s="531"/>
      <c r="E202" s="531"/>
      <c r="F202" s="532"/>
      <c r="G202" s="576" t="s">
        <v>225</v>
      </c>
      <c r="H202" s="578" t="s">
        <v>698</v>
      </c>
      <c r="I202" s="579"/>
      <c r="J202" s="579"/>
      <c r="K202" s="579"/>
      <c r="L202" s="579"/>
      <c r="M202" s="579"/>
      <c r="N202" s="579"/>
      <c r="O202" s="580"/>
      <c r="P202" s="578" t="s">
        <v>698</v>
      </c>
      <c r="Q202" s="579"/>
      <c r="R202" s="579"/>
      <c r="S202" s="579"/>
      <c r="T202" s="579"/>
      <c r="U202" s="579"/>
      <c r="V202" s="580"/>
      <c r="W202" s="584"/>
      <c r="X202" s="585"/>
      <c r="Y202" s="565" t="s">
        <v>12</v>
      </c>
      <c r="Z202" s="565"/>
      <c r="AA202" s="566"/>
      <c r="AB202" s="575" t="s">
        <v>330</v>
      </c>
      <c r="AC202" s="575"/>
      <c r="AD202" s="575"/>
      <c r="AE202" s="108" t="s">
        <v>698</v>
      </c>
      <c r="AF202" s="102"/>
      <c r="AG202" s="102"/>
      <c r="AH202" s="102"/>
      <c r="AI202" s="108" t="s">
        <v>698</v>
      </c>
      <c r="AJ202" s="102"/>
      <c r="AK202" s="102"/>
      <c r="AL202" s="102"/>
      <c r="AM202" s="108"/>
      <c r="AN202" s="102"/>
      <c r="AO202" s="102"/>
      <c r="AP202" s="102"/>
      <c r="AQ202" s="108" t="s">
        <v>698</v>
      </c>
      <c r="AR202" s="102"/>
      <c r="AS202" s="102"/>
      <c r="AT202" s="520"/>
      <c r="AU202" s="102" t="s">
        <v>698</v>
      </c>
      <c r="AV202" s="102"/>
      <c r="AW202" s="102"/>
      <c r="AX202" s="103"/>
      <c r="AY202">
        <f t="shared" si="10"/>
        <v>1</v>
      </c>
    </row>
    <row r="203" spans="1:60" ht="23.25"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330</v>
      </c>
      <c r="AC203" s="574"/>
      <c r="AD203" s="574"/>
      <c r="AE203" s="108" t="s">
        <v>698</v>
      </c>
      <c r="AF203" s="102"/>
      <c r="AG203" s="102"/>
      <c r="AH203" s="102"/>
      <c r="AI203" s="108" t="s">
        <v>698</v>
      </c>
      <c r="AJ203" s="102"/>
      <c r="AK203" s="102"/>
      <c r="AL203" s="102"/>
      <c r="AM203" s="108"/>
      <c r="AN203" s="102"/>
      <c r="AO203" s="102"/>
      <c r="AP203" s="102"/>
      <c r="AQ203" s="108" t="s">
        <v>698</v>
      </c>
      <c r="AR203" s="102"/>
      <c r="AS203" s="102"/>
      <c r="AT203" s="520"/>
      <c r="AU203" s="102" t="s">
        <v>698</v>
      </c>
      <c r="AV203" s="102"/>
      <c r="AW203" s="102"/>
      <c r="AX203" s="103"/>
      <c r="AY203">
        <f t="shared" si="10"/>
        <v>1</v>
      </c>
    </row>
    <row r="204" spans="1:60" ht="23.25"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331</v>
      </c>
      <c r="AC204" s="572"/>
      <c r="AD204" s="572"/>
      <c r="AE204" s="113" t="s">
        <v>698</v>
      </c>
      <c r="AF204" s="114"/>
      <c r="AG204" s="114"/>
      <c r="AH204" s="114"/>
      <c r="AI204" s="113" t="s">
        <v>698</v>
      </c>
      <c r="AJ204" s="114"/>
      <c r="AK204" s="114"/>
      <c r="AL204" s="114"/>
      <c r="AM204" s="113"/>
      <c r="AN204" s="114"/>
      <c r="AO204" s="114"/>
      <c r="AP204" s="114"/>
      <c r="AQ204" s="108" t="s">
        <v>698</v>
      </c>
      <c r="AR204" s="102"/>
      <c r="AS204" s="102"/>
      <c r="AT204" s="520"/>
      <c r="AU204" s="102" t="s">
        <v>698</v>
      </c>
      <c r="AV204" s="102"/>
      <c r="AW204" s="102"/>
      <c r="AX204" s="103"/>
      <c r="AY204">
        <f t="shared" si="10"/>
        <v>1</v>
      </c>
    </row>
    <row r="205" spans="1:60" ht="23.25" customHeight="1" x14ac:dyDescent="0.15">
      <c r="A205" s="530" t="s">
        <v>318</v>
      </c>
      <c r="B205" s="531"/>
      <c r="C205" s="531"/>
      <c r="D205" s="531"/>
      <c r="E205" s="531"/>
      <c r="F205" s="532"/>
      <c r="G205" s="555" t="s">
        <v>226</v>
      </c>
      <c r="H205" s="556" t="s">
        <v>698</v>
      </c>
      <c r="I205" s="556"/>
      <c r="J205" s="556"/>
      <c r="K205" s="556"/>
      <c r="L205" s="556"/>
      <c r="M205" s="556"/>
      <c r="N205" s="556"/>
      <c r="O205" s="556"/>
      <c r="P205" s="556" t="s">
        <v>698</v>
      </c>
      <c r="Q205" s="556"/>
      <c r="R205" s="556"/>
      <c r="S205" s="556"/>
      <c r="T205" s="556"/>
      <c r="U205" s="556"/>
      <c r="V205" s="556"/>
      <c r="W205" s="559" t="s">
        <v>329</v>
      </c>
      <c r="X205" s="560"/>
      <c r="Y205" s="565" t="s">
        <v>12</v>
      </c>
      <c r="Z205" s="565"/>
      <c r="AA205" s="566"/>
      <c r="AB205" s="575" t="s">
        <v>330</v>
      </c>
      <c r="AC205" s="575"/>
      <c r="AD205" s="575"/>
      <c r="AE205" s="108" t="s">
        <v>698</v>
      </c>
      <c r="AF205" s="102"/>
      <c r="AG205" s="102"/>
      <c r="AH205" s="102"/>
      <c r="AI205" s="108" t="s">
        <v>698</v>
      </c>
      <c r="AJ205" s="102"/>
      <c r="AK205" s="102"/>
      <c r="AL205" s="102"/>
      <c r="AM205" s="108"/>
      <c r="AN205" s="102"/>
      <c r="AO205" s="102"/>
      <c r="AP205" s="102"/>
      <c r="AQ205" s="108" t="s">
        <v>698</v>
      </c>
      <c r="AR205" s="102"/>
      <c r="AS205" s="102"/>
      <c r="AT205" s="520"/>
      <c r="AU205" s="102" t="s">
        <v>698</v>
      </c>
      <c r="AV205" s="102"/>
      <c r="AW205" s="102"/>
      <c r="AX205" s="103"/>
      <c r="AY205">
        <f t="shared" si="10"/>
        <v>1</v>
      </c>
    </row>
    <row r="206" spans="1:60" ht="23.25"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330</v>
      </c>
      <c r="AC206" s="574"/>
      <c r="AD206" s="574"/>
      <c r="AE206" s="108" t="s">
        <v>698</v>
      </c>
      <c r="AF206" s="102"/>
      <c r="AG206" s="102"/>
      <c r="AH206" s="102"/>
      <c r="AI206" s="108" t="s">
        <v>698</v>
      </c>
      <c r="AJ206" s="102"/>
      <c r="AK206" s="102"/>
      <c r="AL206" s="102"/>
      <c r="AM206" s="108"/>
      <c r="AN206" s="102"/>
      <c r="AO206" s="102"/>
      <c r="AP206" s="102"/>
      <c r="AQ206" s="108" t="s">
        <v>698</v>
      </c>
      <c r="AR206" s="102"/>
      <c r="AS206" s="102"/>
      <c r="AT206" s="520"/>
      <c r="AU206" s="102" t="s">
        <v>698</v>
      </c>
      <c r="AV206" s="102"/>
      <c r="AW206" s="102"/>
      <c r="AX206" s="103"/>
      <c r="AY206">
        <f t="shared" si="10"/>
        <v>1</v>
      </c>
    </row>
    <row r="207" spans="1:60" ht="23.25" customHeight="1" thickBot="1" x14ac:dyDescent="0.2">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331</v>
      </c>
      <c r="AC207" s="572"/>
      <c r="AD207" s="572"/>
      <c r="AE207" s="113" t="s">
        <v>698</v>
      </c>
      <c r="AF207" s="114"/>
      <c r="AG207" s="114"/>
      <c r="AH207" s="114"/>
      <c r="AI207" s="113" t="s">
        <v>698</v>
      </c>
      <c r="AJ207" s="114"/>
      <c r="AK207" s="114"/>
      <c r="AL207" s="114"/>
      <c r="AM207" s="113"/>
      <c r="AN207" s="114"/>
      <c r="AO207" s="114"/>
      <c r="AP207" s="573"/>
      <c r="AQ207" s="108" t="s">
        <v>698</v>
      </c>
      <c r="AR207" s="102"/>
      <c r="AS207" s="102"/>
      <c r="AT207" s="520"/>
      <c r="AU207" s="102" t="s">
        <v>698</v>
      </c>
      <c r="AV207" s="102"/>
      <c r="AW207" s="102"/>
      <c r="AX207" s="103"/>
      <c r="AY207">
        <f t="shared" si="10"/>
        <v>1</v>
      </c>
    </row>
    <row r="208" spans="1:60" ht="18.75" hidden="1" customHeight="1" x14ac:dyDescent="0.15">
      <c r="A208" s="527" t="s">
        <v>314</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343</v>
      </c>
      <c r="B213" s="514"/>
      <c r="C213" s="514"/>
      <c r="D213" s="514"/>
      <c r="E213" s="515" t="s">
        <v>302</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657</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309</v>
      </c>
      <c r="AP214" s="437"/>
      <c r="AQ214" s="437"/>
      <c r="AR214" s="96"/>
      <c r="AS214" s="436"/>
      <c r="AT214" s="437"/>
      <c r="AU214" s="437"/>
      <c r="AV214" s="437"/>
      <c r="AW214" s="437"/>
      <c r="AX214" s="438"/>
      <c r="AY214">
        <f>COUNTIF($AR$214,"☑")</f>
        <v>0</v>
      </c>
    </row>
    <row r="215" spans="1:51" ht="45" customHeight="1" x14ac:dyDescent="0.15">
      <c r="A215" s="423" t="s">
        <v>363</v>
      </c>
      <c r="B215" s="424"/>
      <c r="C215" s="427" t="s">
        <v>227</v>
      </c>
      <c r="D215" s="424"/>
      <c r="E215" s="429" t="s">
        <v>243</v>
      </c>
      <c r="F215" s="430"/>
      <c r="G215" s="431" t="s">
        <v>720</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721</v>
      </c>
      <c r="H216" s="146"/>
      <c r="I216" s="146"/>
      <c r="J216" s="146"/>
      <c r="K216" s="146"/>
      <c r="L216" s="146"/>
      <c r="M216" s="146"/>
      <c r="N216" s="146"/>
      <c r="O216" s="146"/>
      <c r="P216" s="146"/>
      <c r="Q216" s="146"/>
      <c r="R216" s="146"/>
      <c r="S216" s="146"/>
      <c r="T216" s="146"/>
      <c r="U216" s="146"/>
      <c r="V216" s="147"/>
      <c r="W216" s="499" t="s">
        <v>667</v>
      </c>
      <c r="X216" s="500"/>
      <c r="Y216" s="500"/>
      <c r="Z216" s="500"/>
      <c r="AA216" s="501"/>
      <c r="AB216" s="502" t="s">
        <v>762</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46.5"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668</v>
      </c>
      <c r="X217" s="506"/>
      <c r="Y217" s="506"/>
      <c r="Z217" s="506"/>
      <c r="AA217" s="507"/>
      <c r="AB217" s="502" t="s">
        <v>763</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680</v>
      </c>
      <c r="D218" s="509"/>
      <c r="E218" s="164" t="s">
        <v>359</v>
      </c>
      <c r="F218" s="166"/>
      <c r="G218" s="489" t="s">
        <v>230</v>
      </c>
      <c r="H218" s="490"/>
      <c r="I218" s="490"/>
      <c r="J218" s="510" t="s">
        <v>698</v>
      </c>
      <c r="K218" s="511"/>
      <c r="L218" s="511"/>
      <c r="M218" s="511"/>
      <c r="N218" s="511"/>
      <c r="O218" s="511"/>
      <c r="P218" s="511"/>
      <c r="Q218" s="511"/>
      <c r="R218" s="511"/>
      <c r="S218" s="511"/>
      <c r="T218" s="512"/>
      <c r="U218" s="487" t="s">
        <v>717</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681</v>
      </c>
      <c r="H219" s="490"/>
      <c r="I219" s="490"/>
      <c r="J219" s="490"/>
      <c r="K219" s="490"/>
      <c r="L219" s="490"/>
      <c r="M219" s="490"/>
      <c r="N219" s="490"/>
      <c r="O219" s="490"/>
      <c r="P219" s="490"/>
      <c r="Q219" s="490"/>
      <c r="R219" s="490"/>
      <c r="S219" s="490"/>
      <c r="T219" s="490"/>
      <c r="U219" s="486" t="s">
        <v>717</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668</v>
      </c>
      <c r="H220" s="490"/>
      <c r="I220" s="490"/>
      <c r="J220" s="490"/>
      <c r="K220" s="490"/>
      <c r="L220" s="490"/>
      <c r="M220" s="490"/>
      <c r="N220" s="490"/>
      <c r="O220" s="490"/>
      <c r="P220" s="490"/>
      <c r="Q220" s="490"/>
      <c r="R220" s="490"/>
      <c r="S220" s="490"/>
      <c r="T220" s="490"/>
      <c r="U220" s="826" t="s">
        <v>717</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68.2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715</v>
      </c>
      <c r="AE223" s="469"/>
      <c r="AF223" s="469"/>
      <c r="AG223" s="470" t="s">
        <v>722</v>
      </c>
      <c r="AH223" s="471"/>
      <c r="AI223" s="471"/>
      <c r="AJ223" s="471"/>
      <c r="AK223" s="471"/>
      <c r="AL223" s="471"/>
      <c r="AM223" s="471"/>
      <c r="AN223" s="471"/>
      <c r="AO223" s="471"/>
      <c r="AP223" s="471"/>
      <c r="AQ223" s="471"/>
      <c r="AR223" s="471"/>
      <c r="AS223" s="471"/>
      <c r="AT223" s="471"/>
      <c r="AU223" s="471"/>
      <c r="AV223" s="471"/>
      <c r="AW223" s="471"/>
      <c r="AX223" s="472"/>
    </row>
    <row r="224" spans="1:51" ht="58.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715</v>
      </c>
      <c r="AE224" s="382"/>
      <c r="AF224" s="382"/>
      <c r="AG224" s="376" t="s">
        <v>723</v>
      </c>
      <c r="AH224" s="377"/>
      <c r="AI224" s="377"/>
      <c r="AJ224" s="377"/>
      <c r="AK224" s="377"/>
      <c r="AL224" s="377"/>
      <c r="AM224" s="377"/>
      <c r="AN224" s="377"/>
      <c r="AO224" s="377"/>
      <c r="AP224" s="377"/>
      <c r="AQ224" s="377"/>
      <c r="AR224" s="377"/>
      <c r="AS224" s="377"/>
      <c r="AT224" s="377"/>
      <c r="AU224" s="377"/>
      <c r="AV224" s="377"/>
      <c r="AW224" s="377"/>
      <c r="AX224" s="378"/>
    </row>
    <row r="225" spans="1:50" ht="82.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715</v>
      </c>
      <c r="AE225" s="419"/>
      <c r="AF225" s="419"/>
      <c r="AG225" s="404" t="s">
        <v>724</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715</v>
      </c>
      <c r="AE226" s="400"/>
      <c r="AF226" s="400"/>
      <c r="AG226" s="402" t="s">
        <v>766</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341</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764</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764</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38.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725</v>
      </c>
      <c r="AE229" s="366"/>
      <c r="AF229" s="366"/>
      <c r="AG229" s="368" t="s">
        <v>717</v>
      </c>
      <c r="AH229" s="369"/>
      <c r="AI229" s="369"/>
      <c r="AJ229" s="369"/>
      <c r="AK229" s="369"/>
      <c r="AL229" s="369"/>
      <c r="AM229" s="369"/>
      <c r="AN229" s="369"/>
      <c r="AO229" s="369"/>
      <c r="AP229" s="369"/>
      <c r="AQ229" s="369"/>
      <c r="AR229" s="369"/>
      <c r="AS229" s="369"/>
      <c r="AT229" s="369"/>
      <c r="AU229" s="369"/>
      <c r="AV229" s="369"/>
      <c r="AW229" s="369"/>
      <c r="AX229" s="370"/>
    </row>
    <row r="230" spans="1:50" ht="38.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715</v>
      </c>
      <c r="AE230" s="382"/>
      <c r="AF230" s="382"/>
      <c r="AG230" s="376" t="s">
        <v>727</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725</v>
      </c>
      <c r="AE231" s="382"/>
      <c r="AF231" s="382"/>
      <c r="AG231" s="376" t="s">
        <v>717</v>
      </c>
      <c r="AH231" s="377"/>
      <c r="AI231" s="377"/>
      <c r="AJ231" s="377"/>
      <c r="AK231" s="377"/>
      <c r="AL231" s="377"/>
      <c r="AM231" s="377"/>
      <c r="AN231" s="377"/>
      <c r="AO231" s="377"/>
      <c r="AP231" s="377"/>
      <c r="AQ231" s="377"/>
      <c r="AR231" s="377"/>
      <c r="AS231" s="377"/>
      <c r="AT231" s="377"/>
      <c r="AU231" s="377"/>
      <c r="AV231" s="377"/>
      <c r="AW231" s="377"/>
      <c r="AX231" s="378"/>
    </row>
    <row r="232" spans="1:50" ht="37.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715</v>
      </c>
      <c r="AE232" s="382"/>
      <c r="AF232" s="382"/>
      <c r="AG232" s="376" t="s">
        <v>726</v>
      </c>
      <c r="AH232" s="377"/>
      <c r="AI232" s="377"/>
      <c r="AJ232" s="377"/>
      <c r="AK232" s="377"/>
      <c r="AL232" s="377"/>
      <c r="AM232" s="377"/>
      <c r="AN232" s="377"/>
      <c r="AO232" s="377"/>
      <c r="AP232" s="377"/>
      <c r="AQ232" s="377"/>
      <c r="AR232" s="377"/>
      <c r="AS232" s="377"/>
      <c r="AT232" s="377"/>
      <c r="AU232" s="377"/>
      <c r="AV232" s="377"/>
      <c r="AW232" s="377"/>
      <c r="AX232" s="378"/>
    </row>
    <row r="233" spans="1:50" ht="65.25" customHeight="1" x14ac:dyDescent="0.15">
      <c r="A233" s="358"/>
      <c r="B233" s="359"/>
      <c r="C233" s="379" t="s">
        <v>311</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715</v>
      </c>
      <c r="AE233" s="419"/>
      <c r="AF233" s="419"/>
      <c r="AG233" s="420" t="s">
        <v>728</v>
      </c>
      <c r="AH233" s="421"/>
      <c r="AI233" s="421"/>
      <c r="AJ233" s="421"/>
      <c r="AK233" s="421"/>
      <c r="AL233" s="421"/>
      <c r="AM233" s="421"/>
      <c r="AN233" s="421"/>
      <c r="AO233" s="421"/>
      <c r="AP233" s="421"/>
      <c r="AQ233" s="421"/>
      <c r="AR233" s="421"/>
      <c r="AS233" s="421"/>
      <c r="AT233" s="421"/>
      <c r="AU233" s="421"/>
      <c r="AV233" s="421"/>
      <c r="AW233" s="421"/>
      <c r="AX233" s="422"/>
    </row>
    <row r="234" spans="1:50" ht="89.25" customHeight="1" x14ac:dyDescent="0.15">
      <c r="A234" s="358"/>
      <c r="B234" s="359"/>
      <c r="C234" s="478" t="s">
        <v>312</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715</v>
      </c>
      <c r="AE234" s="382"/>
      <c r="AF234" s="451"/>
      <c r="AG234" s="376" t="s">
        <v>757</v>
      </c>
      <c r="AH234" s="377"/>
      <c r="AI234" s="377"/>
      <c r="AJ234" s="377"/>
      <c r="AK234" s="377"/>
      <c r="AL234" s="377"/>
      <c r="AM234" s="377"/>
      <c r="AN234" s="377"/>
      <c r="AO234" s="377"/>
      <c r="AP234" s="377"/>
      <c r="AQ234" s="377"/>
      <c r="AR234" s="377"/>
      <c r="AS234" s="377"/>
      <c r="AT234" s="377"/>
      <c r="AU234" s="377"/>
      <c r="AV234" s="377"/>
      <c r="AW234" s="377"/>
      <c r="AX234" s="378"/>
    </row>
    <row r="235" spans="1:50" ht="32.25" customHeight="1" x14ac:dyDescent="0.15">
      <c r="A235" s="360"/>
      <c r="B235" s="361"/>
      <c r="C235" s="481" t="s">
        <v>299</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715</v>
      </c>
      <c r="AE235" s="412"/>
      <c r="AF235" s="413"/>
      <c r="AG235" s="414" t="s">
        <v>729</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300</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730</v>
      </c>
      <c r="AE236" s="366"/>
      <c r="AF236" s="367"/>
      <c r="AG236" s="368" t="s">
        <v>731</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725</v>
      </c>
      <c r="AE237" s="375"/>
      <c r="AF237" s="375"/>
      <c r="AG237" s="376" t="s">
        <v>717</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730</v>
      </c>
      <c r="AE238" s="382"/>
      <c r="AF238" s="382"/>
      <c r="AG238" s="376" t="s">
        <v>732</v>
      </c>
      <c r="AH238" s="377"/>
      <c r="AI238" s="377"/>
      <c r="AJ238" s="377"/>
      <c r="AK238" s="377"/>
      <c r="AL238" s="377"/>
      <c r="AM238" s="377"/>
      <c r="AN238" s="377"/>
      <c r="AO238" s="377"/>
      <c r="AP238" s="377"/>
      <c r="AQ238" s="377"/>
      <c r="AR238" s="377"/>
      <c r="AS238" s="377"/>
      <c r="AT238" s="377"/>
      <c r="AU238" s="377"/>
      <c r="AV238" s="377"/>
      <c r="AW238" s="377"/>
      <c r="AX238" s="378"/>
    </row>
    <row r="239" spans="1:50" ht="57.75"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715</v>
      </c>
      <c r="AE239" s="382"/>
      <c r="AF239" s="382"/>
      <c r="AG239" s="406" t="s">
        <v>758</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c r="AE240" s="400"/>
      <c r="AF240" s="401"/>
      <c r="AG240" s="402" t="s">
        <v>733</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5" t="s">
        <v>0</v>
      </c>
      <c r="D241" s="906"/>
      <c r="E241" s="906"/>
      <c r="F241" s="906"/>
      <c r="G241" s="906"/>
      <c r="H241" s="906"/>
      <c r="I241" s="906"/>
      <c r="J241" s="906"/>
      <c r="K241" s="906"/>
      <c r="L241" s="906"/>
      <c r="M241" s="906"/>
      <c r="N241" s="906"/>
      <c r="O241" s="902" t="s">
        <v>686</v>
      </c>
      <c r="P241" s="903"/>
      <c r="Q241" s="903"/>
      <c r="R241" s="903"/>
      <c r="S241" s="903"/>
      <c r="T241" s="903"/>
      <c r="U241" s="903"/>
      <c r="V241" s="903"/>
      <c r="W241" s="903"/>
      <c r="X241" s="903"/>
      <c r="Y241" s="903"/>
      <c r="Z241" s="903"/>
      <c r="AA241" s="903"/>
      <c r="AB241" s="903"/>
      <c r="AC241" s="903"/>
      <c r="AD241" s="903"/>
      <c r="AE241" s="903"/>
      <c r="AF241" s="904"/>
      <c r="AG241" s="404"/>
      <c r="AH241" s="149"/>
      <c r="AI241" s="149"/>
      <c r="AJ241" s="149"/>
      <c r="AK241" s="149"/>
      <c r="AL241" s="149"/>
      <c r="AM241" s="149"/>
      <c r="AN241" s="149"/>
      <c r="AO241" s="149"/>
      <c r="AP241" s="149"/>
      <c r="AQ241" s="149"/>
      <c r="AR241" s="149"/>
      <c r="AS241" s="149"/>
      <c r="AT241" s="149"/>
      <c r="AU241" s="149"/>
      <c r="AV241" s="149"/>
      <c r="AW241" s="149"/>
      <c r="AX241" s="405"/>
    </row>
    <row r="242" spans="1:50" ht="29.25" customHeight="1" x14ac:dyDescent="0.15">
      <c r="A242" s="392"/>
      <c r="B242" s="393"/>
      <c r="C242" s="889">
        <v>2022</v>
      </c>
      <c r="D242" s="890"/>
      <c r="E242" s="385" t="s">
        <v>688</v>
      </c>
      <c r="F242" s="385"/>
      <c r="G242" s="385"/>
      <c r="H242" s="386">
        <v>21</v>
      </c>
      <c r="I242" s="386"/>
      <c r="J242" s="891">
        <v>849</v>
      </c>
      <c r="K242" s="891"/>
      <c r="L242" s="891"/>
      <c r="M242" s="386"/>
      <c r="N242" s="892"/>
      <c r="O242" s="893" t="s">
        <v>708</v>
      </c>
      <c r="P242" s="894"/>
      <c r="Q242" s="894"/>
      <c r="R242" s="894"/>
      <c r="S242" s="894"/>
      <c r="T242" s="894"/>
      <c r="U242" s="894"/>
      <c r="V242" s="894"/>
      <c r="W242" s="894"/>
      <c r="X242" s="894"/>
      <c r="Y242" s="894"/>
      <c r="Z242" s="894"/>
      <c r="AA242" s="894"/>
      <c r="AB242" s="894"/>
      <c r="AC242" s="894"/>
      <c r="AD242" s="894"/>
      <c r="AE242" s="894"/>
      <c r="AF242" s="895"/>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15">
      <c r="A243" s="392"/>
      <c r="B243" s="393"/>
      <c r="C243" s="383"/>
      <c r="D243" s="384"/>
      <c r="E243" s="385"/>
      <c r="F243" s="385"/>
      <c r="G243" s="385"/>
      <c r="H243" s="386"/>
      <c r="I243" s="386"/>
      <c r="J243" s="387"/>
      <c r="K243" s="387"/>
      <c r="L243" s="387"/>
      <c r="M243" s="388"/>
      <c r="N243" s="389"/>
      <c r="O243" s="896"/>
      <c r="P243" s="897"/>
      <c r="Q243" s="897"/>
      <c r="R243" s="897"/>
      <c r="S243" s="897"/>
      <c r="T243" s="897"/>
      <c r="U243" s="897"/>
      <c r="V243" s="897"/>
      <c r="W243" s="897"/>
      <c r="X243" s="897"/>
      <c r="Y243" s="897"/>
      <c r="Z243" s="897"/>
      <c r="AA243" s="897"/>
      <c r="AB243" s="897"/>
      <c r="AC243" s="897"/>
      <c r="AD243" s="897"/>
      <c r="AE243" s="897"/>
      <c r="AF243" s="898"/>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15">
      <c r="A244" s="392"/>
      <c r="B244" s="393"/>
      <c r="C244" s="383"/>
      <c r="D244" s="384"/>
      <c r="E244" s="385"/>
      <c r="F244" s="385"/>
      <c r="G244" s="385"/>
      <c r="H244" s="386"/>
      <c r="I244" s="386"/>
      <c r="J244" s="387"/>
      <c r="K244" s="387"/>
      <c r="L244" s="387"/>
      <c r="M244" s="388"/>
      <c r="N244" s="389"/>
      <c r="O244" s="896"/>
      <c r="P244" s="897"/>
      <c r="Q244" s="897"/>
      <c r="R244" s="897"/>
      <c r="S244" s="897"/>
      <c r="T244" s="897"/>
      <c r="U244" s="897"/>
      <c r="V244" s="897"/>
      <c r="W244" s="897"/>
      <c r="X244" s="897"/>
      <c r="Y244" s="897"/>
      <c r="Z244" s="897"/>
      <c r="AA244" s="897"/>
      <c r="AB244" s="897"/>
      <c r="AC244" s="897"/>
      <c r="AD244" s="897"/>
      <c r="AE244" s="897"/>
      <c r="AF244" s="898"/>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x14ac:dyDescent="0.15">
      <c r="A245" s="392"/>
      <c r="B245" s="393"/>
      <c r="C245" s="383"/>
      <c r="D245" s="384"/>
      <c r="E245" s="385"/>
      <c r="F245" s="385"/>
      <c r="G245" s="385"/>
      <c r="H245" s="386"/>
      <c r="I245" s="386"/>
      <c r="J245" s="387"/>
      <c r="K245" s="387"/>
      <c r="L245" s="387"/>
      <c r="M245" s="388"/>
      <c r="N245" s="389"/>
      <c r="O245" s="896"/>
      <c r="P245" s="897"/>
      <c r="Q245" s="897"/>
      <c r="R245" s="897"/>
      <c r="S245" s="897"/>
      <c r="T245" s="897"/>
      <c r="U245" s="897"/>
      <c r="V245" s="897"/>
      <c r="W245" s="897"/>
      <c r="X245" s="897"/>
      <c r="Y245" s="897"/>
      <c r="Z245" s="897"/>
      <c r="AA245" s="897"/>
      <c r="AB245" s="897"/>
      <c r="AC245" s="897"/>
      <c r="AD245" s="897"/>
      <c r="AE245" s="897"/>
      <c r="AF245" s="898"/>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15">
      <c r="A246" s="394"/>
      <c r="B246" s="395"/>
      <c r="C246" s="408"/>
      <c r="D246" s="409"/>
      <c r="E246" s="385"/>
      <c r="F246" s="385"/>
      <c r="G246" s="385"/>
      <c r="H246" s="386"/>
      <c r="I246" s="386"/>
      <c r="J246" s="410"/>
      <c r="K246" s="410"/>
      <c r="L246" s="410"/>
      <c r="M246" s="887"/>
      <c r="N246" s="888"/>
      <c r="O246" s="899"/>
      <c r="P246" s="900"/>
      <c r="Q246" s="900"/>
      <c r="R246" s="900"/>
      <c r="S246" s="900"/>
      <c r="T246" s="900"/>
      <c r="U246" s="900"/>
      <c r="V246" s="900"/>
      <c r="W246" s="900"/>
      <c r="X246" s="900"/>
      <c r="Y246" s="900"/>
      <c r="Z246" s="900"/>
      <c r="AA246" s="900"/>
      <c r="AB246" s="900"/>
      <c r="AC246" s="900"/>
      <c r="AD246" s="900"/>
      <c r="AE246" s="900"/>
      <c r="AF246" s="901"/>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7"/>
      <c r="C247" s="313" t="s">
        <v>50</v>
      </c>
      <c r="D247" s="735"/>
      <c r="E247" s="735"/>
      <c r="F247" s="736"/>
      <c r="G247" s="920" t="s">
        <v>759</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734</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772</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40" t="s">
        <v>133</v>
      </c>
      <c r="B252" s="341"/>
      <c r="C252" s="341"/>
      <c r="D252" s="341"/>
      <c r="E252" s="342"/>
      <c r="F252" s="916" t="s">
        <v>771</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40" t="s">
        <v>133</v>
      </c>
      <c r="B254" s="341"/>
      <c r="C254" s="341"/>
      <c r="D254" s="341"/>
      <c r="E254" s="342"/>
      <c r="F254" s="343" t="s">
        <v>773</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315</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357</v>
      </c>
      <c r="B258" s="105"/>
      <c r="C258" s="105"/>
      <c r="D258" s="106"/>
      <c r="E258" s="336" t="s">
        <v>709</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1" t="s">
        <v>356</v>
      </c>
      <c r="B259" s="271"/>
      <c r="C259" s="271"/>
      <c r="D259" s="271"/>
      <c r="E259" s="336" t="s">
        <v>710</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1" t="s">
        <v>355</v>
      </c>
      <c r="B260" s="271"/>
      <c r="C260" s="271"/>
      <c r="D260" s="271"/>
      <c r="E260" s="336" t="s">
        <v>711</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1" t="s">
        <v>354</v>
      </c>
      <c r="B261" s="271"/>
      <c r="C261" s="271"/>
      <c r="D261" s="271"/>
      <c r="E261" s="336" t="s">
        <v>712</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1" t="s">
        <v>353</v>
      </c>
      <c r="B262" s="271"/>
      <c r="C262" s="271"/>
      <c r="D262" s="271"/>
      <c r="E262" s="336" t="s">
        <v>713</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1" t="s">
        <v>352</v>
      </c>
      <c r="B263" s="271"/>
      <c r="C263" s="271"/>
      <c r="D263" s="271"/>
      <c r="E263" s="336" t="s">
        <v>698</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1" t="s">
        <v>351</v>
      </c>
      <c r="B264" s="271"/>
      <c r="C264" s="271"/>
      <c r="D264" s="271"/>
      <c r="E264" s="336" t="s">
        <v>698</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1" t="s">
        <v>350</v>
      </c>
      <c r="B265" s="271"/>
      <c r="C265" s="271"/>
      <c r="D265" s="271"/>
      <c r="E265" s="336" t="s">
        <v>698</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1" t="s">
        <v>497</v>
      </c>
      <c r="B266" s="271"/>
      <c r="C266" s="271"/>
      <c r="D266" s="271"/>
      <c r="E266" s="115" t="s">
        <v>688</v>
      </c>
      <c r="F266" s="101"/>
      <c r="G266" s="101"/>
      <c r="H266" s="92" t="str">
        <f>IF(E266="","","-")</f>
        <v>-</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677</v>
      </c>
      <c r="B267" s="271"/>
      <c r="C267" s="271"/>
      <c r="D267" s="271"/>
      <c r="E267" s="115" t="s">
        <v>688</v>
      </c>
      <c r="F267" s="101"/>
      <c r="G267" s="101"/>
      <c r="H267" s="92"/>
      <c r="I267" s="101" t="s">
        <v>714</v>
      </c>
      <c r="J267" s="101"/>
      <c r="K267" s="92"/>
      <c r="L267" s="116">
        <v>77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465</v>
      </c>
      <c r="B268" s="271"/>
      <c r="C268" s="271"/>
      <c r="D268" s="271"/>
      <c r="E268" s="99">
        <v>2021</v>
      </c>
      <c r="F268" s="100"/>
      <c r="G268" s="101" t="s">
        <v>735</v>
      </c>
      <c r="H268" s="101"/>
      <c r="I268" s="101"/>
      <c r="J268" s="100">
        <v>20</v>
      </c>
      <c r="K268" s="100"/>
      <c r="L268" s="116">
        <v>875</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344</v>
      </c>
      <c r="B269" s="325"/>
      <c r="C269" s="325"/>
      <c r="D269" s="325"/>
      <c r="E269" s="325"/>
      <c r="F269" s="326"/>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346</v>
      </c>
      <c r="B308" s="331"/>
      <c r="C308" s="331"/>
      <c r="D308" s="331"/>
      <c r="E308" s="331"/>
      <c r="F308" s="332"/>
      <c r="G308" s="309" t="s">
        <v>736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740</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3"/>
      <c r="B309" s="334"/>
      <c r="C309" s="334"/>
      <c r="D309" s="334"/>
      <c r="E309" s="334"/>
      <c r="F309" s="335"/>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3"/>
      <c r="B310" s="334"/>
      <c r="C310" s="334"/>
      <c r="D310" s="334"/>
      <c r="E310" s="334"/>
      <c r="F310" s="335"/>
      <c r="G310" s="299" t="s">
        <v>737</v>
      </c>
      <c r="H310" s="300"/>
      <c r="I310" s="300"/>
      <c r="J310" s="300"/>
      <c r="K310" s="301"/>
      <c r="L310" s="302" t="s">
        <v>738</v>
      </c>
      <c r="M310" s="303"/>
      <c r="N310" s="303"/>
      <c r="O310" s="303"/>
      <c r="P310" s="303"/>
      <c r="Q310" s="303"/>
      <c r="R310" s="303"/>
      <c r="S310" s="303"/>
      <c r="T310" s="303"/>
      <c r="U310" s="303"/>
      <c r="V310" s="303"/>
      <c r="W310" s="303"/>
      <c r="X310" s="304"/>
      <c r="Y310" s="305">
        <v>47</v>
      </c>
      <c r="Z310" s="306"/>
      <c r="AA310" s="306"/>
      <c r="AB310" s="307"/>
      <c r="AC310" s="299" t="s">
        <v>741</v>
      </c>
      <c r="AD310" s="300"/>
      <c r="AE310" s="300"/>
      <c r="AF310" s="300"/>
      <c r="AG310" s="301"/>
      <c r="AH310" s="302" t="s">
        <v>742</v>
      </c>
      <c r="AI310" s="303"/>
      <c r="AJ310" s="303"/>
      <c r="AK310" s="303"/>
      <c r="AL310" s="303"/>
      <c r="AM310" s="303"/>
      <c r="AN310" s="303"/>
      <c r="AO310" s="303"/>
      <c r="AP310" s="303"/>
      <c r="AQ310" s="303"/>
      <c r="AR310" s="303"/>
      <c r="AS310" s="303"/>
      <c r="AT310" s="304"/>
      <c r="AU310" s="305">
        <v>4</v>
      </c>
      <c r="AV310" s="306"/>
      <c r="AW310" s="306"/>
      <c r="AX310" s="308"/>
    </row>
    <row r="311" spans="1:50" ht="24.75" customHeight="1" x14ac:dyDescent="0.15">
      <c r="A311" s="333"/>
      <c r="B311" s="334"/>
      <c r="C311" s="334"/>
      <c r="D311" s="334"/>
      <c r="E311" s="334"/>
      <c r="F311" s="335"/>
      <c r="G311" s="289" t="s">
        <v>737</v>
      </c>
      <c r="H311" s="290"/>
      <c r="I311" s="290"/>
      <c r="J311" s="290"/>
      <c r="K311" s="291"/>
      <c r="L311" s="292" t="s">
        <v>739</v>
      </c>
      <c r="M311" s="321"/>
      <c r="N311" s="321"/>
      <c r="O311" s="321"/>
      <c r="P311" s="321"/>
      <c r="Q311" s="321"/>
      <c r="R311" s="321"/>
      <c r="S311" s="321"/>
      <c r="T311" s="321"/>
      <c r="U311" s="321"/>
      <c r="V311" s="321"/>
      <c r="W311" s="321"/>
      <c r="X311" s="322"/>
      <c r="Y311" s="295">
        <v>33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3"/>
      <c r="B312" s="334"/>
      <c r="C312" s="334"/>
      <c r="D312" s="334"/>
      <c r="E312" s="334"/>
      <c r="F312" s="335"/>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3"/>
      <c r="B313" s="334"/>
      <c r="C313" s="334"/>
      <c r="D313" s="334"/>
      <c r="E313" s="334"/>
      <c r="F313" s="335"/>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3"/>
      <c r="B314" s="334"/>
      <c r="C314" s="334"/>
      <c r="D314" s="334"/>
      <c r="E314" s="334"/>
      <c r="F314" s="335"/>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3"/>
      <c r="B315" s="334"/>
      <c r="C315" s="334"/>
      <c r="D315" s="334"/>
      <c r="E315" s="334"/>
      <c r="F315" s="335"/>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3"/>
      <c r="B316" s="334"/>
      <c r="C316" s="334"/>
      <c r="D316" s="334"/>
      <c r="E316" s="334"/>
      <c r="F316" s="335"/>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3"/>
      <c r="B317" s="334"/>
      <c r="C317" s="334"/>
      <c r="D317" s="334"/>
      <c r="E317" s="334"/>
      <c r="F317" s="335"/>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3"/>
      <c r="B318" s="334"/>
      <c r="C318" s="334"/>
      <c r="D318" s="334"/>
      <c r="E318" s="334"/>
      <c r="F318" s="335"/>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3"/>
      <c r="B319" s="334"/>
      <c r="C319" s="334"/>
      <c r="D319" s="334"/>
      <c r="E319" s="334"/>
      <c r="F319" s="335"/>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3"/>
      <c r="B320" s="334"/>
      <c r="C320" s="334"/>
      <c r="D320" s="334"/>
      <c r="E320" s="334"/>
      <c r="F320" s="335"/>
      <c r="G320" s="280" t="s">
        <v>18</v>
      </c>
      <c r="H320" s="281"/>
      <c r="I320" s="281"/>
      <c r="J320" s="281"/>
      <c r="K320" s="281"/>
      <c r="L320" s="282"/>
      <c r="M320" s="283"/>
      <c r="N320" s="283"/>
      <c r="O320" s="283"/>
      <c r="P320" s="283"/>
      <c r="Q320" s="283"/>
      <c r="R320" s="283"/>
      <c r="S320" s="283"/>
      <c r="T320" s="283"/>
      <c r="U320" s="283"/>
      <c r="V320" s="283"/>
      <c r="W320" s="283"/>
      <c r="X320" s="284"/>
      <c r="Y320" s="285">
        <f>SUM(Y310:AB319)</f>
        <v>80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4</v>
      </c>
      <c r="AV320" s="286"/>
      <c r="AW320" s="286"/>
      <c r="AX320" s="288"/>
    </row>
    <row r="321" spans="1:51" ht="24.75" customHeight="1" x14ac:dyDescent="0.15">
      <c r="A321" s="333"/>
      <c r="B321" s="334"/>
      <c r="C321" s="334"/>
      <c r="D321" s="334"/>
      <c r="E321" s="334"/>
      <c r="F321" s="335"/>
      <c r="G321" s="309" t="s">
        <v>743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744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3"/>
      <c r="B322" s="334"/>
      <c r="C322" s="334"/>
      <c r="D322" s="334"/>
      <c r="E322" s="334"/>
      <c r="F322" s="335"/>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3"/>
      <c r="B323" s="334"/>
      <c r="C323" s="334"/>
      <c r="D323" s="334"/>
      <c r="E323" s="334"/>
      <c r="F323" s="335"/>
      <c r="G323" s="299" t="s">
        <v>768</v>
      </c>
      <c r="H323" s="300"/>
      <c r="I323" s="300"/>
      <c r="J323" s="300"/>
      <c r="K323" s="301"/>
      <c r="L323" s="302" t="s">
        <v>738</v>
      </c>
      <c r="M323" s="303"/>
      <c r="N323" s="303"/>
      <c r="O323" s="303"/>
      <c r="P323" s="303"/>
      <c r="Q323" s="303"/>
      <c r="R323" s="303"/>
      <c r="S323" s="303"/>
      <c r="T323" s="303"/>
      <c r="U323" s="303"/>
      <c r="V323" s="303"/>
      <c r="W323" s="303"/>
      <c r="X323" s="304"/>
      <c r="Y323" s="305">
        <v>39</v>
      </c>
      <c r="Z323" s="306"/>
      <c r="AA323" s="306"/>
      <c r="AB323" s="307"/>
      <c r="AC323" s="299" t="s">
        <v>769</v>
      </c>
      <c r="AD323" s="300"/>
      <c r="AE323" s="300"/>
      <c r="AF323" s="300"/>
      <c r="AG323" s="301"/>
      <c r="AH323" s="302" t="s">
        <v>745</v>
      </c>
      <c r="AI323" s="303"/>
      <c r="AJ323" s="303"/>
      <c r="AK323" s="303"/>
      <c r="AL323" s="303"/>
      <c r="AM323" s="303"/>
      <c r="AN323" s="303"/>
      <c r="AO323" s="303"/>
      <c r="AP323" s="303"/>
      <c r="AQ323" s="303"/>
      <c r="AR323" s="303"/>
      <c r="AS323" s="303"/>
      <c r="AT323" s="304"/>
      <c r="AU323" s="305">
        <v>1</v>
      </c>
      <c r="AV323" s="306"/>
      <c r="AW323" s="306"/>
      <c r="AX323" s="308"/>
      <c r="AY323">
        <f t="shared" si="11"/>
        <v>2</v>
      </c>
    </row>
    <row r="324" spans="1:51" ht="24.75" customHeight="1" x14ac:dyDescent="0.15">
      <c r="A324" s="333"/>
      <c r="B324" s="334"/>
      <c r="C324" s="334"/>
      <c r="D324" s="334"/>
      <c r="E324" s="334"/>
      <c r="F324" s="335"/>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t="s">
        <v>769</v>
      </c>
      <c r="AD324" s="290"/>
      <c r="AE324" s="290"/>
      <c r="AF324" s="290"/>
      <c r="AG324" s="291"/>
      <c r="AH324" s="292" t="s">
        <v>746</v>
      </c>
      <c r="AI324" s="293"/>
      <c r="AJ324" s="293"/>
      <c r="AK324" s="293"/>
      <c r="AL324" s="293"/>
      <c r="AM324" s="293"/>
      <c r="AN324" s="293"/>
      <c r="AO324" s="293"/>
      <c r="AP324" s="293"/>
      <c r="AQ324" s="293"/>
      <c r="AR324" s="293"/>
      <c r="AS324" s="293"/>
      <c r="AT324" s="294"/>
      <c r="AU324" s="295">
        <v>1</v>
      </c>
      <c r="AV324" s="296"/>
      <c r="AW324" s="296"/>
      <c r="AX324" s="298"/>
      <c r="AY324">
        <f t="shared" si="11"/>
        <v>2</v>
      </c>
    </row>
    <row r="325" spans="1:51" ht="24.75" customHeight="1" x14ac:dyDescent="0.15">
      <c r="A325" s="333"/>
      <c r="B325" s="334"/>
      <c r="C325" s="334"/>
      <c r="D325" s="334"/>
      <c r="E325" s="334"/>
      <c r="F325" s="335"/>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t="s">
        <v>769</v>
      </c>
      <c r="AD325" s="290"/>
      <c r="AE325" s="290"/>
      <c r="AF325" s="290"/>
      <c r="AG325" s="291"/>
      <c r="AH325" s="292" t="s">
        <v>747</v>
      </c>
      <c r="AI325" s="293"/>
      <c r="AJ325" s="293"/>
      <c r="AK325" s="293"/>
      <c r="AL325" s="293"/>
      <c r="AM325" s="293"/>
      <c r="AN325" s="293"/>
      <c r="AO325" s="293"/>
      <c r="AP325" s="293"/>
      <c r="AQ325" s="293"/>
      <c r="AR325" s="293"/>
      <c r="AS325" s="293"/>
      <c r="AT325" s="294"/>
      <c r="AU325" s="295">
        <v>2</v>
      </c>
      <c r="AV325" s="296"/>
      <c r="AW325" s="296"/>
      <c r="AX325" s="298"/>
      <c r="AY325">
        <f t="shared" si="11"/>
        <v>2</v>
      </c>
    </row>
    <row r="326" spans="1:51" ht="24.75" customHeight="1" x14ac:dyDescent="0.15">
      <c r="A326" s="333"/>
      <c r="B326" s="334"/>
      <c r="C326" s="334"/>
      <c r="D326" s="334"/>
      <c r="E326" s="334"/>
      <c r="F326" s="335"/>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customHeight="1" x14ac:dyDescent="0.15">
      <c r="A327" s="333"/>
      <c r="B327" s="334"/>
      <c r="C327" s="334"/>
      <c r="D327" s="334"/>
      <c r="E327" s="334"/>
      <c r="F327" s="335"/>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customHeight="1" x14ac:dyDescent="0.15">
      <c r="A328" s="333"/>
      <c r="B328" s="334"/>
      <c r="C328" s="334"/>
      <c r="D328" s="334"/>
      <c r="E328" s="334"/>
      <c r="F328" s="335"/>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customHeight="1" x14ac:dyDescent="0.15">
      <c r="A329" s="333"/>
      <c r="B329" s="334"/>
      <c r="C329" s="334"/>
      <c r="D329" s="334"/>
      <c r="E329" s="334"/>
      <c r="F329" s="335"/>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customHeight="1" x14ac:dyDescent="0.15">
      <c r="A330" s="333"/>
      <c r="B330" s="334"/>
      <c r="C330" s="334"/>
      <c r="D330" s="334"/>
      <c r="E330" s="334"/>
      <c r="F330" s="335"/>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customHeight="1" x14ac:dyDescent="0.15">
      <c r="A331" s="333"/>
      <c r="B331" s="334"/>
      <c r="C331" s="334"/>
      <c r="D331" s="334"/>
      <c r="E331" s="334"/>
      <c r="F331" s="335"/>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15">
      <c r="A332" s="333"/>
      <c r="B332" s="334"/>
      <c r="C332" s="334"/>
      <c r="D332" s="334"/>
      <c r="E332" s="334"/>
      <c r="F332" s="335"/>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3"/>
      <c r="B333" s="334"/>
      <c r="C333" s="334"/>
      <c r="D333" s="334"/>
      <c r="E333" s="334"/>
      <c r="F333" s="335"/>
      <c r="G333" s="280" t="s">
        <v>18</v>
      </c>
      <c r="H333" s="281"/>
      <c r="I333" s="281"/>
      <c r="J333" s="281"/>
      <c r="K333" s="281"/>
      <c r="L333" s="282"/>
      <c r="M333" s="283"/>
      <c r="N333" s="283"/>
      <c r="O333" s="283"/>
      <c r="P333" s="283"/>
      <c r="Q333" s="283"/>
      <c r="R333" s="283"/>
      <c r="S333" s="283"/>
      <c r="T333" s="283"/>
      <c r="U333" s="283"/>
      <c r="V333" s="283"/>
      <c r="W333" s="283"/>
      <c r="X333" s="284"/>
      <c r="Y333" s="285">
        <f>SUM(Y323:AB332)</f>
        <v>39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4</v>
      </c>
      <c r="AV333" s="286"/>
      <c r="AW333" s="286"/>
      <c r="AX333" s="288"/>
      <c r="AY333">
        <f t="shared" si="11"/>
        <v>2</v>
      </c>
    </row>
    <row r="334" spans="1:51" ht="24.75" customHeight="1" x14ac:dyDescent="0.15">
      <c r="A334" s="333"/>
      <c r="B334" s="334"/>
      <c r="C334" s="334"/>
      <c r="D334" s="334"/>
      <c r="E334" s="334"/>
      <c r="F334" s="335"/>
      <c r="G334" s="309" t="s">
        <v>767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295</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1</v>
      </c>
    </row>
    <row r="335" spans="1:51" ht="24.75" customHeight="1" x14ac:dyDescent="0.15">
      <c r="A335" s="333"/>
      <c r="B335" s="334"/>
      <c r="C335" s="334"/>
      <c r="D335" s="334"/>
      <c r="E335" s="334"/>
      <c r="F335" s="335"/>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1</v>
      </c>
    </row>
    <row r="336" spans="1:51" ht="24.75" customHeight="1" x14ac:dyDescent="0.15">
      <c r="A336" s="333"/>
      <c r="B336" s="334"/>
      <c r="C336" s="334"/>
      <c r="D336" s="334"/>
      <c r="E336" s="334"/>
      <c r="F336" s="335"/>
      <c r="G336" s="299" t="s">
        <v>769</v>
      </c>
      <c r="H336" s="300"/>
      <c r="I336" s="300"/>
      <c r="J336" s="300"/>
      <c r="K336" s="301"/>
      <c r="L336" s="302" t="s">
        <v>748</v>
      </c>
      <c r="M336" s="303"/>
      <c r="N336" s="303"/>
      <c r="O336" s="303"/>
      <c r="P336" s="303"/>
      <c r="Q336" s="303"/>
      <c r="R336" s="303"/>
      <c r="S336" s="303"/>
      <c r="T336" s="303"/>
      <c r="U336" s="303"/>
      <c r="V336" s="303"/>
      <c r="W336" s="303"/>
      <c r="X336" s="304"/>
      <c r="Y336" s="305">
        <v>33</v>
      </c>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1</v>
      </c>
    </row>
    <row r="337" spans="1:51" ht="24.75" customHeight="1" x14ac:dyDescent="0.15">
      <c r="A337" s="333"/>
      <c r="B337" s="334"/>
      <c r="C337" s="334"/>
      <c r="D337" s="334"/>
      <c r="E337" s="334"/>
      <c r="F337" s="335"/>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1</v>
      </c>
    </row>
    <row r="338" spans="1:51" ht="24.75" customHeight="1" x14ac:dyDescent="0.15">
      <c r="A338" s="333"/>
      <c r="B338" s="334"/>
      <c r="C338" s="334"/>
      <c r="D338" s="334"/>
      <c r="E338" s="334"/>
      <c r="F338" s="335"/>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1</v>
      </c>
    </row>
    <row r="339" spans="1:51" ht="24.75" customHeight="1" x14ac:dyDescent="0.15">
      <c r="A339" s="333"/>
      <c r="B339" s="334"/>
      <c r="C339" s="334"/>
      <c r="D339" s="334"/>
      <c r="E339" s="334"/>
      <c r="F339" s="335"/>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1</v>
      </c>
    </row>
    <row r="340" spans="1:51" ht="24.75" customHeight="1" x14ac:dyDescent="0.15">
      <c r="A340" s="333"/>
      <c r="B340" s="334"/>
      <c r="C340" s="334"/>
      <c r="D340" s="334"/>
      <c r="E340" s="334"/>
      <c r="F340" s="335"/>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1</v>
      </c>
    </row>
    <row r="341" spans="1:51" ht="24.75" customHeight="1" x14ac:dyDescent="0.15">
      <c r="A341" s="333"/>
      <c r="B341" s="334"/>
      <c r="C341" s="334"/>
      <c r="D341" s="334"/>
      <c r="E341" s="334"/>
      <c r="F341" s="335"/>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1</v>
      </c>
    </row>
    <row r="342" spans="1:51" ht="24.75" customHeight="1" x14ac:dyDescent="0.15">
      <c r="A342" s="333"/>
      <c r="B342" s="334"/>
      <c r="C342" s="334"/>
      <c r="D342" s="334"/>
      <c r="E342" s="334"/>
      <c r="F342" s="335"/>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1</v>
      </c>
    </row>
    <row r="343" spans="1:51" ht="24.75" customHeight="1" x14ac:dyDescent="0.15">
      <c r="A343" s="333"/>
      <c r="B343" s="334"/>
      <c r="C343" s="334"/>
      <c r="D343" s="334"/>
      <c r="E343" s="334"/>
      <c r="F343" s="335"/>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1</v>
      </c>
    </row>
    <row r="344" spans="1:51" ht="24.75" customHeight="1" x14ac:dyDescent="0.15">
      <c r="A344" s="333"/>
      <c r="B344" s="334"/>
      <c r="C344" s="334"/>
      <c r="D344" s="334"/>
      <c r="E344" s="334"/>
      <c r="F344" s="335"/>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1</v>
      </c>
    </row>
    <row r="345" spans="1:51" ht="24.75" customHeight="1" x14ac:dyDescent="0.15">
      <c r="A345" s="333"/>
      <c r="B345" s="334"/>
      <c r="C345" s="334"/>
      <c r="D345" s="334"/>
      <c r="E345" s="334"/>
      <c r="F345" s="335"/>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1</v>
      </c>
    </row>
    <row r="346" spans="1:51" ht="24.75" hidden="1" customHeight="1" x14ac:dyDescent="0.15">
      <c r="A346" s="333"/>
      <c r="B346" s="334"/>
      <c r="C346" s="334"/>
      <c r="D346" s="334"/>
      <c r="E346" s="334"/>
      <c r="F346" s="335"/>
      <c r="G346" s="280" t="s">
        <v>18</v>
      </c>
      <c r="H346" s="281"/>
      <c r="I346" s="281"/>
      <c r="J346" s="281"/>
      <c r="K346" s="281"/>
      <c r="L346" s="282"/>
      <c r="M346" s="283"/>
      <c r="N346" s="283"/>
      <c r="O346" s="283"/>
      <c r="P346" s="283"/>
      <c r="Q346" s="283"/>
      <c r="R346" s="283"/>
      <c r="S346" s="283"/>
      <c r="T346" s="283"/>
      <c r="U346" s="283"/>
      <c r="V346" s="283"/>
      <c r="W346" s="283"/>
      <c r="X346" s="284"/>
      <c r="Y346" s="285">
        <f>SUM(Y336:AB345)</f>
        <v>33</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1</v>
      </c>
    </row>
    <row r="347" spans="1:51" ht="24.75" hidden="1" customHeight="1" x14ac:dyDescent="0.15">
      <c r="A347" s="333"/>
      <c r="B347" s="334"/>
      <c r="C347" s="334"/>
      <c r="D347" s="334"/>
      <c r="E347" s="334"/>
      <c r="F347" s="335"/>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3"/>
      <c r="B348" s="334"/>
      <c r="C348" s="334"/>
      <c r="D348" s="334"/>
      <c r="E348" s="334"/>
      <c r="F348" s="335"/>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3"/>
      <c r="B349" s="334"/>
      <c r="C349" s="334"/>
      <c r="D349" s="334"/>
      <c r="E349" s="334"/>
      <c r="F349" s="335"/>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3"/>
      <c r="B350" s="334"/>
      <c r="C350" s="334"/>
      <c r="D350" s="334"/>
      <c r="E350" s="334"/>
      <c r="F350" s="335"/>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3"/>
      <c r="B351" s="334"/>
      <c r="C351" s="334"/>
      <c r="D351" s="334"/>
      <c r="E351" s="334"/>
      <c r="F351" s="335"/>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3"/>
      <c r="B352" s="334"/>
      <c r="C352" s="334"/>
      <c r="D352" s="334"/>
      <c r="E352" s="334"/>
      <c r="F352" s="335"/>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3"/>
      <c r="B353" s="334"/>
      <c r="C353" s="334"/>
      <c r="D353" s="334"/>
      <c r="E353" s="334"/>
      <c r="F353" s="335"/>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3"/>
      <c r="B354" s="334"/>
      <c r="C354" s="334"/>
      <c r="D354" s="334"/>
      <c r="E354" s="334"/>
      <c r="F354" s="335"/>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3"/>
      <c r="B355" s="334"/>
      <c r="C355" s="334"/>
      <c r="D355" s="334"/>
      <c r="E355" s="334"/>
      <c r="F355" s="335"/>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3"/>
      <c r="B356" s="334"/>
      <c r="C356" s="334"/>
      <c r="D356" s="334"/>
      <c r="E356" s="334"/>
      <c r="F356" s="335"/>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3"/>
      <c r="B357" s="334"/>
      <c r="C357" s="334"/>
      <c r="D357" s="334"/>
      <c r="E357" s="334"/>
      <c r="F357" s="335"/>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3"/>
      <c r="B358" s="334"/>
      <c r="C358" s="334"/>
      <c r="D358" s="334"/>
      <c r="E358" s="334"/>
      <c r="F358" s="335"/>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3"/>
      <c r="B359" s="334"/>
      <c r="C359" s="334"/>
      <c r="D359" s="334"/>
      <c r="E359" s="334"/>
      <c r="F359" s="335"/>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658</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309</v>
      </c>
      <c r="AM360" s="279"/>
      <c r="AN360" s="279"/>
      <c r="AO360" s="94" t="s">
        <v>308</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47.25" customHeight="1" x14ac:dyDescent="0.15">
      <c r="A366" s="245">
        <v>1</v>
      </c>
      <c r="B366" s="245">
        <v>1</v>
      </c>
      <c r="C366" s="267" t="s">
        <v>776</v>
      </c>
      <c r="D366" s="266"/>
      <c r="E366" s="266"/>
      <c r="F366" s="266"/>
      <c r="G366" s="266"/>
      <c r="H366" s="266"/>
      <c r="I366" s="266"/>
      <c r="J366" s="248">
        <v>8070005002779</v>
      </c>
      <c r="K366" s="249"/>
      <c r="L366" s="249"/>
      <c r="M366" s="249"/>
      <c r="N366" s="249"/>
      <c r="O366" s="249"/>
      <c r="P366" s="260" t="s">
        <v>749</v>
      </c>
      <c r="Q366" s="250"/>
      <c r="R366" s="250"/>
      <c r="S366" s="250"/>
      <c r="T366" s="250"/>
      <c r="U366" s="250"/>
      <c r="V366" s="250"/>
      <c r="W366" s="250"/>
      <c r="X366" s="250"/>
      <c r="Y366" s="251">
        <v>47</v>
      </c>
      <c r="Z366" s="252"/>
      <c r="AA366" s="252"/>
      <c r="AB366" s="253"/>
      <c r="AC366" s="237" t="s">
        <v>750</v>
      </c>
      <c r="AD366" s="238"/>
      <c r="AE366" s="238"/>
      <c r="AF366" s="238"/>
      <c r="AG366" s="238"/>
      <c r="AH366" s="268" t="s">
        <v>717</v>
      </c>
      <c r="AI366" s="269"/>
      <c r="AJ366" s="269"/>
      <c r="AK366" s="269"/>
      <c r="AL366" s="241" t="s">
        <v>717</v>
      </c>
      <c r="AM366" s="242"/>
      <c r="AN366" s="242"/>
      <c r="AO366" s="243"/>
      <c r="AP366" s="244" t="s">
        <v>717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2.5" customHeight="1" x14ac:dyDescent="0.15">
      <c r="A399" s="245">
        <v>1</v>
      </c>
      <c r="B399" s="245">
        <v>1</v>
      </c>
      <c r="C399" s="267" t="s">
        <v>777</v>
      </c>
      <c r="D399" s="266"/>
      <c r="E399" s="266"/>
      <c r="F399" s="266"/>
      <c r="G399" s="266"/>
      <c r="H399" s="266"/>
      <c r="I399" s="266"/>
      <c r="J399" s="248">
        <v>3070001000592</v>
      </c>
      <c r="K399" s="249"/>
      <c r="L399" s="249"/>
      <c r="M399" s="249"/>
      <c r="N399" s="249"/>
      <c r="O399" s="249"/>
      <c r="P399" s="260" t="s">
        <v>751</v>
      </c>
      <c r="Q399" s="250"/>
      <c r="R399" s="250"/>
      <c r="S399" s="250"/>
      <c r="T399" s="250"/>
      <c r="U399" s="250"/>
      <c r="V399" s="250"/>
      <c r="W399" s="250"/>
      <c r="X399" s="250"/>
      <c r="Y399" s="251">
        <v>4</v>
      </c>
      <c r="Z399" s="252"/>
      <c r="AA399" s="252"/>
      <c r="AB399" s="253"/>
      <c r="AC399" s="237" t="s">
        <v>339</v>
      </c>
      <c r="AD399" s="238"/>
      <c r="AE399" s="238"/>
      <c r="AF399" s="238"/>
      <c r="AG399" s="238"/>
      <c r="AH399" s="268">
        <v>1</v>
      </c>
      <c r="AI399" s="269"/>
      <c r="AJ399" s="269"/>
      <c r="AK399" s="269"/>
      <c r="AL399" s="241">
        <v>0</v>
      </c>
      <c r="AM399" s="242"/>
      <c r="AN399" s="242"/>
      <c r="AO399" s="243"/>
      <c r="AP399" s="244" t="s">
        <v>717</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1.25" customHeight="1" x14ac:dyDescent="0.15">
      <c r="A432" s="245">
        <v>1</v>
      </c>
      <c r="B432" s="245">
        <v>1</v>
      </c>
      <c r="C432" s="267" t="s">
        <v>778</v>
      </c>
      <c r="D432" s="266"/>
      <c r="E432" s="266"/>
      <c r="F432" s="266"/>
      <c r="G432" s="266"/>
      <c r="H432" s="266"/>
      <c r="I432" s="266"/>
      <c r="J432" s="248">
        <v>5070001008205</v>
      </c>
      <c r="K432" s="249"/>
      <c r="L432" s="249"/>
      <c r="M432" s="249"/>
      <c r="N432" s="249"/>
      <c r="O432" s="249"/>
      <c r="P432" s="260" t="s">
        <v>752</v>
      </c>
      <c r="Q432" s="250"/>
      <c r="R432" s="250"/>
      <c r="S432" s="250"/>
      <c r="T432" s="250"/>
      <c r="U432" s="250"/>
      <c r="V432" s="250"/>
      <c r="W432" s="250"/>
      <c r="X432" s="250"/>
      <c r="Y432" s="251">
        <v>39</v>
      </c>
      <c r="Z432" s="252"/>
      <c r="AA432" s="252"/>
      <c r="AB432" s="253"/>
      <c r="AC432" s="237" t="s">
        <v>332</v>
      </c>
      <c r="AD432" s="238"/>
      <c r="AE432" s="238"/>
      <c r="AF432" s="238"/>
      <c r="AG432" s="238"/>
      <c r="AH432" s="268">
        <v>6</v>
      </c>
      <c r="AI432" s="269"/>
      <c r="AJ432" s="269"/>
      <c r="AK432" s="269"/>
      <c r="AL432" s="241">
        <v>32.700000000000003</v>
      </c>
      <c r="AM432" s="242"/>
      <c r="AN432" s="242"/>
      <c r="AO432" s="243"/>
      <c r="AP432" s="244" t="s">
        <v>717</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70.5" customHeight="1" x14ac:dyDescent="0.15">
      <c r="A465" s="245">
        <v>1</v>
      </c>
      <c r="B465" s="245">
        <v>1</v>
      </c>
      <c r="C465" s="267" t="s">
        <v>779</v>
      </c>
      <c r="D465" s="266"/>
      <c r="E465" s="266"/>
      <c r="F465" s="266"/>
      <c r="G465" s="266"/>
      <c r="H465" s="266"/>
      <c r="I465" s="266"/>
      <c r="J465" s="248">
        <v>5070001001977</v>
      </c>
      <c r="K465" s="249"/>
      <c r="L465" s="249"/>
      <c r="M465" s="249"/>
      <c r="N465" s="249"/>
      <c r="O465" s="249"/>
      <c r="P465" s="260" t="s">
        <v>754</v>
      </c>
      <c r="Q465" s="250"/>
      <c r="R465" s="250"/>
      <c r="S465" s="250"/>
      <c r="T465" s="250"/>
      <c r="U465" s="250"/>
      <c r="V465" s="250"/>
      <c r="W465" s="250"/>
      <c r="X465" s="250"/>
      <c r="Y465" s="251">
        <v>1</v>
      </c>
      <c r="Z465" s="252"/>
      <c r="AA465" s="252"/>
      <c r="AB465" s="253"/>
      <c r="AC465" s="237" t="s">
        <v>338</v>
      </c>
      <c r="AD465" s="238"/>
      <c r="AE465" s="238"/>
      <c r="AF465" s="238"/>
      <c r="AG465" s="238"/>
      <c r="AH465" s="268" t="s">
        <v>717</v>
      </c>
      <c r="AI465" s="269"/>
      <c r="AJ465" s="269"/>
      <c r="AK465" s="269"/>
      <c r="AL465" s="241" t="s">
        <v>717</v>
      </c>
      <c r="AM465" s="242"/>
      <c r="AN465" s="242"/>
      <c r="AO465" s="243"/>
      <c r="AP465" s="244" t="s">
        <v>717</v>
      </c>
      <c r="AQ465" s="244"/>
      <c r="AR465" s="244"/>
      <c r="AS465" s="244"/>
      <c r="AT465" s="244"/>
      <c r="AU465" s="244"/>
      <c r="AV465" s="244"/>
      <c r="AW465" s="244"/>
      <c r="AX465" s="244"/>
      <c r="AY465">
        <f>$AY$462</f>
        <v>1</v>
      </c>
    </row>
    <row r="466" spans="1:51" ht="68.25" customHeight="1" x14ac:dyDescent="0.15">
      <c r="A466" s="245">
        <v>2</v>
      </c>
      <c r="B466" s="245">
        <v>1</v>
      </c>
      <c r="C466" s="267" t="s">
        <v>779</v>
      </c>
      <c r="D466" s="266"/>
      <c r="E466" s="266"/>
      <c r="F466" s="266"/>
      <c r="G466" s="266"/>
      <c r="H466" s="266"/>
      <c r="I466" s="266"/>
      <c r="J466" s="248">
        <v>5070001001977</v>
      </c>
      <c r="K466" s="249"/>
      <c r="L466" s="249"/>
      <c r="M466" s="249"/>
      <c r="N466" s="249"/>
      <c r="O466" s="249"/>
      <c r="P466" s="260" t="s">
        <v>755</v>
      </c>
      <c r="Q466" s="250"/>
      <c r="R466" s="250"/>
      <c r="S466" s="250"/>
      <c r="T466" s="250"/>
      <c r="U466" s="250"/>
      <c r="V466" s="250"/>
      <c r="W466" s="250"/>
      <c r="X466" s="250"/>
      <c r="Y466" s="251">
        <v>1</v>
      </c>
      <c r="Z466" s="252"/>
      <c r="AA466" s="252"/>
      <c r="AB466" s="253"/>
      <c r="AC466" s="237" t="s">
        <v>338</v>
      </c>
      <c r="AD466" s="238"/>
      <c r="AE466" s="238"/>
      <c r="AF466" s="238"/>
      <c r="AG466" s="238"/>
      <c r="AH466" s="268" t="s">
        <v>717</v>
      </c>
      <c r="AI466" s="269"/>
      <c r="AJ466" s="269"/>
      <c r="AK466" s="269"/>
      <c r="AL466" s="241" t="s">
        <v>717</v>
      </c>
      <c r="AM466" s="242"/>
      <c r="AN466" s="242"/>
      <c r="AO466" s="243"/>
      <c r="AP466" s="244" t="s">
        <v>717</v>
      </c>
      <c r="AQ466" s="244"/>
      <c r="AR466" s="244"/>
      <c r="AS466" s="244"/>
      <c r="AT466" s="244"/>
      <c r="AU466" s="244"/>
      <c r="AV466" s="244"/>
      <c r="AW466" s="244"/>
      <c r="AX466" s="244"/>
      <c r="AY466">
        <f>COUNTA($C$466)</f>
        <v>1</v>
      </c>
    </row>
    <row r="467" spans="1:51" ht="62.25" customHeight="1" x14ac:dyDescent="0.15">
      <c r="A467" s="245">
        <v>3</v>
      </c>
      <c r="B467" s="245">
        <v>1</v>
      </c>
      <c r="C467" s="267" t="s">
        <v>779</v>
      </c>
      <c r="D467" s="266"/>
      <c r="E467" s="266"/>
      <c r="F467" s="266"/>
      <c r="G467" s="266"/>
      <c r="H467" s="266"/>
      <c r="I467" s="266"/>
      <c r="J467" s="248">
        <v>5070001001977</v>
      </c>
      <c r="K467" s="249"/>
      <c r="L467" s="249"/>
      <c r="M467" s="249"/>
      <c r="N467" s="249"/>
      <c r="O467" s="249"/>
      <c r="P467" s="260" t="s">
        <v>756</v>
      </c>
      <c r="Q467" s="250"/>
      <c r="R467" s="250"/>
      <c r="S467" s="250"/>
      <c r="T467" s="250"/>
      <c r="U467" s="250"/>
      <c r="V467" s="250"/>
      <c r="W467" s="250"/>
      <c r="X467" s="250"/>
      <c r="Y467" s="251">
        <v>2</v>
      </c>
      <c r="Z467" s="252"/>
      <c r="AA467" s="252"/>
      <c r="AB467" s="253"/>
      <c r="AC467" s="237" t="s">
        <v>338</v>
      </c>
      <c r="AD467" s="238"/>
      <c r="AE467" s="238"/>
      <c r="AF467" s="238"/>
      <c r="AG467" s="238"/>
      <c r="AH467" s="239" t="s">
        <v>717</v>
      </c>
      <c r="AI467" s="240"/>
      <c r="AJ467" s="240"/>
      <c r="AK467" s="240"/>
      <c r="AL467" s="241" t="s">
        <v>717</v>
      </c>
      <c r="AM467" s="242"/>
      <c r="AN467" s="242"/>
      <c r="AO467" s="243"/>
      <c r="AP467" s="244" t="s">
        <v>717</v>
      </c>
      <c r="AQ467" s="244"/>
      <c r="AR467" s="244"/>
      <c r="AS467" s="244"/>
      <c r="AT467" s="244"/>
      <c r="AU467" s="244"/>
      <c r="AV467" s="244"/>
      <c r="AW467" s="244"/>
      <c r="AX467" s="244"/>
      <c r="AY467">
        <f>COUNTA($C$467)</f>
        <v>1</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48" customHeight="1" x14ac:dyDescent="0.15">
      <c r="A498" s="245">
        <v>1</v>
      </c>
      <c r="B498" s="245">
        <v>1</v>
      </c>
      <c r="C498" s="267" t="s">
        <v>780</v>
      </c>
      <c r="D498" s="266"/>
      <c r="E498" s="266"/>
      <c r="F498" s="266"/>
      <c r="G498" s="266"/>
      <c r="H498" s="266"/>
      <c r="I498" s="266"/>
      <c r="J498" s="248">
        <v>3070001006177</v>
      </c>
      <c r="K498" s="249"/>
      <c r="L498" s="249"/>
      <c r="M498" s="249"/>
      <c r="N498" s="249"/>
      <c r="O498" s="249"/>
      <c r="P498" s="260" t="s">
        <v>753</v>
      </c>
      <c r="Q498" s="250"/>
      <c r="R498" s="250"/>
      <c r="S498" s="250"/>
      <c r="T498" s="250"/>
      <c r="U498" s="250"/>
      <c r="V498" s="250"/>
      <c r="W498" s="250"/>
      <c r="X498" s="250"/>
      <c r="Y498" s="251">
        <v>33</v>
      </c>
      <c r="Z498" s="252"/>
      <c r="AA498" s="252"/>
      <c r="AB498" s="253"/>
      <c r="AC498" s="237" t="s">
        <v>332</v>
      </c>
      <c r="AD498" s="238"/>
      <c r="AE498" s="238"/>
      <c r="AF498" s="238"/>
      <c r="AG498" s="238"/>
      <c r="AH498" s="268">
        <v>5</v>
      </c>
      <c r="AI498" s="269"/>
      <c r="AJ498" s="269"/>
      <c r="AK498" s="269"/>
      <c r="AL498" s="241">
        <v>98.9</v>
      </c>
      <c r="AM498" s="242"/>
      <c r="AN498" s="242"/>
      <c r="AO498" s="243"/>
      <c r="AP498" s="244" t="s">
        <v>770</v>
      </c>
      <c r="AQ498" s="244"/>
      <c r="AR498" s="244"/>
      <c r="AS498" s="244"/>
      <c r="AT498" s="244"/>
      <c r="AU498" s="244"/>
      <c r="AV498" s="244"/>
      <c r="AW498" s="244"/>
      <c r="AX498" s="244"/>
      <c r="AY498">
        <f>$AY$495</f>
        <v>1</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customHeight="1" x14ac:dyDescent="0.15">
      <c r="A631" s="245">
        <v>1</v>
      </c>
      <c r="B631" s="245">
        <v>1</v>
      </c>
      <c r="C631" s="246"/>
      <c r="D631" s="246"/>
      <c r="E631" s="255" t="s">
        <v>717</v>
      </c>
      <c r="F631" s="247"/>
      <c r="G631" s="247"/>
      <c r="H631" s="247"/>
      <c r="I631" s="247"/>
      <c r="J631" s="248" t="s">
        <v>717</v>
      </c>
      <c r="K631" s="249"/>
      <c r="L631" s="249"/>
      <c r="M631" s="249"/>
      <c r="N631" s="249"/>
      <c r="O631" s="249"/>
      <c r="P631" s="260" t="s">
        <v>717</v>
      </c>
      <c r="Q631" s="250"/>
      <c r="R631" s="250"/>
      <c r="S631" s="250"/>
      <c r="T631" s="250"/>
      <c r="U631" s="250"/>
      <c r="V631" s="250"/>
      <c r="W631" s="250"/>
      <c r="X631" s="250"/>
      <c r="Y631" s="251" t="s">
        <v>717</v>
      </c>
      <c r="Z631" s="252"/>
      <c r="AA631" s="252"/>
      <c r="AB631" s="253"/>
      <c r="AC631" s="237"/>
      <c r="AD631" s="238"/>
      <c r="AE631" s="238"/>
      <c r="AF631" s="238"/>
      <c r="AG631" s="238"/>
      <c r="AH631" s="239" t="s">
        <v>717</v>
      </c>
      <c r="AI631" s="240"/>
      <c r="AJ631" s="240"/>
      <c r="AK631" s="240"/>
      <c r="AL631" s="241" t="s">
        <v>717</v>
      </c>
      <c r="AM631" s="242"/>
      <c r="AN631" s="242"/>
      <c r="AO631" s="243"/>
      <c r="AP631" s="244" t="s">
        <v>717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99" max="50" man="1"/>
    <brk id="238" max="50" man="1"/>
    <brk id="268" max="50" man="1"/>
    <brk id="307" max="50" man="1"/>
    <brk id="361"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715</v>
      </c>
      <c r="R4" s="13" t="str">
        <f t="shared" si="3"/>
        <v>補助</v>
      </c>
      <c r="S4" s="13" t="str">
        <f t="shared" si="4"/>
        <v>補助</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社会保障</v>
      </c>
      <c r="O10" s="13"/>
      <c r="P10" s="13" t="str">
        <f>S8</f>
        <v>補助</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t="s">
        <v>715</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313</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368</v>
      </c>
      <c r="AF2" s="927"/>
      <c r="AG2" s="927"/>
      <c r="AH2" s="128"/>
      <c r="AI2" s="927" t="s">
        <v>464</v>
      </c>
      <c r="AJ2" s="927"/>
      <c r="AK2" s="927"/>
      <c r="AL2" s="128"/>
      <c r="AM2" s="927" t="s">
        <v>465</v>
      </c>
      <c r="AN2" s="927"/>
      <c r="AO2" s="927"/>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5"/>
      <c r="Z3" s="936"/>
      <c r="AA3" s="937"/>
      <c r="AB3" s="941"/>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5"/>
      <c r="I4" s="945"/>
      <c r="J4" s="945"/>
      <c r="K4" s="945"/>
      <c r="L4" s="945"/>
      <c r="M4" s="945"/>
      <c r="N4" s="945"/>
      <c r="O4" s="946"/>
      <c r="P4" s="146"/>
      <c r="Q4" s="656"/>
      <c r="R4" s="656"/>
      <c r="S4" s="656"/>
      <c r="T4" s="656"/>
      <c r="U4" s="656"/>
      <c r="V4" s="656"/>
      <c r="W4" s="656"/>
      <c r="X4" s="657"/>
      <c r="Y4" s="931" t="s">
        <v>12</v>
      </c>
      <c r="Z4" s="932"/>
      <c r="AA4" s="933"/>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0"/>
      <c r="H6" s="951"/>
      <c r="I6" s="951"/>
      <c r="J6" s="951"/>
      <c r="K6" s="951"/>
      <c r="L6" s="951"/>
      <c r="M6" s="951"/>
      <c r="N6" s="951"/>
      <c r="O6" s="952"/>
      <c r="P6" s="659"/>
      <c r="Q6" s="659"/>
      <c r="R6" s="659"/>
      <c r="S6" s="659"/>
      <c r="T6" s="659"/>
      <c r="U6" s="659"/>
      <c r="V6" s="659"/>
      <c r="W6" s="659"/>
      <c r="X6" s="660"/>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7" t="s">
        <v>340</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313</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368</v>
      </c>
      <c r="AF9" s="927"/>
      <c r="AG9" s="927"/>
      <c r="AH9" s="128"/>
      <c r="AI9" s="927" t="s">
        <v>464</v>
      </c>
      <c r="AJ9" s="927"/>
      <c r="AK9" s="927"/>
      <c r="AL9" s="128"/>
      <c r="AM9" s="927" t="s">
        <v>465</v>
      </c>
      <c r="AN9" s="927"/>
      <c r="AO9" s="927"/>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5"/>
      <c r="Z10" s="936"/>
      <c r="AA10" s="937"/>
      <c r="AB10" s="941"/>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5"/>
      <c r="I11" s="945"/>
      <c r="J11" s="945"/>
      <c r="K11" s="945"/>
      <c r="L11" s="945"/>
      <c r="M11" s="945"/>
      <c r="N11" s="945"/>
      <c r="O11" s="946"/>
      <c r="P11" s="146"/>
      <c r="Q11" s="656"/>
      <c r="R11" s="656"/>
      <c r="S11" s="656"/>
      <c r="T11" s="656"/>
      <c r="U11" s="656"/>
      <c r="V11" s="656"/>
      <c r="W11" s="656"/>
      <c r="X11" s="657"/>
      <c r="Y11" s="931" t="s">
        <v>12</v>
      </c>
      <c r="Z11" s="932"/>
      <c r="AA11" s="933"/>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9"/>
      <c r="Q13" s="659"/>
      <c r="R13" s="659"/>
      <c r="S13" s="659"/>
      <c r="T13" s="659"/>
      <c r="U13" s="659"/>
      <c r="V13" s="659"/>
      <c r="W13" s="659"/>
      <c r="X13" s="660"/>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7" t="s">
        <v>340</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313</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368</v>
      </c>
      <c r="AF16" s="927"/>
      <c r="AG16" s="927"/>
      <c r="AH16" s="128"/>
      <c r="AI16" s="927" t="s">
        <v>464</v>
      </c>
      <c r="AJ16" s="927"/>
      <c r="AK16" s="927"/>
      <c r="AL16" s="128"/>
      <c r="AM16" s="927" t="s">
        <v>465</v>
      </c>
      <c r="AN16" s="927"/>
      <c r="AO16" s="927"/>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5"/>
      <c r="Z17" s="936"/>
      <c r="AA17" s="937"/>
      <c r="AB17" s="941"/>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5"/>
      <c r="I18" s="945"/>
      <c r="J18" s="945"/>
      <c r="K18" s="945"/>
      <c r="L18" s="945"/>
      <c r="M18" s="945"/>
      <c r="N18" s="945"/>
      <c r="O18" s="946"/>
      <c r="P18" s="146"/>
      <c r="Q18" s="656"/>
      <c r="R18" s="656"/>
      <c r="S18" s="656"/>
      <c r="T18" s="656"/>
      <c r="U18" s="656"/>
      <c r="V18" s="656"/>
      <c r="W18" s="656"/>
      <c r="X18" s="657"/>
      <c r="Y18" s="931" t="s">
        <v>12</v>
      </c>
      <c r="Z18" s="932"/>
      <c r="AA18" s="933"/>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9"/>
      <c r="Q20" s="659"/>
      <c r="R20" s="659"/>
      <c r="S20" s="659"/>
      <c r="T20" s="659"/>
      <c r="U20" s="659"/>
      <c r="V20" s="659"/>
      <c r="W20" s="659"/>
      <c r="X20" s="660"/>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7" t="s">
        <v>340</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313</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368</v>
      </c>
      <c r="AF23" s="927"/>
      <c r="AG23" s="927"/>
      <c r="AH23" s="128"/>
      <c r="AI23" s="927" t="s">
        <v>464</v>
      </c>
      <c r="AJ23" s="927"/>
      <c r="AK23" s="927"/>
      <c r="AL23" s="128"/>
      <c r="AM23" s="927" t="s">
        <v>465</v>
      </c>
      <c r="AN23" s="927"/>
      <c r="AO23" s="927"/>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5"/>
      <c r="Z24" s="936"/>
      <c r="AA24" s="937"/>
      <c r="AB24" s="941"/>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5"/>
      <c r="I25" s="945"/>
      <c r="J25" s="945"/>
      <c r="K25" s="945"/>
      <c r="L25" s="945"/>
      <c r="M25" s="945"/>
      <c r="N25" s="945"/>
      <c r="O25" s="946"/>
      <c r="P25" s="146"/>
      <c r="Q25" s="656"/>
      <c r="R25" s="656"/>
      <c r="S25" s="656"/>
      <c r="T25" s="656"/>
      <c r="U25" s="656"/>
      <c r="V25" s="656"/>
      <c r="W25" s="656"/>
      <c r="X25" s="657"/>
      <c r="Y25" s="931" t="s">
        <v>12</v>
      </c>
      <c r="Z25" s="932"/>
      <c r="AA25" s="933"/>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9"/>
      <c r="Q27" s="659"/>
      <c r="R27" s="659"/>
      <c r="S27" s="659"/>
      <c r="T27" s="659"/>
      <c r="U27" s="659"/>
      <c r="V27" s="659"/>
      <c r="W27" s="659"/>
      <c r="X27" s="660"/>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7" t="s">
        <v>340</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313</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368</v>
      </c>
      <c r="AF30" s="927"/>
      <c r="AG30" s="927"/>
      <c r="AH30" s="128"/>
      <c r="AI30" s="927" t="s">
        <v>464</v>
      </c>
      <c r="AJ30" s="927"/>
      <c r="AK30" s="927"/>
      <c r="AL30" s="128"/>
      <c r="AM30" s="927" t="s">
        <v>465</v>
      </c>
      <c r="AN30" s="927"/>
      <c r="AO30" s="927"/>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5"/>
      <c r="Z31" s="936"/>
      <c r="AA31" s="937"/>
      <c r="AB31" s="941"/>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5"/>
      <c r="I32" s="945"/>
      <c r="J32" s="945"/>
      <c r="K32" s="945"/>
      <c r="L32" s="945"/>
      <c r="M32" s="945"/>
      <c r="N32" s="945"/>
      <c r="O32" s="946"/>
      <c r="P32" s="146"/>
      <c r="Q32" s="656"/>
      <c r="R32" s="656"/>
      <c r="S32" s="656"/>
      <c r="T32" s="656"/>
      <c r="U32" s="656"/>
      <c r="V32" s="656"/>
      <c r="W32" s="656"/>
      <c r="X32" s="657"/>
      <c r="Y32" s="931" t="s">
        <v>12</v>
      </c>
      <c r="Z32" s="932"/>
      <c r="AA32" s="933"/>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9"/>
      <c r="Q34" s="659"/>
      <c r="R34" s="659"/>
      <c r="S34" s="659"/>
      <c r="T34" s="659"/>
      <c r="U34" s="659"/>
      <c r="V34" s="659"/>
      <c r="W34" s="659"/>
      <c r="X34" s="660"/>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7" t="s">
        <v>340</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313</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368</v>
      </c>
      <c r="AF37" s="927"/>
      <c r="AG37" s="927"/>
      <c r="AH37" s="128"/>
      <c r="AI37" s="927" t="s">
        <v>464</v>
      </c>
      <c r="AJ37" s="927"/>
      <c r="AK37" s="927"/>
      <c r="AL37" s="128"/>
      <c r="AM37" s="927" t="s">
        <v>465</v>
      </c>
      <c r="AN37" s="927"/>
      <c r="AO37" s="927"/>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5"/>
      <c r="Z38" s="936"/>
      <c r="AA38" s="937"/>
      <c r="AB38" s="941"/>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5"/>
      <c r="I39" s="945"/>
      <c r="J39" s="945"/>
      <c r="K39" s="945"/>
      <c r="L39" s="945"/>
      <c r="M39" s="945"/>
      <c r="N39" s="945"/>
      <c r="O39" s="946"/>
      <c r="P39" s="146"/>
      <c r="Q39" s="656"/>
      <c r="R39" s="656"/>
      <c r="S39" s="656"/>
      <c r="T39" s="656"/>
      <c r="U39" s="656"/>
      <c r="V39" s="656"/>
      <c r="W39" s="656"/>
      <c r="X39" s="657"/>
      <c r="Y39" s="931" t="s">
        <v>12</v>
      </c>
      <c r="Z39" s="932"/>
      <c r="AA39" s="933"/>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9"/>
      <c r="Q41" s="659"/>
      <c r="R41" s="659"/>
      <c r="S41" s="659"/>
      <c r="T41" s="659"/>
      <c r="U41" s="659"/>
      <c r="V41" s="659"/>
      <c r="W41" s="659"/>
      <c r="X41" s="660"/>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7" t="s">
        <v>340</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313</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368</v>
      </c>
      <c r="AF44" s="927"/>
      <c r="AG44" s="927"/>
      <c r="AH44" s="128"/>
      <c r="AI44" s="927" t="s">
        <v>464</v>
      </c>
      <c r="AJ44" s="927"/>
      <c r="AK44" s="927"/>
      <c r="AL44" s="128"/>
      <c r="AM44" s="927" t="s">
        <v>465</v>
      </c>
      <c r="AN44" s="927"/>
      <c r="AO44" s="927"/>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5"/>
      <c r="Z45" s="936"/>
      <c r="AA45" s="937"/>
      <c r="AB45" s="941"/>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5"/>
      <c r="I46" s="945"/>
      <c r="J46" s="945"/>
      <c r="K46" s="945"/>
      <c r="L46" s="945"/>
      <c r="M46" s="945"/>
      <c r="N46" s="945"/>
      <c r="O46" s="946"/>
      <c r="P46" s="146"/>
      <c r="Q46" s="656"/>
      <c r="R46" s="656"/>
      <c r="S46" s="656"/>
      <c r="T46" s="656"/>
      <c r="U46" s="656"/>
      <c r="V46" s="656"/>
      <c r="W46" s="656"/>
      <c r="X46" s="657"/>
      <c r="Y46" s="931" t="s">
        <v>12</v>
      </c>
      <c r="Z46" s="932"/>
      <c r="AA46" s="933"/>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9"/>
      <c r="Q48" s="659"/>
      <c r="R48" s="659"/>
      <c r="S48" s="659"/>
      <c r="T48" s="659"/>
      <c r="U48" s="659"/>
      <c r="V48" s="659"/>
      <c r="W48" s="659"/>
      <c r="X48" s="660"/>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7" t="s">
        <v>340</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313</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368</v>
      </c>
      <c r="AF51" s="927"/>
      <c r="AG51" s="927"/>
      <c r="AH51" s="128"/>
      <c r="AI51" s="927" t="s">
        <v>464</v>
      </c>
      <c r="AJ51" s="927"/>
      <c r="AK51" s="927"/>
      <c r="AL51" s="128"/>
      <c r="AM51" s="927" t="s">
        <v>465</v>
      </c>
      <c r="AN51" s="927"/>
      <c r="AO51" s="927"/>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5"/>
      <c r="Z52" s="936"/>
      <c r="AA52" s="937"/>
      <c r="AB52" s="941"/>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5"/>
      <c r="I53" s="945"/>
      <c r="J53" s="945"/>
      <c r="K53" s="945"/>
      <c r="L53" s="945"/>
      <c r="M53" s="945"/>
      <c r="N53" s="945"/>
      <c r="O53" s="946"/>
      <c r="P53" s="146"/>
      <c r="Q53" s="656"/>
      <c r="R53" s="656"/>
      <c r="S53" s="656"/>
      <c r="T53" s="656"/>
      <c r="U53" s="656"/>
      <c r="V53" s="656"/>
      <c r="W53" s="656"/>
      <c r="X53" s="657"/>
      <c r="Y53" s="931" t="s">
        <v>12</v>
      </c>
      <c r="Z53" s="932"/>
      <c r="AA53" s="933"/>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9"/>
      <c r="Q55" s="659"/>
      <c r="R55" s="659"/>
      <c r="S55" s="659"/>
      <c r="T55" s="659"/>
      <c r="U55" s="659"/>
      <c r="V55" s="659"/>
      <c r="W55" s="659"/>
      <c r="X55" s="660"/>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7" t="s">
        <v>340</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313</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368</v>
      </c>
      <c r="AF58" s="927"/>
      <c r="AG58" s="927"/>
      <c r="AH58" s="128"/>
      <c r="AI58" s="927" t="s">
        <v>464</v>
      </c>
      <c r="AJ58" s="927"/>
      <c r="AK58" s="927"/>
      <c r="AL58" s="128"/>
      <c r="AM58" s="927" t="s">
        <v>465</v>
      </c>
      <c r="AN58" s="927"/>
      <c r="AO58" s="927"/>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5"/>
      <c r="Z59" s="936"/>
      <c r="AA59" s="937"/>
      <c r="AB59" s="941"/>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5"/>
      <c r="I60" s="945"/>
      <c r="J60" s="945"/>
      <c r="K60" s="945"/>
      <c r="L60" s="945"/>
      <c r="M60" s="945"/>
      <c r="N60" s="945"/>
      <c r="O60" s="946"/>
      <c r="P60" s="146"/>
      <c r="Q60" s="656"/>
      <c r="R60" s="656"/>
      <c r="S60" s="656"/>
      <c r="T60" s="656"/>
      <c r="U60" s="656"/>
      <c r="V60" s="656"/>
      <c r="W60" s="656"/>
      <c r="X60" s="657"/>
      <c r="Y60" s="931" t="s">
        <v>12</v>
      </c>
      <c r="Z60" s="932"/>
      <c r="AA60" s="933"/>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9"/>
      <c r="Q62" s="659"/>
      <c r="R62" s="659"/>
      <c r="S62" s="659"/>
      <c r="T62" s="659"/>
      <c r="U62" s="659"/>
      <c r="V62" s="659"/>
      <c r="W62" s="659"/>
      <c r="X62" s="660"/>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7" t="s">
        <v>340</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313</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368</v>
      </c>
      <c r="AF65" s="927"/>
      <c r="AG65" s="927"/>
      <c r="AH65" s="128"/>
      <c r="AI65" s="927" t="s">
        <v>464</v>
      </c>
      <c r="AJ65" s="927"/>
      <c r="AK65" s="927"/>
      <c r="AL65" s="128"/>
      <c r="AM65" s="927" t="s">
        <v>465</v>
      </c>
      <c r="AN65" s="927"/>
      <c r="AO65" s="927"/>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5"/>
      <c r="Z66" s="936"/>
      <c r="AA66" s="937"/>
      <c r="AB66" s="941"/>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5"/>
      <c r="I67" s="945"/>
      <c r="J67" s="945"/>
      <c r="K67" s="945"/>
      <c r="L67" s="945"/>
      <c r="M67" s="945"/>
      <c r="N67" s="945"/>
      <c r="O67" s="946"/>
      <c r="P67" s="146"/>
      <c r="Q67" s="656"/>
      <c r="R67" s="656"/>
      <c r="S67" s="656"/>
      <c r="T67" s="656"/>
      <c r="U67" s="656"/>
      <c r="V67" s="656"/>
      <c r="W67" s="656"/>
      <c r="X67" s="657"/>
      <c r="Y67" s="931" t="s">
        <v>12</v>
      </c>
      <c r="Z67" s="932"/>
      <c r="AA67" s="933"/>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9"/>
      <c r="Q69" s="659"/>
      <c r="R69" s="659"/>
      <c r="S69" s="659"/>
      <c r="T69" s="659"/>
      <c r="U69" s="659"/>
      <c r="V69" s="659"/>
      <c r="W69" s="659"/>
      <c r="X69" s="660"/>
      <c r="Y69" s="190" t="s">
        <v>13</v>
      </c>
      <c r="Z69" s="928"/>
      <c r="AA69" s="929"/>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7" t="s">
        <v>340</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09" t="s">
        <v>326</v>
      </c>
      <c r="H2" s="310"/>
      <c r="I2" s="310"/>
      <c r="J2" s="310"/>
      <c r="K2" s="310"/>
      <c r="L2" s="310"/>
      <c r="M2" s="310"/>
      <c r="N2" s="310"/>
      <c r="O2" s="310"/>
      <c r="P2" s="310"/>
      <c r="Q2" s="310"/>
      <c r="R2" s="310"/>
      <c r="S2" s="310"/>
      <c r="T2" s="310"/>
      <c r="U2" s="310"/>
      <c r="V2" s="310"/>
      <c r="W2" s="310"/>
      <c r="X2" s="310"/>
      <c r="Y2" s="310"/>
      <c r="Z2" s="310"/>
      <c r="AA2" s="310"/>
      <c r="AB2" s="311"/>
      <c r="AC2" s="309" t="s">
        <v>328</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316</v>
      </c>
      <c r="Z3" s="273"/>
      <c r="AA3" s="273"/>
      <c r="AB3" s="273"/>
      <c r="AC3" s="991" t="s">
        <v>307</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15">
      <c r="A4" s="993">
        <v>1</v>
      </c>
      <c r="B4" s="99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316</v>
      </c>
      <c r="Z36" s="273"/>
      <c r="AA36" s="273"/>
      <c r="AB36" s="273"/>
      <c r="AC36" s="991" t="s">
        <v>307</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15">
      <c r="A37" s="993">
        <v>1</v>
      </c>
      <c r="B37" s="99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316</v>
      </c>
      <c r="Z69" s="273"/>
      <c r="AA69" s="273"/>
      <c r="AB69" s="273"/>
      <c r="AC69" s="991" t="s">
        <v>307</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15">
      <c r="A70" s="993">
        <v>1</v>
      </c>
      <c r="B70" s="99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3">
        <v>2</v>
      </c>
      <c r="B71" s="99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316</v>
      </c>
      <c r="Z102" s="273"/>
      <c r="AA102" s="273"/>
      <c r="AB102" s="273"/>
      <c r="AC102" s="991" t="s">
        <v>307</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15">
      <c r="A103" s="993">
        <v>1</v>
      </c>
      <c r="B103" s="99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3">
        <v>2</v>
      </c>
      <c r="B104" s="99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316</v>
      </c>
      <c r="Z135" s="273"/>
      <c r="AA135" s="273"/>
      <c r="AB135" s="273"/>
      <c r="AC135" s="991" t="s">
        <v>307</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15">
      <c r="A136" s="993">
        <v>1</v>
      </c>
      <c r="B136" s="99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3">
        <v>2</v>
      </c>
      <c r="B137" s="99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316</v>
      </c>
      <c r="Z168" s="273"/>
      <c r="AA168" s="273"/>
      <c r="AB168" s="273"/>
      <c r="AC168" s="991" t="s">
        <v>307</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15">
      <c r="A169" s="993">
        <v>1</v>
      </c>
      <c r="B169" s="99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3">
        <v>2</v>
      </c>
      <c r="B170" s="99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316</v>
      </c>
      <c r="Z201" s="273"/>
      <c r="AA201" s="273"/>
      <c r="AB201" s="273"/>
      <c r="AC201" s="991" t="s">
        <v>307</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15">
      <c r="A202" s="993">
        <v>1</v>
      </c>
      <c r="B202" s="99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3">
        <v>2</v>
      </c>
      <c r="B203" s="99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316</v>
      </c>
      <c r="Z234" s="273"/>
      <c r="AA234" s="273"/>
      <c r="AB234" s="273"/>
      <c r="AC234" s="991" t="s">
        <v>307</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15">
      <c r="A235" s="993">
        <v>1</v>
      </c>
      <c r="B235" s="99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316</v>
      </c>
      <c r="Z267" s="273"/>
      <c r="AA267" s="273"/>
      <c r="AB267" s="273"/>
      <c r="AC267" s="991" t="s">
        <v>307</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15">
      <c r="A268" s="993">
        <v>1</v>
      </c>
      <c r="B268" s="99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3">
        <v>2</v>
      </c>
      <c r="B269" s="99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316</v>
      </c>
      <c r="Z300" s="273"/>
      <c r="AA300" s="273"/>
      <c r="AB300" s="273"/>
      <c r="AC300" s="991" t="s">
        <v>307</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15">
      <c r="A301" s="993">
        <v>1</v>
      </c>
      <c r="B301" s="99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3">
        <v>2</v>
      </c>
      <c r="B302" s="99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316</v>
      </c>
      <c r="Z333" s="273"/>
      <c r="AA333" s="273"/>
      <c r="AB333" s="273"/>
      <c r="AC333" s="991" t="s">
        <v>307</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15">
      <c r="A334" s="993">
        <v>1</v>
      </c>
      <c r="B334" s="99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3">
        <v>2</v>
      </c>
      <c r="B335" s="99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316</v>
      </c>
      <c r="Z366" s="273"/>
      <c r="AA366" s="273"/>
      <c r="AB366" s="273"/>
      <c r="AC366" s="991" t="s">
        <v>307</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15">
      <c r="A367" s="993">
        <v>1</v>
      </c>
      <c r="B367" s="99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3">
        <v>2</v>
      </c>
      <c r="B368" s="99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316</v>
      </c>
      <c r="Z399" s="273"/>
      <c r="AA399" s="273"/>
      <c r="AB399" s="273"/>
      <c r="AC399" s="991" t="s">
        <v>307</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15">
      <c r="A400" s="993">
        <v>1</v>
      </c>
      <c r="B400" s="99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3">
        <v>2</v>
      </c>
      <c r="B401" s="99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316</v>
      </c>
      <c r="Z432" s="273"/>
      <c r="AA432" s="273"/>
      <c r="AB432" s="273"/>
      <c r="AC432" s="991" t="s">
        <v>307</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15">
      <c r="A433" s="993">
        <v>1</v>
      </c>
      <c r="B433" s="99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3">
        <v>2</v>
      </c>
      <c r="B434" s="99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316</v>
      </c>
      <c r="Z465" s="273"/>
      <c r="AA465" s="273"/>
      <c r="AB465" s="273"/>
      <c r="AC465" s="991" t="s">
        <v>307</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15">
      <c r="A466" s="993">
        <v>1</v>
      </c>
      <c r="B466" s="99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3">
        <v>2</v>
      </c>
      <c r="B467" s="99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316</v>
      </c>
      <c r="Z498" s="273"/>
      <c r="AA498" s="273"/>
      <c r="AB498" s="273"/>
      <c r="AC498" s="991" t="s">
        <v>307</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15">
      <c r="A499" s="993">
        <v>1</v>
      </c>
      <c r="B499" s="99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3">
        <v>2</v>
      </c>
      <c r="B500" s="99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316</v>
      </c>
      <c r="Z531" s="273"/>
      <c r="AA531" s="273"/>
      <c r="AB531" s="273"/>
      <c r="AC531" s="991" t="s">
        <v>307</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15">
      <c r="A532" s="993">
        <v>1</v>
      </c>
      <c r="B532" s="99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3">
        <v>2</v>
      </c>
      <c r="B533" s="99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316</v>
      </c>
      <c r="Z564" s="273"/>
      <c r="AA564" s="273"/>
      <c r="AB564" s="273"/>
      <c r="AC564" s="991" t="s">
        <v>307</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15">
      <c r="A565" s="993">
        <v>1</v>
      </c>
      <c r="B565" s="99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3">
        <v>2</v>
      </c>
      <c r="B566" s="99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316</v>
      </c>
      <c r="Z597" s="273"/>
      <c r="AA597" s="273"/>
      <c r="AB597" s="273"/>
      <c r="AC597" s="991" t="s">
        <v>307</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15">
      <c r="A598" s="993">
        <v>1</v>
      </c>
      <c r="B598" s="99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3">
        <v>2</v>
      </c>
      <c r="B599" s="99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316</v>
      </c>
      <c r="Z630" s="273"/>
      <c r="AA630" s="273"/>
      <c r="AB630" s="273"/>
      <c r="AC630" s="991" t="s">
        <v>307</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15">
      <c r="A631" s="993">
        <v>1</v>
      </c>
      <c r="B631" s="99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3">
        <v>2</v>
      </c>
      <c r="B632" s="99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316</v>
      </c>
      <c r="Z663" s="273"/>
      <c r="AA663" s="273"/>
      <c r="AB663" s="273"/>
      <c r="AC663" s="991" t="s">
        <v>307</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15">
      <c r="A664" s="993">
        <v>1</v>
      </c>
      <c r="B664" s="99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3">
        <v>2</v>
      </c>
      <c r="B665" s="99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316</v>
      </c>
      <c r="Z696" s="273"/>
      <c r="AA696" s="273"/>
      <c r="AB696" s="273"/>
      <c r="AC696" s="991" t="s">
        <v>307</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15">
      <c r="A697" s="993">
        <v>1</v>
      </c>
      <c r="B697" s="99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3">
        <v>2</v>
      </c>
      <c r="B698" s="99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316</v>
      </c>
      <c r="Z729" s="273"/>
      <c r="AA729" s="273"/>
      <c r="AB729" s="273"/>
      <c r="AC729" s="991" t="s">
        <v>307</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15">
      <c r="A730" s="993">
        <v>1</v>
      </c>
      <c r="B730" s="99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3">
        <v>2</v>
      </c>
      <c r="B731" s="99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316</v>
      </c>
      <c r="Z762" s="273"/>
      <c r="AA762" s="273"/>
      <c r="AB762" s="273"/>
      <c r="AC762" s="991" t="s">
        <v>307</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15">
      <c r="A763" s="993">
        <v>1</v>
      </c>
      <c r="B763" s="99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3">
        <v>2</v>
      </c>
      <c r="B764" s="99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316</v>
      </c>
      <c r="Z795" s="273"/>
      <c r="AA795" s="273"/>
      <c r="AB795" s="273"/>
      <c r="AC795" s="991" t="s">
        <v>307</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15">
      <c r="A796" s="993">
        <v>1</v>
      </c>
      <c r="B796" s="99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3">
        <v>2</v>
      </c>
      <c r="B797" s="99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316</v>
      </c>
      <c r="Z828" s="273"/>
      <c r="AA828" s="273"/>
      <c r="AB828" s="273"/>
      <c r="AC828" s="991" t="s">
        <v>307</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15">
      <c r="A829" s="993">
        <v>1</v>
      </c>
      <c r="B829" s="99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3">
        <v>2</v>
      </c>
      <c r="B830" s="99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316</v>
      </c>
      <c r="Z861" s="273"/>
      <c r="AA861" s="273"/>
      <c r="AB861" s="273"/>
      <c r="AC861" s="991" t="s">
        <v>307</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15">
      <c r="A862" s="993">
        <v>1</v>
      </c>
      <c r="B862" s="99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3">
        <v>2</v>
      </c>
      <c r="B863" s="99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316</v>
      </c>
      <c r="Z894" s="273"/>
      <c r="AA894" s="273"/>
      <c r="AB894" s="273"/>
      <c r="AC894" s="991" t="s">
        <v>307</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15">
      <c r="A895" s="993">
        <v>1</v>
      </c>
      <c r="B895" s="99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3">
        <v>2</v>
      </c>
      <c r="B896" s="99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316</v>
      </c>
      <c r="Z927" s="273"/>
      <c r="AA927" s="273"/>
      <c r="AB927" s="273"/>
      <c r="AC927" s="991" t="s">
        <v>307</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15">
      <c r="A928" s="993">
        <v>1</v>
      </c>
      <c r="B928" s="99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3">
        <v>2</v>
      </c>
      <c r="B929" s="99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316</v>
      </c>
      <c r="Z960" s="273"/>
      <c r="AA960" s="273"/>
      <c r="AB960" s="273"/>
      <c r="AC960" s="991" t="s">
        <v>307</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15">
      <c r="A961" s="993">
        <v>1</v>
      </c>
      <c r="B961" s="99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3">
        <v>2</v>
      </c>
      <c r="B962" s="99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316</v>
      </c>
      <c r="Z993" s="273"/>
      <c r="AA993" s="273"/>
      <c r="AB993" s="273"/>
      <c r="AC993" s="991" t="s">
        <v>307</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15">
      <c r="A994" s="993">
        <v>1</v>
      </c>
      <c r="B994" s="99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3">
        <v>2</v>
      </c>
      <c r="B995" s="99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316</v>
      </c>
      <c r="Z1026" s="273"/>
      <c r="AA1026" s="273"/>
      <c r="AB1026" s="273"/>
      <c r="AC1026" s="991" t="s">
        <v>307</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3">
        <v>2</v>
      </c>
      <c r="B1028" s="99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316</v>
      </c>
      <c r="Z1059" s="273"/>
      <c r="AA1059" s="273"/>
      <c r="AB1059" s="273"/>
      <c r="AC1059" s="991" t="s">
        <v>307</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3">
        <v>2</v>
      </c>
      <c r="B1061" s="99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316</v>
      </c>
      <c r="Z1092" s="273"/>
      <c r="AA1092" s="273"/>
      <c r="AB1092" s="273"/>
      <c r="AC1092" s="991" t="s">
        <v>307</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316</v>
      </c>
      <c r="Z1125" s="273"/>
      <c r="AA1125" s="273"/>
      <c r="AB1125" s="273"/>
      <c r="AC1125" s="991" t="s">
        <v>307</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316</v>
      </c>
      <c r="Z1158" s="273"/>
      <c r="AA1158" s="273"/>
      <c r="AB1158" s="273"/>
      <c r="AC1158" s="991" t="s">
        <v>307</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316</v>
      </c>
      <c r="Z1191" s="273"/>
      <c r="AA1191" s="273"/>
      <c r="AB1191" s="273"/>
      <c r="AC1191" s="991" t="s">
        <v>307</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316</v>
      </c>
      <c r="Z1224" s="273"/>
      <c r="AA1224" s="273"/>
      <c r="AB1224" s="273"/>
      <c r="AC1224" s="991" t="s">
        <v>307</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316</v>
      </c>
      <c r="Z1257" s="273"/>
      <c r="AA1257" s="273"/>
      <c r="AB1257" s="273"/>
      <c r="AC1257" s="991" t="s">
        <v>307</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316</v>
      </c>
      <c r="Z1290" s="273"/>
      <c r="AA1290" s="273"/>
      <c r="AB1290" s="273"/>
      <c r="AC1290" s="991" t="s">
        <v>307</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2022-05-26T10:08:48Z</cp:lastPrinted>
  <dcterms:created xsi:type="dcterms:W3CDTF">2012-03-13T00:50:25Z</dcterms:created>
  <dcterms:modified xsi:type="dcterms:W3CDTF">2022-08-22T07:07:14Z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