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mc:Choice>
  </mc:AlternateContent>
  <bookViews>
    <workbookView xWindow="3106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3" i="11"/>
  <c r="AY327" i="11"/>
  <c r="AY331" i="11"/>
  <c r="AY337" i="11"/>
  <c r="AY340" i="11"/>
  <c r="AY325" i="11"/>
  <c r="AY329" i="11"/>
  <c r="AY333" i="11"/>
  <c r="AY322" i="11"/>
  <c r="AY326" i="11"/>
  <c r="AY336" i="11"/>
  <c r="AY341" i="11"/>
  <c r="AY69" i="11"/>
  <c r="AY66" i="11"/>
  <c r="AY75" i="11"/>
  <c r="AY73" i="11"/>
  <c r="AY77" i="11"/>
  <c r="AY74" i="11"/>
  <c r="AY72" i="11"/>
  <c r="AY335" i="11"/>
  <c r="AY214" i="11"/>
  <c r="AY213" i="11"/>
  <c r="AY211" i="11"/>
  <c r="AY209" i="11"/>
  <c r="AY208" i="11"/>
  <c r="AY210" i="11" s="1"/>
  <c r="AY207" i="11"/>
  <c r="AY205" i="11"/>
  <c r="AY203" i="11"/>
  <c r="AY201" i="11"/>
  <c r="AY200" i="11"/>
  <c r="AY206" i="11" s="1"/>
  <c r="AY198" i="11"/>
  <c r="AY195" i="11"/>
  <c r="AY196" i="11" s="1"/>
  <c r="AY193" i="11"/>
  <c r="AY190" i="11"/>
  <c r="AY192" i="11" s="1"/>
  <c r="AY180" i="11"/>
  <c r="AY187" i="11" s="1"/>
  <c r="AY178" i="11"/>
  <c r="AY176" i="11"/>
  <c r="AY174" i="11"/>
  <c r="AY173" i="11"/>
  <c r="AY179" i="11" s="1"/>
  <c r="AY170" i="11"/>
  <c r="AY171" i="11" s="1"/>
  <c r="AY167" i="11"/>
  <c r="AY169" i="11" s="1"/>
  <c r="AY136" i="11"/>
  <c r="AY137" i="11" s="1"/>
  <c r="AY135" i="11"/>
  <c r="AY134" i="11"/>
  <c r="AY133" i="11"/>
  <c r="AY132" i="11"/>
  <c r="AY144" i="11"/>
  <c r="AY142" i="11"/>
  <c r="AY140" i="11"/>
  <c r="AY139" i="11"/>
  <c r="AY143" i="11" s="1"/>
  <c r="AY166"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26" i="11" l="1"/>
  <c r="AY116" i="11"/>
  <c r="AY120" i="11"/>
  <c r="AY124" i="11"/>
  <c r="AY154" i="11"/>
  <c r="AY138" i="11"/>
  <c r="AY172" i="11"/>
  <c r="AY113" i="11"/>
  <c r="AY117" i="11"/>
  <c r="AY121" i="11"/>
  <c r="AY125" i="11"/>
  <c r="AY129" i="11"/>
  <c r="AY151" i="11"/>
  <c r="AY155" i="11"/>
  <c r="AY164" i="11"/>
  <c r="AY141" i="11"/>
  <c r="AY145" i="11"/>
  <c r="AY177" i="11"/>
  <c r="AY204" i="11"/>
  <c r="AY212"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0" i="11"/>
  <c r="AY89" i="11"/>
  <c r="AY88" i="11"/>
  <c r="AY92" i="11" s="1"/>
  <c r="AY85" i="11"/>
  <c r="AY81" i="11"/>
  <c r="AY78" i="11"/>
  <c r="AY84" i="11" s="1"/>
  <c r="AY44" i="11"/>
  <c r="AY52" i="11" s="1"/>
  <c r="AY79" i="11" l="1"/>
  <c r="AY83" i="11"/>
  <c r="AY87" i="11"/>
  <c r="AY91" i="11"/>
  <c r="AY95" i="11"/>
  <c r="AY97" i="11"/>
  <c r="AY82" i="11"/>
  <c r="AY86" i="11"/>
  <c r="AY94"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草野 幸子(kusano-sachiko)</author>
  </authors>
  <commentList>
    <comment ref="G66" authorId="0" shapeId="0">
      <text>
        <r>
          <rPr>
            <sz val="11"/>
            <color indexed="81"/>
            <rFont val="MS P ゴシック"/>
            <family val="3"/>
            <charset val="128"/>
          </rPr>
          <t>前段に記載と同じ内容ですか？他に記載する内容がなければ、記載内容を削除して非表示としてください。</t>
        </r>
        <r>
          <rPr>
            <sz val="9"/>
            <color indexed="81"/>
            <rFont val="MS P ゴシック"/>
            <family val="3"/>
            <charset val="128"/>
          </rPr>
          <t xml:space="preserve">
</t>
        </r>
      </text>
    </comment>
    <comment ref="G73" authorId="0" shapeId="0">
      <text>
        <r>
          <rPr>
            <sz val="11"/>
            <color indexed="81"/>
            <rFont val="MS P ゴシック"/>
            <family val="3"/>
            <charset val="128"/>
          </rPr>
          <t>前段に記載と同じ内容ですか？他に記載する内容がなければ、記載内容を削除して非表示としてください</t>
        </r>
        <r>
          <rPr>
            <sz val="9"/>
            <color indexed="81"/>
            <rFont val="MS P ゴシック"/>
            <family val="3"/>
            <charset val="128"/>
          </rPr>
          <t>。</t>
        </r>
      </text>
    </comment>
  </commentList>
</comments>
</file>

<file path=xl/sharedStrings.xml><?xml version="1.0" encoding="utf-8"?>
<sst xmlns="http://schemas.openxmlformats.org/spreadsheetml/2006/main" count="2045" uniqueCount="758">
  <si>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</si>
  <si>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</si>
  <si>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</si>
  <si>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</si>
  <si>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</si>
  <si>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</si>
  <si>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</si>
  <si>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</si>
  <si>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</si>
  <si>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</si>
  <si>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</si>
  <si>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</si>
  <si>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</si>
  <si>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</si>
  <si>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</si>
  <si>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</si>
  <si>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</si>
  <si>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</si>
  <si>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</si>
  <si>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</si>
  <si>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</si>
  <si>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</si>
  <si>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</si>
  <si>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</si>
  <si>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</si>
  <si>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</si>
  <si>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</si>
  <si>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</si>
  <si>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</si>
  <si>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</si>
  <si>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</si>
  <si>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</si>
  <si>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</si>
  <si>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</si>
  <si>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</si>
  <si>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</si>
  <si>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</si>
  <si>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</si>
  <si>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</si>
  <si>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</si>
  <si>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</si>
  <si>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</si>
  <si>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</si>
  <si>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</si>
  <si>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</si>
  <si>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</si>
  <si>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</si>
  <si>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</si>
  <si>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</si>
  <si>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</si>
  <si>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</si>
  <si>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</si>
  <si>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</si>
  <si>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</si>
  <si>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</si>
  <si>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</si>
  <si>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</si>
  <si>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</si>
  <si>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</si>
  <si>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</si>
  <si>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</si>
  <si>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</si>
  <si>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</si>
  <si>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</si>
  <si>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</si>
  <si>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</si>
  <si>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</si>
  <si>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</si>
  <si>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</si>
  <si>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</si>
  <si>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</si>
  <si>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</si>
  <si>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</si>
  <si>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</si>
  <si>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</si>
  <si>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</si>
  <si>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</si>
  <si>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</si>
  <si>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</si>
  <si>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</si>
  <si>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</si>
  <si>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</si>
  <si>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</si>
  <si>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</si>
  <si>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</si>
  <si>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</si>
  <si>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</si>
  <si>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</si>
  <si>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</si>
  <si>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</si>
  <si>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</si>
  <si>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</si>
  <si>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</si>
  <si>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</si>
  <si>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</si>
  <si>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</si>
  <si>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</si>
  <si>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</si>
  <si>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</si>
  <si>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</si>
  <si>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</si>
  <si>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</si>
  <si>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</si>
  <si>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</si>
  <si>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</si>
  <si>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</si>
  <si>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</si>
  <si>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</si>
  <si>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</si>
  <si>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</si>
  <si>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</si>
  <si>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</si>
  <si>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</si>
  <si>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</si>
  <si>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</si>
  <si>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</si>
  <si>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</si>
  <si>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</si>
  <si>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</si>
  <si>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</si>
  <si>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</si>
  <si>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</si>
  <si>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</si>
  <si>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</si>
  <si>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</si>
  <si>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</si>
  <si>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</si>
  <si>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</si>
  <si>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</si>
  <si>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</si>
  <si>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</si>
  <si>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</si>
  <si>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</si>
  <si>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</si>
  <si>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</si>
  <si>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</si>
  <si>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</si>
  <si>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</si>
  <si>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</si>
  <si>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</si>
  <si>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</si>
  <si>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</si>
  <si>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</si>
  <si>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</si>
  <si>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</si>
  <si>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</si>
  <si>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</si>
  <si>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</si>
  <si>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</si>
  <si>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</si>
  <si>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</si>
  <si>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</si>
  <si>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</si>
  <si>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</si>
  <si>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</si>
  <si>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</si>
  <si>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</si>
  <si>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</si>
  <si>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</si>
  <si>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</si>
  <si>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</si>
  <si>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</si>
  <si>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</si>
  <si>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</si>
  <si>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</si>
  <si>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</si>
  <si>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</si>
  <si>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</si>
  <si>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</si>
  <si>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</si>
  <si>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</si>
  <si>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</si>
  <si>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</si>
  <si>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</si>
  <si>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</si>
  <si>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</si>
  <si>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</si>
  <si>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</si>
  <si>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</si>
  <si>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</si>
  <si>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</si>
  <si>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</si>
  <si>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</si>
  <si>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</si>
  <si>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</si>
  <si>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</si>
  <si>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</si>
  <si>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</si>
  <si>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</si>
  <si>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</si>
  <si>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</si>
  <si>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</si>
  <si>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</si>
  <si>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</si>
  <si>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</si>
  <si>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</si>
  <si>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</si>
  <si>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</si>
  <si>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</si>
  <si>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</si>
  <si>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</si>
  <si>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</si>
  <si>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</si>
  <si>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</si>
  <si>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</si>
  <si>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</si>
  <si>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</si>
  <si>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</si>
  <si>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</si>
  <si>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</si>
  <si>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</si>
  <si>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</si>
  <si>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</si>
  <si>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</si>
  <si>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</si>
  <si>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</si>
  <si>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</si>
  <si>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</si>
  <si>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</si>
  <si>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</si>
  <si>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</si>
  <si>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</si>
  <si>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</si>
  <si>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</si>
  <si>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</si>
  <si>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</si>
  <si>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</si>
  <si>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</si>
  <si>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</si>
  <si>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</si>
  <si>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</si>
  <si>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</si>
  <si>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</si>
  <si>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</si>
  <si>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</si>
  <si>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</si>
  <si>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</si>
  <si>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</si>
  <si>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</si>
  <si>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</si>
  <si>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</si>
  <si>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</si>
  <si>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</si>
  <si>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</si>
  <si>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</si>
  <si>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</si>
  <si>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</si>
  <si>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</si>
  <si>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</si>
  <si>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</si>
  <si>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</si>
  <si>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</si>
  <si>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</si>
  <si>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</si>
  <si>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</si>
  <si>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</si>
  <si>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</si>
  <si>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</si>
  <si>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</si>
  <si>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</si>
  <si>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</si>
  <si>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</si>
  <si>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</si>
  <si>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</si>
  <si>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</si>
  <si>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</si>
  <si>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</si>
  <si>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</si>
  <si>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</si>
  <si>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</si>
  <si>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</si>
  <si>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</si>
  <si>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</si>
  <si>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</si>
  <si>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</si>
  <si>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</si>
  <si>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</si>
  <si>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</si>
  <si>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</si>
  <si>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</si>
  <si>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</si>
  <si>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</si>
  <si>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</si>
  <si>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</si>
  <si>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</si>
  <si>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</si>
  <si>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</si>
  <si>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</si>
  <si>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</si>
  <si>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</si>
  <si>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</si>
  <si>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</si>
  <si>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</si>
  <si>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</si>
  <si>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</si>
  <si>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</si>
  <si>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</si>
  <si>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</si>
  <si>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</si>
  <si>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</si>
  <si>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</si>
  <si>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</si>
  <si>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</si>
  <si>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</si>
  <si>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</si>
  <si>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</si>
  <si>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</si>
  <si>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</si>
  <si>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</si>
  <si>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</si>
  <si>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</si>
  <si>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</si>
  <si>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</si>
  <si>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</si>
  <si>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</si>
  <si>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</si>
  <si>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</si>
  <si>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</si>
  <si>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</si>
  <si>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</si>
  <si>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</si>
  <si>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</si>
  <si>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</si>
  <si>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</si>
  <si>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</si>
  <si>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</si>
  <si>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</si>
  <si>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</si>
  <si>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</si>
  <si>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</si>
  <si>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</si>
  <si>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</si>
  <si>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</si>
  <si>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</si>
  <si>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</si>
  <si>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</si>
  <si>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</si>
  <si>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</si>
  <si>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</si>
  <si>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</si>
  <si>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</si>
  <si>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</si>
  <si>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</si>
  <si>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</si>
  <si>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</si>
  <si>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</si>
  <si>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</si>
  <si>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</si>
  <si>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</si>
  <si>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</si>
  <si>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</si>
  <si>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</si>
  <si>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</si>
  <si>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</si>
  <si>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</si>
  <si>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</si>
  <si>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</si>
  <si>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</si>
  <si>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</si>
  <si>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</si>
  <si>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</si>
  <si>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</si>
  <si>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</si>
  <si>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</si>
  <si>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</si>
  <si>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</si>
  <si>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</si>
  <si>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</si>
  <si>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</si>
  <si>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</si>
  <si>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</si>
  <si>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</si>
  <si>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</si>
  <si>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</si>
  <si>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</si>
  <si>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</si>
  <si>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</si>
  <si>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</si>
  <si>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</si>
  <si>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</si>
  <si>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</si>
  <si>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</si>
  <si>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</si>
  <si>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</si>
  <si>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</si>
  <si>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</si>
  <si>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</si>
  <si>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</si>
  <si>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</si>
  <si>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</si>
  <si>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</si>
  <si>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</si>
  <si>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</si>
  <si>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</si>
  <si>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</si>
  <si>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</si>
  <si>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</si>
  <si>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</si>
  <si>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</si>
  <si>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</si>
  <si>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</si>
  <si>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</si>
  <si>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</si>
  <si>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</si>
  <si>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</si>
  <si>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</si>
  <si>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</si>
  <si>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</si>
  <si>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</si>
  <si>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</si>
  <si>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</si>
  <si>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</si>
  <si>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</si>
  <si>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</si>
  <si>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</si>
  <si>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</si>
  <si>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</si>
  <si>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</si>
  <si>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</si>
  <si>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</si>
  <si>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</si>
  <si>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</si>
  <si>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</si>
  <si>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</si>
  <si>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</si>
  <si>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</si>
  <si>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</si>
  <si>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</si>
  <si>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</si>
  <si>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</si>
  <si>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</si>
  <si>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</si>
  <si>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</si>
  <si>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</si>
  <si>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</si>
  <si>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</si>
  <si>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</si>
  <si>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</si>
  <si>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</si>
  <si>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</si>
  <si>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</si>
  <si>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</si>
  <si>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</si>
  <si>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</si>
  <si>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</si>
  <si>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</si>
  <si>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</si>
  <si>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</si>
  <si>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</si>
  <si>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</si>
  <si>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</si>
  <si>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</si>
  <si>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</si>
  <si>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</si>
  <si>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</si>
  <si>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</si>
  <si>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</si>
  <si>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</si>
  <si>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</si>
  <si>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</si>
  <si>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</si>
  <si>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</si>
  <si>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</si>
  <si>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</si>
  <si>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</si>
  <si>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</si>
  <si>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</si>
  <si>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</si>
  <si>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</si>
  <si>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</si>
  <si>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</si>
  <si>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</si>
  <si>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</si>
  <si>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</si>
  <si>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</si>
  <si>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</si>
  <si>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</si>
  <si>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</si>
  <si>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</si>
  <si>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</si>
  <si>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</si>
  <si>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</si>
  <si>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</si>
  <si>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</si>
  <si>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</si>
  <si>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</si>
  <si>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</si>
  <si>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</si>
  <si>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</si>
  <si>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</si>
  <si>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</si>
  <si>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</si>
  <si>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</si>
  <si>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</si>
  <si>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</si>
  <si>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</si>
  <si>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</si>
  <si>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</si>
  <si>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</si>
  <si>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</si>
  <si>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</si>
  <si>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</si>
  <si>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</si>
  <si>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</si>
  <si>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</si>
  <si>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</si>
  <si>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</si>
  <si>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</si>
  <si>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</si>
  <si>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</si>
  <si>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</si>
  <si>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</si>
  <si>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</si>
  <si>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</si>
  <si>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</si>
  <si>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</si>
  <si>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</si>
  <si>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</si>
  <si>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</si>
  <si>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</si>
  <si>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</si>
  <si>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</si>
  <si>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</si>
  <si>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</si>
  <si>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</si>
  <si>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</si>
  <si>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</si>
  <si>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</si>
  <si>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</si>
  <si>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</si>
  <si>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</si>
  <si>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</si>
  <si>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</si>
  <si>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</si>
  <si>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</si>
  <si>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</si>
  <si>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</si>
  <si>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</si>
  <si>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</si>
  <si>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</si>
  <si>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</si>
  <si>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</si>
  <si>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</si>
  <si>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</si>
  <si>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</si>
  <si>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</si>
  <si>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</si>
  <si>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</si>
  <si>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</si>
  <si>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</si>
  <si>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</si>
  <si>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</si>
  <si>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</si>
  <si>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</si>
  <si>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</si>
  <si>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</si>
  <si>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</si>
  <si>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</si>
  <si>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</si>
  <si>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</si>
  <si>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</si>
  <si>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</si>
  <si>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</si>
  <si>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</si>
  <si>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</si>
  <si>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</si>
  <si>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</si>
  <si>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</si>
  <si>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</si>
  <si>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</si>
  <si>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</si>
  <si>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</si>
  <si>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</si>
  <si>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</si>
  <si>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</si>
  <si>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</si>
  <si>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</si>
  <si>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</si>
  <si>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</si>
  <si>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</si>
  <si>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</si>
  <si>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</si>
  <si>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</si>
  <si>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</si>
  <si>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</si>
  <si>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</si>
  <si>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</si>
  <si>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</si>
  <si>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</si>
  <si>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</si>
  <si>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</si>
  <si>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</si>
  <si>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</si>
  <si>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</si>
  <si>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</si>
  <si>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</si>
  <si>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</si>
  <si>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</si>
  <si>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</si>
  <si>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</si>
  <si>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</si>
  <si>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</si>
  <si>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</si>
  <si>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</si>
  <si>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</si>
  <si>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</si>
  <si>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</si>
  <si>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</si>
  <si>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</si>
  <si>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</si>
  <si>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</si>
  <si>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</si>
  <si>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</si>
  <si>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</si>
  <si>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</si>
  <si>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</si>
  <si>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</si>
  <si>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</si>
  <si>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</si>
  <si>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</si>
  <si>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</si>
  <si>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</si>
  <si>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</si>
  <si>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</si>
  <si>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</si>
  <si>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</si>
  <si>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</si>
  <si>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</si>
  <si>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</si>
  <si>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</si>
  <si>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</si>
  <si>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</si>
  <si>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</si>
  <si>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</si>
  <si>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</si>
  <si>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</si>
  <si>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</si>
  <si>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</si>
  <si>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</si>
  <si>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</si>
  <si>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</si>
  <si>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</si>
  <si>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</si>
  <si>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</si>
  <si>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</si>
  <si>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</si>
  <si>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</si>
  <si>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</si>
  <si>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</si>
  <si>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</si>
  <si>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</si>
  <si>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</si>
  <si>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</si>
  <si>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</si>
  <si>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</si>
  <si>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</si>
  <si>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</si>
  <si>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</si>
  <si>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</si>
  <si>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</si>
  <si>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</si>
  <si>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</si>
  <si>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</si>
  <si>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</si>
  <si>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</si>
  <si>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</si>
  <si>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</si>
  <si>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</si>
  <si>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</si>
  <si>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</si>
  <si>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</si>
  <si>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</si>
  <si>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</si>
  <si>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</si>
  <si>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</si>
  <si>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</si>
  <si>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</si>
  <si>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</si>
  <si>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</si>
  <si>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</si>
  <si>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</si>
  <si>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</si>
  <si>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</si>
  <si>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</si>
  <si>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</si>
  <si>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</si>
  <si>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</si>
  <si>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</si>
  <si>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</si>
  <si>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</si>
  <si>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</si>
  <si>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</si>
  <si>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</si>
  <si>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</si>
  <si>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○福（マルフク）連携推進事業</t>
    <rPh sb="1" eb="2">
      <t>フク</t>
    </rPh>
    <rPh sb="8" eb="10">
      <t>レンケイ</t>
    </rPh>
    <rPh sb="10" eb="12">
      <t>スイシン</t>
    </rPh>
    <rPh sb="12" eb="14">
      <t>ジギョウ</t>
    </rPh>
    <phoneticPr fontId="5"/>
  </si>
  <si>
    <t>障害保健福祉部</t>
    <rPh sb="0" eb="2">
      <t>ショウガイ</t>
    </rPh>
    <rPh sb="2" eb="4">
      <t>ホケン</t>
    </rPh>
    <rPh sb="4" eb="7">
      <t>フクシブ</t>
    </rPh>
    <phoneticPr fontId="5"/>
  </si>
  <si>
    <t>障害福祉課</t>
    <rPh sb="0" eb="2">
      <t>ショウガイ</t>
    </rPh>
    <rPh sb="2" eb="4">
      <t>フクシ</t>
    </rPh>
    <rPh sb="4" eb="5">
      <t>カ</t>
    </rPh>
    <phoneticPr fontId="5"/>
  </si>
  <si>
    <t>○</t>
  </si>
  <si>
    <t>－</t>
    <phoneticPr fontId="5"/>
  </si>
  <si>
    <t>農福連携等推進ビジョン（令和元年6月4日農福連携等推進会議決定）</t>
    <rPh sb="0" eb="1">
      <t>ノウ</t>
    </rPh>
    <rPh sb="1" eb="2">
      <t>フク</t>
    </rPh>
    <rPh sb="2" eb="4">
      <t>レンケイ</t>
    </rPh>
    <rPh sb="4" eb="5">
      <t>トウ</t>
    </rPh>
    <rPh sb="5" eb="7">
      <t>スイシン</t>
    </rPh>
    <rPh sb="12" eb="14">
      <t>レイワ</t>
    </rPh>
    <rPh sb="14" eb="16">
      <t>ガンネン</t>
    </rPh>
    <rPh sb="17" eb="18">
      <t>ガツ</t>
    </rPh>
    <rPh sb="19" eb="20">
      <t>ニチ</t>
    </rPh>
    <rPh sb="20" eb="21">
      <t>ノウ</t>
    </rPh>
    <rPh sb="21" eb="22">
      <t>フク</t>
    </rPh>
    <rPh sb="22" eb="25">
      <t>レンケイナド</t>
    </rPh>
    <rPh sb="25" eb="27">
      <t>スイシン</t>
    </rPh>
    <rPh sb="27" eb="29">
      <t>カイギ</t>
    </rPh>
    <rPh sb="29" eb="31">
      <t>ケッテイ</t>
    </rPh>
    <phoneticPr fontId="5"/>
  </si>
  <si>
    <t>農業、林業、水産業に加え、環境や伝統工芸など、地域と関わりの深い様々な産業と福祉の連携を推進する地域課題解決型の障害者就労のモデル事業を実施し、ガイドブック（事例集・マニュアル）を作成するとともに関係者による○福（マルフク）連携推進協議会を開催することにより、横展開を図る。</t>
    <rPh sb="0" eb="2">
      <t>ノウギョウ</t>
    </rPh>
    <rPh sb="3" eb="5">
      <t>リンギョウ</t>
    </rPh>
    <rPh sb="6" eb="9">
      <t>スイサンギョウ</t>
    </rPh>
    <rPh sb="10" eb="11">
      <t>クワ</t>
    </rPh>
    <rPh sb="13" eb="15">
      <t>カンキョウ</t>
    </rPh>
    <rPh sb="16" eb="18">
      <t>デントウ</t>
    </rPh>
    <rPh sb="18" eb="20">
      <t>コウゲイ</t>
    </rPh>
    <rPh sb="23" eb="25">
      <t>チイキ</t>
    </rPh>
    <rPh sb="26" eb="27">
      <t>カカ</t>
    </rPh>
    <rPh sb="30" eb="31">
      <t>フカ</t>
    </rPh>
    <rPh sb="32" eb="34">
      <t>サマザマ</t>
    </rPh>
    <rPh sb="35" eb="37">
      <t>サンギョウ</t>
    </rPh>
    <rPh sb="38" eb="40">
      <t>フクシ</t>
    </rPh>
    <rPh sb="41" eb="43">
      <t>レンケイ</t>
    </rPh>
    <rPh sb="44" eb="46">
      <t>スイシン</t>
    </rPh>
    <rPh sb="48" eb="50">
      <t>チイキ</t>
    </rPh>
    <rPh sb="50" eb="52">
      <t>カダイ</t>
    </rPh>
    <rPh sb="52" eb="54">
      <t>カイケツ</t>
    </rPh>
    <rPh sb="54" eb="55">
      <t>ガタ</t>
    </rPh>
    <rPh sb="56" eb="59">
      <t>ショウガイシャ</t>
    </rPh>
    <rPh sb="59" eb="61">
      <t>シュウロウ</t>
    </rPh>
    <rPh sb="65" eb="67">
      <t>ジギョウ</t>
    </rPh>
    <rPh sb="68" eb="70">
      <t>ジッシ</t>
    </rPh>
    <rPh sb="79" eb="82">
      <t>ジレイシュウ</t>
    </rPh>
    <rPh sb="90" eb="92">
      <t>サクセイ</t>
    </rPh>
    <rPh sb="98" eb="101">
      <t>カンケイシャ</t>
    </rPh>
    <rPh sb="105" eb="106">
      <t>フク</t>
    </rPh>
    <rPh sb="112" eb="114">
      <t>レンケイ</t>
    </rPh>
    <rPh sb="114" eb="116">
      <t>スイシン</t>
    </rPh>
    <rPh sb="116" eb="119">
      <t>キョウギカイ</t>
    </rPh>
    <rPh sb="120" eb="122">
      <t>カイサイ</t>
    </rPh>
    <rPh sb="130" eb="131">
      <t>ヨコ</t>
    </rPh>
    <rPh sb="131" eb="133">
      <t>テンカイ</t>
    </rPh>
    <rPh sb="134" eb="135">
      <t>ハカ</t>
    </rPh>
    <phoneticPr fontId="5"/>
  </si>
  <si>
    <t xml:space="preserve">農福連携をはじめとする産業・福祉連携を推進するため、以下の事業を実施する。
①様々な産業と福祉の連携の先進的な取組事例の把握・収集
②「○福連携」の課題の把握・分析を行い、解決策を検討し、取組方法を検討
③検討結果を踏まえて、モデル事業を実施
④事例集とマニュアル入れ込んだ○福（マルフク）連携ガイドブックを作成
⑤○福（マルフク）連携等推進協議会を開催（事例の発表・ガイドブックの紹介等）
</t>
    <rPh sb="26" eb="28">
      <t>イカ</t>
    </rPh>
    <rPh sb="29" eb="31">
      <t>ジギョウ</t>
    </rPh>
    <rPh sb="32" eb="34">
      <t>ジッシ</t>
    </rPh>
    <rPh sb="39" eb="41">
      <t>サマザマ</t>
    </rPh>
    <rPh sb="42" eb="44">
      <t>サンギョウ</t>
    </rPh>
    <rPh sb="45" eb="47">
      <t>フクシ</t>
    </rPh>
    <rPh sb="48" eb="50">
      <t>レンケイ</t>
    </rPh>
    <rPh sb="51" eb="54">
      <t>センシンテキ</t>
    </rPh>
    <rPh sb="55" eb="56">
      <t>ト</t>
    </rPh>
    <rPh sb="56" eb="57">
      <t>クミ</t>
    </rPh>
    <rPh sb="57" eb="59">
      <t>ジレイ</t>
    </rPh>
    <rPh sb="60" eb="62">
      <t>ハアク</t>
    </rPh>
    <rPh sb="63" eb="65">
      <t>シュウシュウ</t>
    </rPh>
    <rPh sb="68" eb="70">
      <t>マルフク</t>
    </rPh>
    <rPh sb="70" eb="72">
      <t>レンケイ</t>
    </rPh>
    <rPh sb="74" eb="76">
      <t>カダイ</t>
    </rPh>
    <rPh sb="77" eb="79">
      <t>ハアク</t>
    </rPh>
    <rPh sb="80" eb="82">
      <t>ブンセキ</t>
    </rPh>
    <rPh sb="83" eb="84">
      <t>オコナ</t>
    </rPh>
    <rPh sb="86" eb="89">
      <t>カイケツサク</t>
    </rPh>
    <rPh sb="90" eb="92">
      <t>ケントウ</t>
    </rPh>
    <rPh sb="94" eb="95">
      <t>ト</t>
    </rPh>
    <rPh sb="95" eb="96">
      <t>クミ</t>
    </rPh>
    <rPh sb="96" eb="98">
      <t>ホウホウ</t>
    </rPh>
    <rPh sb="99" eb="101">
      <t>ケントウ</t>
    </rPh>
    <rPh sb="137" eb="139">
      <t>マルフク</t>
    </rPh>
    <rPh sb="145" eb="147">
      <t>レンケイ</t>
    </rPh>
    <rPh sb="159" eb="160">
      <t>フク</t>
    </rPh>
    <phoneticPr fontId="5"/>
  </si>
  <si>
    <t>-</t>
    <phoneticPr fontId="5"/>
  </si>
  <si>
    <t>保健福祉調査委託費</t>
    <rPh sb="0" eb="2">
      <t>ホケン</t>
    </rPh>
    <rPh sb="2" eb="4">
      <t>フクシ</t>
    </rPh>
    <rPh sb="4" eb="6">
      <t>チョウサ</t>
    </rPh>
    <rPh sb="6" eb="9">
      <t>イタクヒ</t>
    </rPh>
    <phoneticPr fontId="5"/>
  </si>
  <si>
    <t>全国の事業所における平均工賃（賃金）について前年度以上の向上を目指す。</t>
  </si>
  <si>
    <t>円</t>
    <rPh sb="0" eb="1">
      <t>エン</t>
    </rPh>
    <phoneticPr fontId="5"/>
  </si>
  <si>
    <t>　-</t>
    <phoneticPr fontId="5"/>
  </si>
  <si>
    <t>百万円</t>
    <rPh sb="0" eb="2">
      <t>ヒャクマン</t>
    </rPh>
    <rPh sb="2" eb="3">
      <t>エン</t>
    </rPh>
    <phoneticPr fontId="5"/>
  </si>
  <si>
    <t>　　X/Y</t>
    <phoneticPr fontId="5"/>
  </si>
  <si>
    <t>工賃（賃金）実態調査</t>
    <rPh sb="0" eb="2">
      <t>コウチン</t>
    </rPh>
    <rPh sb="3" eb="5">
      <t>チンギン</t>
    </rPh>
    <rPh sb="6" eb="8">
      <t>ジッタイ</t>
    </rPh>
    <rPh sb="8" eb="10">
      <t>チョウサ</t>
    </rPh>
    <phoneticPr fontId="5"/>
  </si>
  <si>
    <t>施策大目標１　必要な保健福祉サービスが的確に提供される体制を整備し、障害者の地域における生活を総合的に支援すること。</t>
    <rPh sb="0" eb="1">
      <t>セ</t>
    </rPh>
    <rPh sb="1" eb="2">
      <t>サク</t>
    </rPh>
    <rPh sb="2" eb="5">
      <t>ダイモクヒョウ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</si>
  <si>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t>
    <phoneticPr fontId="5"/>
  </si>
  <si>
    <t>ー</t>
    <phoneticPr fontId="5"/>
  </si>
  <si>
    <t>単位当たりコスト＝X／Y
X:「委託費（百万円）」
Y：「「林福」、「水福」「伝統工芸」等に取り組んでいる実事例の整理を行った事業所数」　　　　　　　　　　　　　　</t>
    <rPh sb="0" eb="2">
      <t>タンイ</t>
    </rPh>
    <rPh sb="2" eb="3">
      <t>ア</t>
    </rPh>
    <rPh sb="16" eb="18">
      <t>イタク</t>
    </rPh>
    <rPh sb="18" eb="19">
      <t>ヒ</t>
    </rPh>
    <rPh sb="20" eb="23">
      <t>ヒャクマンエン</t>
    </rPh>
    <rPh sb="22" eb="23">
      <t>エン</t>
    </rPh>
    <rPh sb="30" eb="31">
      <t>ハヤシ</t>
    </rPh>
    <rPh sb="31" eb="32">
      <t>フク</t>
    </rPh>
    <rPh sb="35" eb="36">
      <t>スイ</t>
    </rPh>
    <rPh sb="36" eb="37">
      <t>フク</t>
    </rPh>
    <rPh sb="39" eb="41">
      <t>デントウ</t>
    </rPh>
    <rPh sb="41" eb="43">
      <t>コウゲイ</t>
    </rPh>
    <rPh sb="44" eb="45">
      <t>トウ</t>
    </rPh>
    <rPh sb="46" eb="47">
      <t>ト</t>
    </rPh>
    <rPh sb="48" eb="49">
      <t>ク</t>
    </rPh>
    <rPh sb="53" eb="54">
      <t>ジツ</t>
    </rPh>
    <rPh sb="54" eb="56">
      <t>ジレイ</t>
    </rPh>
    <rPh sb="57" eb="59">
      <t>セイリ</t>
    </rPh>
    <rPh sb="60" eb="61">
      <t>オコナ</t>
    </rPh>
    <rPh sb="63" eb="65">
      <t>ジギョウ</t>
    </rPh>
    <rPh sb="65" eb="66">
      <t>ショ</t>
    </rPh>
    <rPh sb="66" eb="67">
      <t>スウ</t>
    </rPh>
    <phoneticPr fontId="5"/>
  </si>
  <si>
    <t>林業、水産業、伝統工芸等における事例の収集や課題の解決策を検討することにより、１次産業分野での障害者の就労を推進し、事業所で働く障害者の工賃・賃金を引き上げる。</t>
    <rPh sb="7" eb="9">
      <t>デントウ</t>
    </rPh>
    <rPh sb="9" eb="11">
      <t>コウゲイ</t>
    </rPh>
    <phoneticPr fontId="5"/>
  </si>
  <si>
    <t>農業、林業、水産業に加え、環境や伝統工芸など、地域と関わりの深い様々な産業と福祉の連携を推進する事業所を対象に、先進的な取組事例を収集する。</t>
    <rPh sb="0" eb="2">
      <t>ノウギョウ</t>
    </rPh>
    <rPh sb="3" eb="5">
      <t>リンギョウ</t>
    </rPh>
    <rPh sb="6" eb="9">
      <t>スイサンギョウ</t>
    </rPh>
    <rPh sb="10" eb="11">
      <t>クワ</t>
    </rPh>
    <rPh sb="13" eb="15">
      <t>カンキョウ</t>
    </rPh>
    <rPh sb="16" eb="18">
      <t>デントウ</t>
    </rPh>
    <rPh sb="18" eb="20">
      <t>コウゲイ</t>
    </rPh>
    <rPh sb="23" eb="25">
      <t>チイキ</t>
    </rPh>
    <rPh sb="26" eb="27">
      <t>カカ</t>
    </rPh>
    <rPh sb="30" eb="31">
      <t>フカ</t>
    </rPh>
    <rPh sb="32" eb="34">
      <t>サマザマ</t>
    </rPh>
    <rPh sb="35" eb="37">
      <t>サンギョウ</t>
    </rPh>
    <rPh sb="38" eb="40">
      <t>フクシ</t>
    </rPh>
    <rPh sb="41" eb="43">
      <t>レンケイ</t>
    </rPh>
    <rPh sb="44" eb="46">
      <t>スイシン</t>
    </rPh>
    <rPh sb="48" eb="51">
      <t>ジギョウショ</t>
    </rPh>
    <rPh sb="52" eb="54">
      <t>タイショウ</t>
    </rPh>
    <rPh sb="56" eb="58">
      <t>センシン</t>
    </rPh>
    <rPh sb="58" eb="59">
      <t>テキ</t>
    </rPh>
    <rPh sb="60" eb="62">
      <t>トリクミ</t>
    </rPh>
    <rPh sb="62" eb="64">
      <t>ジレイ</t>
    </rPh>
    <rPh sb="65" eb="67">
      <t>シュウシュウ</t>
    </rPh>
    <phoneticPr fontId="5"/>
  </si>
  <si>
    <t>農業、林業、水産業に加え、環境や伝統工芸など、地域と関わりの深い様々な産業と福祉の連携を推進する事業所を対象に、先進的な取組事例を収集し、新たに地域産業等との連携に取り組む事業所に対して、モデル的支援を実施する。</t>
    <rPh sb="0" eb="2">
      <t>ノウギョウ</t>
    </rPh>
    <rPh sb="3" eb="5">
      <t>リンギョウ</t>
    </rPh>
    <rPh sb="6" eb="9">
      <t>スイサンギョウ</t>
    </rPh>
    <rPh sb="10" eb="11">
      <t>クワ</t>
    </rPh>
    <rPh sb="13" eb="15">
      <t>カンキョウ</t>
    </rPh>
    <rPh sb="16" eb="18">
      <t>デントウ</t>
    </rPh>
    <rPh sb="18" eb="20">
      <t>コウゲイ</t>
    </rPh>
    <rPh sb="23" eb="25">
      <t>チイキ</t>
    </rPh>
    <rPh sb="26" eb="27">
      <t>カカ</t>
    </rPh>
    <rPh sb="30" eb="31">
      <t>フカ</t>
    </rPh>
    <rPh sb="32" eb="34">
      <t>サマザマ</t>
    </rPh>
    <rPh sb="35" eb="37">
      <t>サンギョウ</t>
    </rPh>
    <rPh sb="38" eb="40">
      <t>フクシ</t>
    </rPh>
    <rPh sb="41" eb="43">
      <t>レンケイ</t>
    </rPh>
    <rPh sb="44" eb="46">
      <t>スイシン</t>
    </rPh>
    <rPh sb="48" eb="51">
      <t>ジギョウショ</t>
    </rPh>
    <rPh sb="52" eb="54">
      <t>タイショウ</t>
    </rPh>
    <rPh sb="56" eb="58">
      <t>センシン</t>
    </rPh>
    <rPh sb="58" eb="59">
      <t>テキ</t>
    </rPh>
    <rPh sb="60" eb="62">
      <t>トリクミ</t>
    </rPh>
    <rPh sb="62" eb="64">
      <t>ジレイ</t>
    </rPh>
    <rPh sb="65" eb="67">
      <t>シュウシュウ</t>
    </rPh>
    <rPh sb="69" eb="70">
      <t>アラ</t>
    </rPh>
    <rPh sb="72" eb="74">
      <t>チイキ</t>
    </rPh>
    <rPh sb="74" eb="76">
      <t>サンギョウ</t>
    </rPh>
    <rPh sb="76" eb="77">
      <t>トウ</t>
    </rPh>
    <rPh sb="79" eb="81">
      <t>レンケイ</t>
    </rPh>
    <rPh sb="82" eb="83">
      <t>ト</t>
    </rPh>
    <rPh sb="84" eb="85">
      <t>ク</t>
    </rPh>
    <rPh sb="86" eb="89">
      <t>ジギョウショ</t>
    </rPh>
    <rPh sb="90" eb="91">
      <t>タイ</t>
    </rPh>
    <rPh sb="97" eb="98">
      <t>テキ</t>
    </rPh>
    <rPh sb="98" eb="100">
      <t>シエン</t>
    </rPh>
    <rPh sb="101" eb="103">
      <t>ジッシ</t>
    </rPh>
    <phoneticPr fontId="5"/>
  </si>
  <si>
    <t>単位当たりコスト＝X／Y
X:「委託費（百万円）」
Y：「実支援を行った事業所数」　</t>
    <rPh sb="0" eb="2">
      <t>タンイ</t>
    </rPh>
    <rPh sb="2" eb="3">
      <t>ア</t>
    </rPh>
    <rPh sb="16" eb="18">
      <t>イタク</t>
    </rPh>
    <rPh sb="18" eb="19">
      <t>ヒ</t>
    </rPh>
    <rPh sb="20" eb="23">
      <t>ヒャクマンエン</t>
    </rPh>
    <rPh sb="22" eb="23">
      <t>エン</t>
    </rPh>
    <rPh sb="29" eb="30">
      <t>ジツ</t>
    </rPh>
    <rPh sb="30" eb="32">
      <t>シエン</t>
    </rPh>
    <rPh sb="33" eb="34">
      <t>オコナ</t>
    </rPh>
    <rPh sb="36" eb="39">
      <t>ジギョウショ</t>
    </rPh>
    <rPh sb="39" eb="40">
      <t>スウ</t>
    </rPh>
    <phoneticPr fontId="5"/>
  </si>
  <si>
    <t>　　X/Y</t>
  </si>
  <si>
    <t>施策目標Ⅸ－１－１ 障害者の地域における生活を総合的に支援するため、障害者の生活の場、働く場や地域における支援体制を整備すること</t>
    <phoneticPr fontId="5"/>
  </si>
  <si>
    <t>https://www.mhlw.go.jp/wp/seisaku/hyouka/dl/r03_jizenbunseki/IX-1-1.pdf</t>
    <phoneticPr fontId="5"/>
  </si>
  <si>
    <t>７頁</t>
    <rPh sb="1" eb="2">
      <t>ページ</t>
    </rPh>
    <phoneticPr fontId="5"/>
  </si>
  <si>
    <t>農業、林業、水産業に加え、環境や伝統工芸など、地域と関わりの深い様々な産業と福祉の連携を推進する地域課題解決型の障害者就労のモデル事業を実施することで、国民や社会のニーズを的確に反映している。</t>
    <rPh sb="0" eb="2">
      <t>ノウギョウ</t>
    </rPh>
    <rPh sb="3" eb="5">
      <t>リンギョウ</t>
    </rPh>
    <rPh sb="6" eb="9">
      <t>スイサンギョウ</t>
    </rPh>
    <rPh sb="10" eb="11">
      <t>クワ</t>
    </rPh>
    <rPh sb="13" eb="15">
      <t>カンキョウ</t>
    </rPh>
    <rPh sb="16" eb="18">
      <t>デントウ</t>
    </rPh>
    <rPh sb="18" eb="20">
      <t>コウゲイ</t>
    </rPh>
    <rPh sb="23" eb="25">
      <t>チイキ</t>
    </rPh>
    <rPh sb="26" eb="27">
      <t>カカ</t>
    </rPh>
    <rPh sb="30" eb="31">
      <t>フカ</t>
    </rPh>
    <rPh sb="32" eb="34">
      <t>サマザマ</t>
    </rPh>
    <rPh sb="35" eb="37">
      <t>サンギョウ</t>
    </rPh>
    <rPh sb="38" eb="40">
      <t>フクシ</t>
    </rPh>
    <rPh sb="41" eb="43">
      <t>レンケイ</t>
    </rPh>
    <rPh sb="44" eb="46">
      <t>スイシン</t>
    </rPh>
    <rPh sb="48" eb="50">
      <t>チイキ</t>
    </rPh>
    <rPh sb="50" eb="52">
      <t>カダイ</t>
    </rPh>
    <rPh sb="52" eb="54">
      <t>カイケツ</t>
    </rPh>
    <rPh sb="54" eb="55">
      <t>ガタ</t>
    </rPh>
    <rPh sb="56" eb="59">
      <t>ショウガイシャ</t>
    </rPh>
    <rPh sb="59" eb="61">
      <t>シュウロウ</t>
    </rPh>
    <rPh sb="65" eb="67">
      <t>ジギョウ</t>
    </rPh>
    <rPh sb="68" eb="70">
      <t>ジッシ</t>
    </rPh>
    <rPh sb="76" eb="78">
      <t>コクミン</t>
    </rPh>
    <rPh sb="79" eb="81">
      <t>シャカイ</t>
    </rPh>
    <rPh sb="86" eb="88">
      <t>テキカク</t>
    </rPh>
    <rPh sb="89" eb="91">
      <t>ハンエイ</t>
    </rPh>
    <phoneticPr fontId="5"/>
  </si>
  <si>
    <t>「農福連携等推進ビジョン」において、「農」の広がりを推進することとしており、各地域において、こうした取組を広めていくためには、国が積極的に取組事例等の横展開を図っていく必要がある。</t>
    <rPh sb="1" eb="2">
      <t>ノウ</t>
    </rPh>
    <rPh sb="2" eb="3">
      <t>フク</t>
    </rPh>
    <rPh sb="3" eb="5">
      <t>レンケイ</t>
    </rPh>
    <rPh sb="5" eb="6">
      <t>ナド</t>
    </rPh>
    <rPh sb="6" eb="8">
      <t>スイシン</t>
    </rPh>
    <rPh sb="19" eb="20">
      <t>ノウ</t>
    </rPh>
    <rPh sb="22" eb="23">
      <t>ヒロ</t>
    </rPh>
    <rPh sb="26" eb="28">
      <t>スイシン</t>
    </rPh>
    <rPh sb="38" eb="41">
      <t>カクチイキ</t>
    </rPh>
    <rPh sb="50" eb="52">
      <t>トリクミ</t>
    </rPh>
    <rPh sb="53" eb="54">
      <t>ヒロ</t>
    </rPh>
    <rPh sb="63" eb="64">
      <t>クニ</t>
    </rPh>
    <rPh sb="65" eb="68">
      <t>セッキョクテキ</t>
    </rPh>
    <rPh sb="69" eb="71">
      <t>トリクミ</t>
    </rPh>
    <rPh sb="71" eb="73">
      <t>ジレイ</t>
    </rPh>
    <rPh sb="73" eb="74">
      <t>トウ</t>
    </rPh>
    <rPh sb="75" eb="76">
      <t>ヨコ</t>
    </rPh>
    <rPh sb="76" eb="78">
      <t>テンカイ</t>
    </rPh>
    <rPh sb="79" eb="80">
      <t>ハカ</t>
    </rPh>
    <rPh sb="84" eb="86">
      <t>ヒツヨウ</t>
    </rPh>
    <phoneticPr fontId="5"/>
  </si>
  <si>
    <t>障害者の働く場の拡大や、そこで働く障害者の賃金・工賃の向上に繋がる重要な取組であり、政策体系の中で優先度の高い事業である。</t>
    <rPh sb="0" eb="3">
      <t>ショウガイシャ</t>
    </rPh>
    <rPh sb="4" eb="5">
      <t>ハタラ</t>
    </rPh>
    <rPh sb="6" eb="7">
      <t>バ</t>
    </rPh>
    <rPh sb="8" eb="10">
      <t>カクダイ</t>
    </rPh>
    <rPh sb="15" eb="16">
      <t>ハタラ</t>
    </rPh>
    <rPh sb="17" eb="20">
      <t>ショウガイシャ</t>
    </rPh>
    <rPh sb="21" eb="23">
      <t>チンギン</t>
    </rPh>
    <rPh sb="24" eb="26">
      <t>コウチン</t>
    </rPh>
    <rPh sb="27" eb="29">
      <t>コウジョウ</t>
    </rPh>
    <rPh sb="30" eb="31">
      <t>ツナ</t>
    </rPh>
    <rPh sb="33" eb="35">
      <t>ジュウヨウ</t>
    </rPh>
    <rPh sb="36" eb="38">
      <t>トリクミ</t>
    </rPh>
    <rPh sb="42" eb="44">
      <t>セイサク</t>
    </rPh>
    <rPh sb="44" eb="46">
      <t>タイケイ</t>
    </rPh>
    <rPh sb="47" eb="48">
      <t>ナカ</t>
    </rPh>
    <rPh sb="49" eb="52">
      <t>ユウセンド</t>
    </rPh>
    <rPh sb="53" eb="54">
      <t>タカ</t>
    </rPh>
    <rPh sb="55" eb="57">
      <t>ジギョウ</t>
    </rPh>
    <phoneticPr fontId="5"/>
  </si>
  <si>
    <t>無</t>
  </si>
  <si>
    <t>‐</t>
  </si>
  <si>
    <t>モデル事業の実施や事例集の作成など事業目的に沿った費用内訳となっている。</t>
    <rPh sb="3" eb="5">
      <t>ジギョウ</t>
    </rPh>
    <rPh sb="6" eb="8">
      <t>ジッシ</t>
    </rPh>
    <rPh sb="9" eb="12">
      <t>ジレイシュウ</t>
    </rPh>
    <rPh sb="13" eb="15">
      <t>サクセイ</t>
    </rPh>
    <rPh sb="17" eb="19">
      <t>ジギョウ</t>
    </rPh>
    <rPh sb="19" eb="21">
      <t>モクテキ</t>
    </rPh>
    <rPh sb="22" eb="23">
      <t>ソ</t>
    </rPh>
    <rPh sb="25" eb="27">
      <t>ヒヨウ</t>
    </rPh>
    <rPh sb="27" eb="29">
      <t>ウチワケ</t>
    </rPh>
    <phoneticPr fontId="5"/>
  </si>
  <si>
    <t>WEB会議等を活用し、交通費などのコスト削減が図られた。</t>
    <rPh sb="3" eb="5">
      <t>カイギ</t>
    </rPh>
    <rPh sb="5" eb="6">
      <t>トウ</t>
    </rPh>
    <rPh sb="7" eb="9">
      <t>カツヨウ</t>
    </rPh>
    <rPh sb="11" eb="14">
      <t>コウツウヒ</t>
    </rPh>
    <rPh sb="20" eb="22">
      <t>サクゲン</t>
    </rPh>
    <rPh sb="23" eb="24">
      <t>ハカ</t>
    </rPh>
    <phoneticPr fontId="5"/>
  </si>
  <si>
    <t>適宜、WEB会議等を利用し、低コストでの実施を行った。</t>
    <rPh sb="0" eb="2">
      <t>テキギ</t>
    </rPh>
    <rPh sb="6" eb="8">
      <t>カイギ</t>
    </rPh>
    <rPh sb="8" eb="9">
      <t>トウ</t>
    </rPh>
    <rPh sb="10" eb="12">
      <t>リヨウ</t>
    </rPh>
    <rPh sb="14" eb="15">
      <t>テイ</t>
    </rPh>
    <rPh sb="20" eb="22">
      <t>ジッシ</t>
    </rPh>
    <rPh sb="23" eb="24">
      <t>オコナ</t>
    </rPh>
    <phoneticPr fontId="5"/>
  </si>
  <si>
    <t>人件費</t>
    <rPh sb="0" eb="3">
      <t>ジンケンヒ</t>
    </rPh>
    <phoneticPr fontId="5"/>
  </si>
  <si>
    <t>事業費</t>
    <rPh sb="0" eb="3">
      <t>ジギョウヒ</t>
    </rPh>
    <phoneticPr fontId="5"/>
  </si>
  <si>
    <t>動画作成費等</t>
    <rPh sb="0" eb="2">
      <t>ドウガ</t>
    </rPh>
    <rPh sb="2" eb="5">
      <t>サクセイヒ</t>
    </rPh>
    <rPh sb="5" eb="6">
      <t>トウ</t>
    </rPh>
    <phoneticPr fontId="5"/>
  </si>
  <si>
    <t>コンサル等</t>
    <rPh sb="4" eb="5">
      <t>トウ</t>
    </rPh>
    <phoneticPr fontId="5"/>
  </si>
  <si>
    <t>株式会社FVP</t>
    <rPh sb="0" eb="2">
      <t>カブシキ</t>
    </rPh>
    <rPh sb="2" eb="4">
      <t>カイシャ</t>
    </rPh>
    <phoneticPr fontId="5"/>
  </si>
  <si>
    <t>就労系サービス事業所の事例収集等</t>
    <rPh sb="0" eb="3">
      <t>シュウロウケイ</t>
    </rPh>
    <rPh sb="7" eb="10">
      <t>ジギョウショ</t>
    </rPh>
    <rPh sb="11" eb="13">
      <t>ジレイ</t>
    </rPh>
    <rPh sb="13" eb="15">
      <t>シュウシュウ</t>
    </rPh>
    <rPh sb="15" eb="16">
      <t>トウ</t>
    </rPh>
    <phoneticPr fontId="5"/>
  </si>
  <si>
    <t>-</t>
    <phoneticPr fontId="5"/>
  </si>
  <si>
    <t>-</t>
    <phoneticPr fontId="5"/>
  </si>
  <si>
    <t>津曲　共和</t>
    <rPh sb="0" eb="2">
      <t>ツマガリ</t>
    </rPh>
    <rPh sb="3" eb="5">
      <t>キョウワ</t>
    </rPh>
    <phoneticPr fontId="5"/>
  </si>
  <si>
    <t>同事業は、２事業者より入札があったが、一般競争入札（総合評価落札方式）による調達を実施しており、入札価格が予定価格の範囲内である事業者を落札者として決定することとなったため妥当である。</t>
    <rPh sb="64" eb="67">
      <t>ジギョウシャ</t>
    </rPh>
    <phoneticPr fontId="5"/>
  </si>
  <si>
    <t>農業、林業、水産業に加え、環境や伝統工芸など、地域と関わりの深い様々な産業と福祉の連携を推進する地域課題解決型の障害者就労モデル事業を実施することで、障害者の働く場の拡大やそこで働く障害者の工賃や賃金の向上に繋がる事業である。</t>
    <rPh sb="0" eb="2">
      <t>ノウギョウ</t>
    </rPh>
    <rPh sb="3" eb="5">
      <t>リンギョウ</t>
    </rPh>
    <rPh sb="6" eb="9">
      <t>スイサンギョウ</t>
    </rPh>
    <rPh sb="10" eb="11">
      <t>クワ</t>
    </rPh>
    <rPh sb="13" eb="15">
      <t>カンキョウ</t>
    </rPh>
    <rPh sb="16" eb="18">
      <t>デントウ</t>
    </rPh>
    <rPh sb="18" eb="20">
      <t>コウゲイ</t>
    </rPh>
    <rPh sb="23" eb="25">
      <t>チイキ</t>
    </rPh>
    <rPh sb="26" eb="27">
      <t>カカ</t>
    </rPh>
    <rPh sb="30" eb="31">
      <t>フカ</t>
    </rPh>
    <rPh sb="32" eb="34">
      <t>サマザマ</t>
    </rPh>
    <rPh sb="35" eb="37">
      <t>サンギョウ</t>
    </rPh>
    <rPh sb="38" eb="40">
      <t>フクシ</t>
    </rPh>
    <rPh sb="41" eb="43">
      <t>レンケイ</t>
    </rPh>
    <rPh sb="44" eb="46">
      <t>スイシン</t>
    </rPh>
    <rPh sb="48" eb="50">
      <t>チイキ</t>
    </rPh>
    <rPh sb="50" eb="52">
      <t>カダイ</t>
    </rPh>
    <rPh sb="52" eb="54">
      <t>カイケツ</t>
    </rPh>
    <rPh sb="54" eb="55">
      <t>ガタ</t>
    </rPh>
    <rPh sb="56" eb="59">
      <t>ショウガイシャ</t>
    </rPh>
    <rPh sb="59" eb="61">
      <t>シュウロウ</t>
    </rPh>
    <rPh sb="64" eb="66">
      <t>ジギョウ</t>
    </rPh>
    <rPh sb="67" eb="69">
      <t>ジッシ</t>
    </rPh>
    <rPh sb="75" eb="78">
      <t>ショウガイシャ</t>
    </rPh>
    <rPh sb="79" eb="80">
      <t>ハタラ</t>
    </rPh>
    <rPh sb="81" eb="82">
      <t>バ</t>
    </rPh>
    <rPh sb="83" eb="85">
      <t>カクダイ</t>
    </rPh>
    <rPh sb="89" eb="90">
      <t>ハタラ</t>
    </rPh>
    <rPh sb="91" eb="94">
      <t>ショウガイシャ</t>
    </rPh>
    <rPh sb="95" eb="97">
      <t>コウチン</t>
    </rPh>
    <rPh sb="98" eb="100">
      <t>チンギン</t>
    </rPh>
    <rPh sb="101" eb="103">
      <t>コウジョウ</t>
    </rPh>
    <rPh sb="104" eb="105">
      <t>ツナ</t>
    </rPh>
    <rPh sb="107" eb="109">
      <t>ジギョウ</t>
    </rPh>
    <phoneticPr fontId="5"/>
  </si>
  <si>
    <t>-</t>
    <phoneticPr fontId="5"/>
  </si>
  <si>
    <t>障害者の働く場を拡大する目的から同事業に対して、引き続き、適正な執行に努める。</t>
    <rPh sb="0" eb="3">
      <t>ショウガイシャ</t>
    </rPh>
    <rPh sb="4" eb="5">
      <t>ハタラ</t>
    </rPh>
    <rPh sb="6" eb="7">
      <t>バ</t>
    </rPh>
    <rPh sb="8" eb="10">
      <t>カクダイ</t>
    </rPh>
    <rPh sb="12" eb="14">
      <t>モクテキ</t>
    </rPh>
    <rPh sb="16" eb="17">
      <t>ドウ</t>
    </rPh>
    <rPh sb="17" eb="19">
      <t>ジギョウ</t>
    </rPh>
    <rPh sb="20" eb="21">
      <t>タイ</t>
    </rPh>
    <phoneticPr fontId="5"/>
  </si>
  <si>
    <t>14/30</t>
    <phoneticPr fontId="5"/>
  </si>
  <si>
    <t>20/30</t>
    <phoneticPr fontId="5"/>
  </si>
  <si>
    <t>20/15</t>
    <phoneticPr fontId="5"/>
  </si>
  <si>
    <t>14/19</t>
    <phoneticPr fontId="5"/>
  </si>
  <si>
    <t>設定した予定価格の範囲内であり、妥当である。</t>
    <rPh sb="0" eb="2">
      <t>セッテイ</t>
    </rPh>
    <rPh sb="4" eb="6">
      <t>ヨテイ</t>
    </rPh>
    <rPh sb="6" eb="8">
      <t>カカク</t>
    </rPh>
    <rPh sb="9" eb="12">
      <t>ハンイナイ</t>
    </rPh>
    <rPh sb="16" eb="18">
      <t>ダトウ</t>
    </rPh>
    <phoneticPr fontId="5"/>
  </si>
  <si>
    <t>仕様書に定められた数の事例収集を行っている。</t>
    <rPh sb="0" eb="3">
      <t>シヨウショ</t>
    </rPh>
    <rPh sb="4" eb="5">
      <t>サダ</t>
    </rPh>
    <rPh sb="9" eb="10">
      <t>カズ</t>
    </rPh>
    <rPh sb="11" eb="13">
      <t>ジレイ</t>
    </rPh>
    <rPh sb="13" eb="15">
      <t>シュウシュウ</t>
    </rPh>
    <rPh sb="16" eb="17">
      <t>オコナ</t>
    </rPh>
    <phoneticPr fontId="5"/>
  </si>
  <si>
    <t>成果物については、HP等で周知を行う。</t>
    <rPh sb="0" eb="3">
      <t>セイカブツ</t>
    </rPh>
    <rPh sb="11" eb="12">
      <t>トウ</t>
    </rPh>
    <rPh sb="13" eb="15">
      <t>シュウチ</t>
    </rPh>
    <rPh sb="16" eb="17">
      <t>オコナ</t>
    </rPh>
    <phoneticPr fontId="5"/>
  </si>
  <si>
    <t>A.株式会社FVP</t>
    <rPh sb="2" eb="4">
      <t>カブシキ</t>
    </rPh>
    <rPh sb="4" eb="6">
      <t>カイシャ</t>
    </rPh>
    <phoneticPr fontId="5"/>
  </si>
  <si>
    <t>地域産業型連携福祉に取組む事業所の事例を収集する。</t>
    <rPh sb="0" eb="2">
      <t>チイキ</t>
    </rPh>
    <rPh sb="2" eb="4">
      <t>サンギョウ</t>
    </rPh>
    <rPh sb="4" eb="5">
      <t>ガタ</t>
    </rPh>
    <rPh sb="5" eb="7">
      <t>レンケイ</t>
    </rPh>
    <rPh sb="7" eb="9">
      <t>フクシ</t>
    </rPh>
    <rPh sb="10" eb="11">
      <t>ト</t>
    </rPh>
    <rPh sb="11" eb="12">
      <t>ク</t>
    </rPh>
    <rPh sb="13" eb="16">
      <t>ジギョウショ</t>
    </rPh>
    <rPh sb="17" eb="19">
      <t>ジレイ</t>
    </rPh>
    <rPh sb="20" eb="22">
      <t>シュウシュウ</t>
    </rPh>
    <phoneticPr fontId="5"/>
  </si>
  <si>
    <t>事例収集数</t>
    <rPh sb="0" eb="2">
      <t>ジレイ</t>
    </rPh>
    <rPh sb="2" eb="4">
      <t>シュウシュウ</t>
    </rPh>
    <rPh sb="4" eb="5">
      <t>スウ</t>
    </rPh>
    <phoneticPr fontId="5"/>
  </si>
  <si>
    <t>事業所</t>
    <rPh sb="0" eb="3">
      <t>ジギョウショ</t>
    </rPh>
    <phoneticPr fontId="5"/>
  </si>
  <si>
    <t>事業は当初の予定通りの成果を達成したため、令和３年度をもって終了した。</t>
    <phoneticPr fontId="5"/>
  </si>
  <si>
    <t>点検対象外</t>
    <rPh sb="0" eb="2">
      <t>テンケン</t>
    </rPh>
    <rPh sb="2" eb="5">
      <t>タイショウガイ</t>
    </rPh>
    <phoneticPr fontId="5"/>
  </si>
  <si>
    <t>事業は当初の予定通りの成果を達成したため、令和３年度をもって終了した。</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</si>
  <si>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終了予定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</si>
</sst>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0</xdr:colOff>
      <xdr:row>269</xdr:row>
      <xdr:rowOff>190500</xdr:rowOff>
    </xdr:from>
    <xdr:to>
      <xdr:col>31</xdr:col>
      <xdr:colOff>183893</xdr:colOff>
      <xdr:row>271</xdr:row>
      <xdr:rowOff>260565</xdr:rowOff>
    </xdr:to>
    <xdr:sp macro="" textlink="">
      <xdr:nvSpPr>
        <xdr:cNvPr id="8" name="テキスト ボックス 7"/>
        <xdr:cNvSpPr txBox="1"/>
      </xdr:nvSpPr>
      <xdr:spPr>
        <a:xfrm>
          <a:off x="4639235" y="42347029"/>
          <a:ext cx="1797540" cy="76483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１７百万円</a:t>
          </a:r>
        </a:p>
      </xdr:txBody>
    </xdr:sp>
    <xdr:clientData/>
  </xdr:twoCellAnchor>
  <xdr:twoCellAnchor>
    <xdr:from>
      <xdr:col>21</xdr:col>
      <xdr:colOff>145676</xdr:colOff>
      <xdr:row>276</xdr:row>
      <xdr:rowOff>291353</xdr:rowOff>
    </xdr:from>
    <xdr:to>
      <xdr:col>34</xdr:col>
      <xdr:colOff>18974</xdr:colOff>
      <xdr:row>279</xdr:row>
      <xdr:rowOff>262323</xdr:rowOff>
    </xdr:to>
    <xdr:sp macro="" textlink="">
      <xdr:nvSpPr>
        <xdr:cNvPr id="9" name="テキスト ボックス 8"/>
        <xdr:cNvSpPr txBox="1"/>
      </xdr:nvSpPr>
      <xdr:spPr>
        <a:xfrm>
          <a:off x="4381500" y="44879559"/>
          <a:ext cx="2495474" cy="101311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A </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株式会社</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FVP</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１４百万円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21</xdr:col>
      <xdr:colOff>190499</xdr:colOff>
      <xdr:row>275</xdr:row>
      <xdr:rowOff>302559</xdr:rowOff>
    </xdr:from>
    <xdr:to>
      <xdr:col>34</xdr:col>
      <xdr:colOff>69391</xdr:colOff>
      <xdr:row>276</xdr:row>
      <xdr:rowOff>198213</xdr:rowOff>
    </xdr:to>
    <xdr:sp macro="" textlink="">
      <xdr:nvSpPr>
        <xdr:cNvPr id="10" name="テキスト ボックス 9"/>
        <xdr:cNvSpPr txBox="1"/>
      </xdr:nvSpPr>
      <xdr:spPr>
        <a:xfrm>
          <a:off x="4426323" y="44543383"/>
          <a:ext cx="2501068" cy="24303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editAs="oneCell">
    <xdr:from>
      <xdr:col>27</xdr:col>
      <xdr:colOff>33618</xdr:colOff>
      <xdr:row>272</xdr:row>
      <xdr:rowOff>145676</xdr:rowOff>
    </xdr:from>
    <xdr:to>
      <xdr:col>27</xdr:col>
      <xdr:colOff>198224</xdr:colOff>
      <xdr:row>275</xdr:row>
      <xdr:rowOff>182615</xdr:rowOff>
    </xdr:to>
    <xdr:pic>
      <xdr:nvPicPr>
        <xdr:cNvPr id="11" name="図 10"/>
        <xdr:cNvPicPr>
          <a:picLocks noChangeAspect="1"/>
        </xdr:cNvPicPr>
      </xdr:nvPicPr>
      <xdr:blipFill>
        <a:blip xmlns:r="http://schemas.openxmlformats.org/officeDocument/2006/relationships" r:embed="rId1"/>
        <a:stretch>
          <a:fillRect/>
        </a:stretch>
      </xdr:blipFill>
      <xdr:spPr>
        <a:xfrm>
          <a:off x="5479677" y="43344352"/>
          <a:ext cx="164606" cy="1079086"/>
        </a:xfrm>
        <a:prstGeom prst="rect">
          <a:avLst/>
        </a:prstGeom>
      </xdr:spPr>
    </xdr:pic>
    <xdr:clientData/>
  </xdr:twoCellAnchor>
  <xdr:twoCellAnchor>
    <xdr:from>
      <xdr:col>13</xdr:col>
      <xdr:colOff>1</xdr:colOff>
      <xdr:row>280</xdr:row>
      <xdr:rowOff>56030</xdr:rowOff>
    </xdr:from>
    <xdr:to>
      <xdr:col>45</xdr:col>
      <xdr:colOff>23773</xdr:colOff>
      <xdr:row>281</xdr:row>
      <xdr:rowOff>268941</xdr:rowOff>
    </xdr:to>
    <xdr:sp macro="" textlink="">
      <xdr:nvSpPr>
        <xdr:cNvPr id="14" name="テキスト ボックス 13"/>
        <xdr:cNvSpPr txBox="1"/>
      </xdr:nvSpPr>
      <xdr:spPr>
        <a:xfrm>
          <a:off x="2622177" y="42952148"/>
          <a:ext cx="6478361" cy="560293"/>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実事例の整理、課題の把握・分析、ガイドブックの作成等の実施</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38</xdr:col>
      <xdr:colOff>44823</xdr:colOff>
      <xdr:row>38</xdr:row>
      <xdr:rowOff>11204</xdr:rowOff>
    </xdr:from>
    <xdr:to>
      <xdr:col>41</xdr:col>
      <xdr:colOff>179294</xdr:colOff>
      <xdr:row>38</xdr:row>
      <xdr:rowOff>224118</xdr:rowOff>
    </xdr:to>
    <xdr:sp macro="" textlink="">
      <xdr:nvSpPr>
        <xdr:cNvPr id="3" name="テキスト ボックス 2"/>
        <xdr:cNvSpPr txBox="1"/>
      </xdr:nvSpPr>
      <xdr:spPr>
        <a:xfrm>
          <a:off x="7709647" y="12685057"/>
          <a:ext cx="739588" cy="212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85" zoomScaleNormal="75" zoomScaleSheetLayoutView="85" zoomScalePageLayoutView="85" workbookViewId="0">
      <selection activeCell="A252" sqref="A252:E25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692</v>
      </c>
      <c r="AK2" s="850"/>
      <c r="AL2" s="850"/>
      <c r="AM2" s="850"/>
      <c r="AN2" s="90" t="s">
        <v>368</v>
      </c>
      <c r="AO2" s="850">
        <v>21</v>
      </c>
      <c r="AP2" s="850"/>
      <c r="AQ2" s="850"/>
      <c r="AR2" s="91" t="s">
        <v>368</v>
      </c>
      <c r="AS2" s="851">
        <v>870</v>
      </c>
      <c r="AT2" s="851"/>
      <c r="AU2" s="851"/>
      <c r="AV2" s="90" t="str">
        <f>IF(AW2="","","-")</f>
        <v/>
      </c>
      <c r="AW2" s="852"/>
      <c r="AX2" s="852"/>
    </row>
    <row r="3" spans="1:50" ht="21" customHeight="1" thickBot="1">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693</v>
      </c>
      <c r="AK3" s="855"/>
      <c r="AL3" s="855"/>
      <c r="AM3" s="855"/>
      <c r="AN3" s="855"/>
      <c r="AO3" s="855"/>
      <c r="AP3" s="855"/>
      <c r="AQ3" s="855"/>
      <c r="AR3" s="855"/>
      <c r="AS3" s="855"/>
      <c r="AT3" s="855"/>
      <c r="AU3" s="855"/>
      <c r="AV3" s="855"/>
      <c r="AW3" s="855"/>
      <c r="AX3" s="24" t="s">
        <v>61</v>
      </c>
    </row>
    <row r="4" spans="1:50" ht="24.75" customHeight="1">
      <c r="A4" s="825" t="s">
        <v>23</v>
      </c>
      <c r="B4" s="826"/>
      <c r="C4" s="826"/>
      <c r="D4" s="826"/>
      <c r="E4" s="826"/>
      <c r="F4" s="826"/>
      <c r="G4" s="827" t="s">
        <v>694</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695</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c r="A5" s="837" t="s">
        <v>63</v>
      </c>
      <c r="B5" s="838"/>
      <c r="C5" s="838"/>
      <c r="D5" s="838"/>
      <c r="E5" s="838"/>
      <c r="F5" s="839"/>
      <c r="G5" s="840" t="s">
        <v>468</v>
      </c>
      <c r="H5" s="841"/>
      <c r="I5" s="841"/>
      <c r="J5" s="841"/>
      <c r="K5" s="841"/>
      <c r="L5" s="841"/>
      <c r="M5" s="842" t="s">
        <v>62</v>
      </c>
      <c r="N5" s="843"/>
      <c r="O5" s="843"/>
      <c r="P5" s="843"/>
      <c r="Q5" s="843"/>
      <c r="R5" s="844"/>
      <c r="S5" s="845" t="s">
        <v>471</v>
      </c>
      <c r="T5" s="841"/>
      <c r="U5" s="841"/>
      <c r="V5" s="841"/>
      <c r="W5" s="841"/>
      <c r="X5" s="846"/>
      <c r="Y5" s="847" t="s">
        <v>3</v>
      </c>
      <c r="Z5" s="848"/>
      <c r="AA5" s="848"/>
      <c r="AB5" s="848"/>
      <c r="AC5" s="848"/>
      <c r="AD5" s="849"/>
      <c r="AE5" s="870" t="s">
        <v>696</v>
      </c>
      <c r="AF5" s="870"/>
      <c r="AG5" s="870"/>
      <c r="AH5" s="870"/>
      <c r="AI5" s="870"/>
      <c r="AJ5" s="870"/>
      <c r="AK5" s="870"/>
      <c r="AL5" s="870"/>
      <c r="AM5" s="870"/>
      <c r="AN5" s="870"/>
      <c r="AO5" s="870"/>
      <c r="AP5" s="871"/>
      <c r="AQ5" s="872" t="s">
        <v>738</v>
      </c>
      <c r="AR5" s="873"/>
      <c r="AS5" s="873"/>
      <c r="AT5" s="873"/>
      <c r="AU5" s="873"/>
      <c r="AV5" s="873"/>
      <c r="AW5" s="873"/>
      <c r="AX5" s="874"/>
    </row>
    <row r="6" spans="1:50" ht="39" customHeight="1">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699</v>
      </c>
      <c r="AF7" s="813"/>
      <c r="AG7" s="813"/>
      <c r="AH7" s="813"/>
      <c r="AI7" s="813"/>
      <c r="AJ7" s="813"/>
      <c r="AK7" s="813"/>
      <c r="AL7" s="813"/>
      <c r="AM7" s="813"/>
      <c r="AN7" s="813"/>
      <c r="AO7" s="813"/>
      <c r="AP7" s="813"/>
      <c r="AQ7" s="813"/>
      <c r="AR7" s="813"/>
      <c r="AS7" s="813"/>
      <c r="AT7" s="813"/>
      <c r="AU7" s="813"/>
      <c r="AV7" s="813"/>
      <c r="AW7" s="813"/>
      <c r="AX7" s="814"/>
    </row>
    <row r="8" spans="1:50" ht="53.25" customHeight="1">
      <c r="A8" s="856" t="s">
        <v>234</v>
      </c>
      <c r="B8" s="857"/>
      <c r="C8" s="857"/>
      <c r="D8" s="857"/>
      <c r="E8" s="857"/>
      <c r="F8" s="858"/>
      <c r="G8" s="859" t="str">
        <f>入力規則等!A27</f>
        <v>障害者施策</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c r="A9" s="785" t="s">
        <v>21</v>
      </c>
      <c r="B9" s="786"/>
      <c r="C9" s="786"/>
      <c r="D9" s="786"/>
      <c r="E9" s="786"/>
      <c r="F9" s="786"/>
      <c r="G9" s="867" t="s">
        <v>700</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c r="A10" s="773" t="s">
        <v>28</v>
      </c>
      <c r="B10" s="774"/>
      <c r="C10" s="774"/>
      <c r="D10" s="774"/>
      <c r="E10" s="774"/>
      <c r="F10" s="774"/>
      <c r="G10" s="775" t="s">
        <v>701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c r="A13" s="322"/>
      <c r="B13" s="323"/>
      <c r="C13" s="323"/>
      <c r="D13" s="323"/>
      <c r="E13" s="323"/>
      <c r="F13" s="324"/>
      <c r="G13" s="802" t="s">
        <v>6</v>
      </c>
      <c r="H13" s="803"/>
      <c r="I13" s="819" t="s">
        <v>7</v>
      </c>
      <c r="J13" s="820"/>
      <c r="K13" s="820"/>
      <c r="L13" s="820"/>
      <c r="M13" s="820"/>
      <c r="N13" s="820"/>
      <c r="O13" s="821"/>
      <c r="P13" s="713" t="s">
        <v>702</v>
      </c>
      <c r="Q13" s="714"/>
      <c r="R13" s="714"/>
      <c r="S13" s="714"/>
      <c r="T13" s="714"/>
      <c r="U13" s="714"/>
      <c r="V13" s="715"/>
      <c r="W13" s="713">
        <v>52</v>
      </c>
      <c r="X13" s="714"/>
      <c r="Y13" s="714"/>
      <c r="Z13" s="714"/>
      <c r="AA13" s="714"/>
      <c r="AB13" s="714"/>
      <c r="AC13" s="715"/>
      <c r="AD13" s="713">
        <v>17</v>
      </c>
      <c r="AE13" s="714"/>
      <c r="AF13" s="714"/>
      <c r="AG13" s="714"/>
      <c r="AH13" s="714"/>
      <c r="AI13" s="714"/>
      <c r="AJ13" s="715"/>
      <c r="AK13" s="713" t="s">
        <v>702</v>
      </c>
      <c r="AL13" s="714"/>
      <c r="AM13" s="714"/>
      <c r="AN13" s="714"/>
      <c r="AO13" s="714"/>
      <c r="AP13" s="714"/>
      <c r="AQ13" s="715"/>
      <c r="AR13" s="750" t="s">
        <v>702</v>
      </c>
      <c r="AS13" s="751"/>
      <c r="AT13" s="751"/>
      <c r="AU13" s="751"/>
      <c r="AV13" s="751"/>
      <c r="AW13" s="751"/>
      <c r="AX13" s="822"/>
    </row>
    <row r="14" spans="1:50" ht="21" customHeight="1">
      <c r="A14" s="322"/>
      <c r="B14" s="323"/>
      <c r="C14" s="323"/>
      <c r="D14" s="323"/>
      <c r="E14" s="323"/>
      <c r="F14" s="324"/>
      <c r="G14" s="804"/>
      <c r="H14" s="805"/>
      <c r="I14" s="797" t="s">
        <v>8</v>
      </c>
      <c r="J14" s="798"/>
      <c r="K14" s="798"/>
      <c r="L14" s="798"/>
      <c r="M14" s="798"/>
      <c r="N14" s="798"/>
      <c r="O14" s="799"/>
      <c r="P14" s="713" t="s">
        <v>702</v>
      </c>
      <c r="Q14" s="714"/>
      <c r="R14" s="714"/>
      <c r="S14" s="714"/>
      <c r="T14" s="714"/>
      <c r="U14" s="714"/>
      <c r="V14" s="715"/>
      <c r="W14" s="713" t="s">
        <v>702</v>
      </c>
      <c r="X14" s="714"/>
      <c r="Y14" s="714"/>
      <c r="Z14" s="714"/>
      <c r="AA14" s="714"/>
      <c r="AB14" s="714"/>
      <c r="AC14" s="715"/>
      <c r="AD14" s="713" t="s">
        <v>702</v>
      </c>
      <c r="AE14" s="714"/>
      <c r="AF14" s="714"/>
      <c r="AG14" s="714"/>
      <c r="AH14" s="714"/>
      <c r="AI14" s="714"/>
      <c r="AJ14" s="715"/>
      <c r="AK14" s="713" t="s">
        <v>702</v>
      </c>
      <c r="AL14" s="714"/>
      <c r="AM14" s="714"/>
      <c r="AN14" s="714"/>
      <c r="AO14" s="714"/>
      <c r="AP14" s="714"/>
      <c r="AQ14" s="715"/>
      <c r="AR14" s="808"/>
      <c r="AS14" s="808"/>
      <c r="AT14" s="808"/>
      <c r="AU14" s="808"/>
      <c r="AV14" s="808"/>
      <c r="AW14" s="808"/>
      <c r="AX14" s="809"/>
    </row>
    <row r="15" spans="1:50" ht="21" customHeight="1">
      <c r="A15" s="322"/>
      <c r="B15" s="323"/>
      <c r="C15" s="323"/>
      <c r="D15" s="323"/>
      <c r="E15" s="323"/>
      <c r="F15" s="324"/>
      <c r="G15" s="804"/>
      <c r="H15" s="805"/>
      <c r="I15" s="797" t="s">
        <v>48</v>
      </c>
      <c r="J15" s="810"/>
      <c r="K15" s="810"/>
      <c r="L15" s="810"/>
      <c r="M15" s="810"/>
      <c r="N15" s="810"/>
      <c r="O15" s="811"/>
      <c r="P15" s="713" t="s">
        <v>702</v>
      </c>
      <c r="Q15" s="714"/>
      <c r="R15" s="714"/>
      <c r="S15" s="714"/>
      <c r="T15" s="714"/>
      <c r="U15" s="714"/>
      <c r="V15" s="715"/>
      <c r="W15" s="713" t="s">
        <v>702</v>
      </c>
      <c r="X15" s="714"/>
      <c r="Y15" s="714"/>
      <c r="Z15" s="714"/>
      <c r="AA15" s="714"/>
      <c r="AB15" s="714"/>
      <c r="AC15" s="715"/>
      <c r="AD15" s="713" t="s">
        <v>702</v>
      </c>
      <c r="AE15" s="714"/>
      <c r="AF15" s="714"/>
      <c r="AG15" s="714"/>
      <c r="AH15" s="714"/>
      <c r="AI15" s="714"/>
      <c r="AJ15" s="715"/>
      <c r="AK15" s="713" t="s">
        <v>702</v>
      </c>
      <c r="AL15" s="714"/>
      <c r="AM15" s="714"/>
      <c r="AN15" s="714"/>
      <c r="AO15" s="714"/>
      <c r="AP15" s="714"/>
      <c r="AQ15" s="715"/>
      <c r="AR15" s="713" t="s">
        <v>736</v>
      </c>
      <c r="AS15" s="714"/>
      <c r="AT15" s="714"/>
      <c r="AU15" s="714"/>
      <c r="AV15" s="714"/>
      <c r="AW15" s="714"/>
      <c r="AX15" s="823"/>
    </row>
    <row r="16" spans="1:50" ht="21" customHeight="1">
      <c r="A16" s="322"/>
      <c r="B16" s="323"/>
      <c r="C16" s="323"/>
      <c r="D16" s="323"/>
      <c r="E16" s="323"/>
      <c r="F16" s="324"/>
      <c r="G16" s="804"/>
      <c r="H16" s="805"/>
      <c r="I16" s="797" t="s">
        <v>49</v>
      </c>
      <c r="J16" s="810"/>
      <c r="K16" s="810"/>
      <c r="L16" s="810"/>
      <c r="M16" s="810"/>
      <c r="N16" s="810"/>
      <c r="O16" s="811"/>
      <c r="P16" s="713" t="s">
        <v>702</v>
      </c>
      <c r="Q16" s="714"/>
      <c r="R16" s="714"/>
      <c r="S16" s="714"/>
      <c r="T16" s="714"/>
      <c r="U16" s="714"/>
      <c r="V16" s="715"/>
      <c r="W16" s="713" t="s">
        <v>702</v>
      </c>
      <c r="X16" s="714"/>
      <c r="Y16" s="714"/>
      <c r="Z16" s="714"/>
      <c r="AA16" s="714"/>
      <c r="AB16" s="714"/>
      <c r="AC16" s="715"/>
      <c r="AD16" s="713" t="s">
        <v>702</v>
      </c>
      <c r="AE16" s="714"/>
      <c r="AF16" s="714"/>
      <c r="AG16" s="714"/>
      <c r="AH16" s="714"/>
      <c r="AI16" s="714"/>
      <c r="AJ16" s="715"/>
      <c r="AK16" s="713" t="s">
        <v>702</v>
      </c>
      <c r="AL16" s="714"/>
      <c r="AM16" s="714"/>
      <c r="AN16" s="714"/>
      <c r="AO16" s="714"/>
      <c r="AP16" s="714"/>
      <c r="AQ16" s="715"/>
      <c r="AR16" s="815"/>
      <c r="AS16" s="816"/>
      <c r="AT16" s="816"/>
      <c r="AU16" s="816"/>
      <c r="AV16" s="816"/>
      <c r="AW16" s="816"/>
      <c r="AX16" s="817"/>
    </row>
    <row r="17" spans="1:50" ht="24.75" customHeight="1">
      <c r="A17" s="322"/>
      <c r="B17" s="323"/>
      <c r="C17" s="323"/>
      <c r="D17" s="323"/>
      <c r="E17" s="323"/>
      <c r="F17" s="324"/>
      <c r="G17" s="804"/>
      <c r="H17" s="805"/>
      <c r="I17" s="797" t="s">
        <v>47</v>
      </c>
      <c r="J17" s="798"/>
      <c r="K17" s="798"/>
      <c r="L17" s="798"/>
      <c r="M17" s="798"/>
      <c r="N17" s="798"/>
      <c r="O17" s="799"/>
      <c r="P17" s="713" t="s">
        <v>702</v>
      </c>
      <c r="Q17" s="714"/>
      <c r="R17" s="714"/>
      <c r="S17" s="714"/>
      <c r="T17" s="714"/>
      <c r="U17" s="714"/>
      <c r="V17" s="715"/>
      <c r="W17" s="713" t="s">
        <v>702</v>
      </c>
      <c r="X17" s="714"/>
      <c r="Y17" s="714"/>
      <c r="Z17" s="714"/>
      <c r="AA17" s="714"/>
      <c r="AB17" s="714"/>
      <c r="AC17" s="715"/>
      <c r="AD17" s="713" t="s">
        <v>702</v>
      </c>
      <c r="AE17" s="714"/>
      <c r="AF17" s="714"/>
      <c r="AG17" s="714"/>
      <c r="AH17" s="714"/>
      <c r="AI17" s="714"/>
      <c r="AJ17" s="715"/>
      <c r="AK17" s="713" t="s">
        <v>702</v>
      </c>
      <c r="AL17" s="714"/>
      <c r="AM17" s="714"/>
      <c r="AN17" s="714"/>
      <c r="AO17" s="714"/>
      <c r="AP17" s="714"/>
      <c r="AQ17" s="715"/>
      <c r="AR17" s="800"/>
      <c r="AS17" s="800"/>
      <c r="AT17" s="800"/>
      <c r="AU17" s="800"/>
      <c r="AV17" s="800"/>
      <c r="AW17" s="800"/>
      <c r="AX17" s="801"/>
    </row>
    <row r="18" spans="1:50" ht="24.75" customHeight="1">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52</v>
      </c>
      <c r="X18" s="794"/>
      <c r="Y18" s="794"/>
      <c r="Z18" s="794"/>
      <c r="AA18" s="794"/>
      <c r="AB18" s="794"/>
      <c r="AC18" s="795"/>
      <c r="AD18" s="793">
        <f>SUM(AD13:AJ17)</f>
        <v>17</v>
      </c>
      <c r="AE18" s="794"/>
      <c r="AF18" s="794"/>
      <c r="AG18" s="794"/>
      <c r="AH18" s="794"/>
      <c r="AI18" s="794"/>
      <c r="AJ18" s="795"/>
      <c r="AK18" s="793">
        <f>SUM(AK13:AQ17)</f>
        <v>0</v>
      </c>
      <c r="AL18" s="794"/>
      <c r="AM18" s="794"/>
      <c r="AN18" s="794"/>
      <c r="AO18" s="794"/>
      <c r="AP18" s="794"/>
      <c r="AQ18" s="795"/>
      <c r="AR18" s="793">
        <f>SUM(AR13:AX17)</f>
        <v>0</v>
      </c>
      <c r="AS18" s="794"/>
      <c r="AT18" s="794"/>
      <c r="AU18" s="794"/>
      <c r="AV18" s="794"/>
      <c r="AW18" s="794"/>
      <c r="AX18" s="796"/>
    </row>
    <row r="19" spans="1:50" ht="24.75" customHeight="1">
      <c r="A19" s="322"/>
      <c r="B19" s="323"/>
      <c r="C19" s="323"/>
      <c r="D19" s="323"/>
      <c r="E19" s="323"/>
      <c r="F19" s="324"/>
      <c r="G19" s="765" t="s">
        <v>9</v>
      </c>
      <c r="H19" s="766"/>
      <c r="I19" s="766"/>
      <c r="J19" s="766"/>
      <c r="K19" s="766"/>
      <c r="L19" s="766"/>
      <c r="M19" s="766"/>
      <c r="N19" s="766"/>
      <c r="O19" s="766"/>
      <c r="P19" s="713" t="s">
        <v>702</v>
      </c>
      <c r="Q19" s="714"/>
      <c r="R19" s="714"/>
      <c r="S19" s="714"/>
      <c r="T19" s="714"/>
      <c r="U19" s="714"/>
      <c r="V19" s="715"/>
      <c r="W19" s="713">
        <v>20</v>
      </c>
      <c r="X19" s="714"/>
      <c r="Y19" s="714"/>
      <c r="Z19" s="714"/>
      <c r="AA19" s="714"/>
      <c r="AB19" s="714"/>
      <c r="AC19" s="715"/>
      <c r="AD19" s="713">
        <v>14</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f>IF(W18=0, "-", SUM(W19)/W18)</f>
        <v>0.38461538461538464</v>
      </c>
      <c r="X20" s="761"/>
      <c r="Y20" s="761"/>
      <c r="Z20" s="761"/>
      <c r="AA20" s="761"/>
      <c r="AB20" s="761"/>
      <c r="AC20" s="761"/>
      <c r="AD20" s="761">
        <f>IF(AD18=0, "-", SUM(AD19)/AD18)</f>
        <v>0.82352941176470584</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c r="A21" s="785"/>
      <c r="B21" s="786"/>
      <c r="C21" s="786"/>
      <c r="D21" s="786"/>
      <c r="E21" s="786"/>
      <c r="F21" s="787"/>
      <c r="G21" s="759" t="s">
        <v>320</v>
      </c>
      <c r="H21" s="760"/>
      <c r="I21" s="760"/>
      <c r="J21" s="760"/>
      <c r="K21" s="760"/>
      <c r="L21" s="760"/>
      <c r="M21" s="760"/>
      <c r="N21" s="760"/>
      <c r="O21" s="760"/>
      <c r="P21" s="761" t="e">
        <f>IF(P19=0, "-", SUM(P19)/SUM(P13,P14))</f>
        <v>#DIV/0!</v>
      </c>
      <c r="Q21" s="761"/>
      <c r="R21" s="761"/>
      <c r="S21" s="761"/>
      <c r="T21" s="761"/>
      <c r="U21" s="761"/>
      <c r="V21" s="761"/>
      <c r="W21" s="761">
        <f>IF(W19=0, "-", SUM(W19)/SUM(W13,W14))</f>
        <v>0.38461538461538464</v>
      </c>
      <c r="X21" s="761"/>
      <c r="Y21" s="761"/>
      <c r="Z21" s="761"/>
      <c r="AA21" s="761"/>
      <c r="AB21" s="761"/>
      <c r="AC21" s="761"/>
      <c r="AD21" s="761">
        <f>IF(AD19=0, "-", SUM(AD19)/SUM(AD13,AD14))</f>
        <v>0.82352941176470584</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c r="A23" s="722"/>
      <c r="B23" s="723"/>
      <c r="C23" s="723"/>
      <c r="D23" s="723"/>
      <c r="E23" s="723"/>
      <c r="F23" s="724"/>
      <c r="G23" s="747" t="s">
        <v>703</v>
      </c>
      <c r="H23" s="748"/>
      <c r="I23" s="748"/>
      <c r="J23" s="748"/>
      <c r="K23" s="748"/>
      <c r="L23" s="748"/>
      <c r="M23" s="748"/>
      <c r="N23" s="748"/>
      <c r="O23" s="749"/>
      <c r="P23" s="750">
        <v>0</v>
      </c>
      <c r="Q23" s="751"/>
      <c r="R23" s="751"/>
      <c r="S23" s="751"/>
      <c r="T23" s="751"/>
      <c r="U23" s="751"/>
      <c r="V23" s="752"/>
      <c r="W23" s="750">
        <v>0</v>
      </c>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c r="A29" s="722"/>
      <c r="B29" s="723"/>
      <c r="C29" s="723"/>
      <c r="D29" s="723"/>
      <c r="E29" s="723"/>
      <c r="F29" s="724"/>
      <c r="G29" s="313" t="s">
        <v>18</v>
      </c>
      <c r="H29" s="733"/>
      <c r="I29" s="733"/>
      <c r="J29" s="733"/>
      <c r="K29" s="733"/>
      <c r="L29" s="733"/>
      <c r="M29" s="733"/>
      <c r="N29" s="733"/>
      <c r="O29" s="734"/>
      <c r="P29" s="735" t="str">
        <f>AK13</f>
        <v>-</v>
      </c>
      <c r="Q29" s="736"/>
      <c r="R29" s="736"/>
      <c r="S29" s="736"/>
      <c r="T29" s="736"/>
      <c r="U29" s="736"/>
      <c r="V29" s="737"/>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c r="A30" s="741" t="s">
        <v>664</v>
      </c>
      <c r="B30" s="742"/>
      <c r="C30" s="742"/>
      <c r="D30" s="742"/>
      <c r="E30" s="742"/>
      <c r="F30" s="743"/>
      <c r="G30" s="744" t="s">
        <v>715</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c r="A32" s="663"/>
      <c r="B32" s="168"/>
      <c r="C32" s="168"/>
      <c r="D32" s="168"/>
      <c r="E32" s="168"/>
      <c r="F32" s="169"/>
      <c r="G32" s="745" t="s">
        <v>751</v>
      </c>
      <c r="H32" s="650"/>
      <c r="I32" s="650"/>
      <c r="J32" s="650"/>
      <c r="K32" s="650"/>
      <c r="L32" s="650"/>
      <c r="M32" s="650"/>
      <c r="N32" s="650"/>
      <c r="O32" s="650"/>
      <c r="P32" s="400" t="s">
        <v>752</v>
      </c>
      <c r="Q32" s="146"/>
      <c r="R32" s="146"/>
      <c r="S32" s="146"/>
      <c r="T32" s="146"/>
      <c r="U32" s="146"/>
      <c r="V32" s="146"/>
      <c r="W32" s="146"/>
      <c r="X32" s="147"/>
      <c r="Y32" s="659" t="s">
        <v>52</v>
      </c>
      <c r="Z32" s="660"/>
      <c r="AA32" s="661"/>
      <c r="AB32" s="163" t="s">
        <v>753</v>
      </c>
      <c r="AC32" s="662"/>
      <c r="AD32" s="662"/>
      <c r="AE32" s="677" t="s">
        <v>702</v>
      </c>
      <c r="AF32" s="631"/>
      <c r="AG32" s="631"/>
      <c r="AH32" s="631"/>
      <c r="AI32" s="677">
        <v>30</v>
      </c>
      <c r="AJ32" s="631"/>
      <c r="AK32" s="631"/>
      <c r="AL32" s="631"/>
      <c r="AM32" s="677">
        <v>30</v>
      </c>
      <c r="AN32" s="631"/>
      <c r="AO32" s="631"/>
      <c r="AP32" s="631"/>
      <c r="AQ32" s="677" t="s">
        <v>702</v>
      </c>
      <c r="AR32" s="631"/>
      <c r="AS32" s="631"/>
      <c r="AT32" s="631"/>
      <c r="AU32" s="108" t="s">
        <v>737</v>
      </c>
      <c r="AV32" s="633"/>
      <c r="AW32" s="633"/>
      <c r="AX32" s="634"/>
    </row>
    <row r="33" spans="1:51" ht="23.25" customHeight="1">
      <c r="A33" s="203"/>
      <c r="B33" s="173"/>
      <c r="C33" s="173"/>
      <c r="D33" s="173"/>
      <c r="E33" s="173"/>
      <c r="F33" s="174"/>
      <c r="G33" s="651"/>
      <c r="H33" s="652"/>
      <c r="I33" s="652"/>
      <c r="J33" s="652"/>
      <c r="K33" s="652"/>
      <c r="L33" s="652"/>
      <c r="M33" s="652"/>
      <c r="N33" s="652"/>
      <c r="O33" s="652"/>
      <c r="P33" s="404"/>
      <c r="Q33" s="152"/>
      <c r="R33" s="152"/>
      <c r="S33" s="152"/>
      <c r="T33" s="152"/>
      <c r="U33" s="152"/>
      <c r="V33" s="152"/>
      <c r="W33" s="152"/>
      <c r="X33" s="153"/>
      <c r="Y33" s="635" t="s">
        <v>53</v>
      </c>
      <c r="Z33" s="636"/>
      <c r="AA33" s="637"/>
      <c r="AB33" s="163" t="s">
        <v>753</v>
      </c>
      <c r="AC33" s="662"/>
      <c r="AD33" s="662"/>
      <c r="AE33" s="677" t="s">
        <v>702</v>
      </c>
      <c r="AF33" s="631"/>
      <c r="AG33" s="631"/>
      <c r="AH33" s="631"/>
      <c r="AI33" s="631">
        <v>30</v>
      </c>
      <c r="AJ33" s="631"/>
      <c r="AK33" s="631"/>
      <c r="AL33" s="631"/>
      <c r="AM33" s="677">
        <v>30</v>
      </c>
      <c r="AN33" s="631"/>
      <c r="AO33" s="631"/>
      <c r="AP33" s="631"/>
      <c r="AQ33" s="677" t="s">
        <v>711</v>
      </c>
      <c r="AR33" s="631"/>
      <c r="AS33" s="631"/>
      <c r="AT33" s="631"/>
      <c r="AU33" s="108" t="s">
        <v>737</v>
      </c>
      <c r="AV33" s="633"/>
      <c r="AW33" s="633"/>
      <c r="AX33" s="634"/>
    </row>
    <row r="34" spans="1:51" ht="23.25" customHeight="1">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c r="A35" s="698"/>
      <c r="B35" s="699"/>
      <c r="C35" s="699"/>
      <c r="D35" s="699"/>
      <c r="E35" s="699"/>
      <c r="F35" s="700"/>
      <c r="G35" s="667" t="s">
        <v>713</v>
      </c>
      <c r="H35" s="668"/>
      <c r="I35" s="668"/>
      <c r="J35" s="668"/>
      <c r="K35" s="668"/>
      <c r="L35" s="668"/>
      <c r="M35" s="668"/>
      <c r="N35" s="668"/>
      <c r="O35" s="668"/>
      <c r="P35" s="668"/>
      <c r="Q35" s="668"/>
      <c r="R35" s="668"/>
      <c r="S35" s="668"/>
      <c r="T35" s="668"/>
      <c r="U35" s="668"/>
      <c r="V35" s="668"/>
      <c r="W35" s="668"/>
      <c r="X35" s="668"/>
      <c r="Y35" s="671" t="s">
        <v>666</v>
      </c>
      <c r="Z35" s="672"/>
      <c r="AA35" s="673"/>
      <c r="AB35" s="674" t="s">
        <v>707</v>
      </c>
      <c r="AC35" s="675"/>
      <c r="AD35" s="676"/>
      <c r="AE35" s="677" t="s">
        <v>702</v>
      </c>
      <c r="AF35" s="677"/>
      <c r="AG35" s="677"/>
      <c r="AH35" s="677"/>
      <c r="AI35" s="677">
        <v>0.7</v>
      </c>
      <c r="AJ35" s="677"/>
      <c r="AK35" s="677"/>
      <c r="AL35" s="677"/>
      <c r="AM35" s="677">
        <v>0.5</v>
      </c>
      <c r="AN35" s="677"/>
      <c r="AO35" s="677"/>
      <c r="AP35" s="677"/>
      <c r="AQ35" s="108" t="s">
        <v>711</v>
      </c>
      <c r="AR35" s="102"/>
      <c r="AS35" s="102"/>
      <c r="AT35" s="102"/>
      <c r="AU35" s="102"/>
      <c r="AV35" s="102"/>
      <c r="AW35" s="102"/>
      <c r="AX35" s="103"/>
    </row>
    <row r="36" spans="1:51" ht="46.5" customHeight="1">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708</v>
      </c>
      <c r="AC36" s="628"/>
      <c r="AD36" s="629"/>
      <c r="AE36" s="630" t="s">
        <v>702</v>
      </c>
      <c r="AF36" s="630"/>
      <c r="AG36" s="630"/>
      <c r="AH36" s="630"/>
      <c r="AI36" s="630" t="s">
        <v>744</v>
      </c>
      <c r="AJ36" s="630"/>
      <c r="AK36" s="630"/>
      <c r="AL36" s="630"/>
      <c r="AM36" s="630" t="s">
        <v>743</v>
      </c>
      <c r="AN36" s="630"/>
      <c r="AO36" s="630"/>
      <c r="AP36" s="630"/>
      <c r="AQ36" s="630" t="s">
        <v>712</v>
      </c>
      <c r="AR36" s="630"/>
      <c r="AS36" s="630"/>
      <c r="AT36" s="630"/>
      <c r="AU36" s="630"/>
      <c r="AV36" s="630"/>
      <c r="AW36" s="630"/>
      <c r="AX36" s="666"/>
    </row>
    <row r="37" spans="1:51" ht="18.75" customHeight="1">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c r="AR38" s="523"/>
      <c r="AS38" s="142" t="s">
        <v>224</v>
      </c>
      <c r="AT38" s="143"/>
      <c r="AU38" s="141"/>
      <c r="AV38" s="141"/>
      <c r="AW38" s="123" t="s">
        <v>170</v>
      </c>
      <c r="AX38" s="144"/>
    </row>
    <row r="39" spans="1:51" ht="23.25" customHeight="1">
      <c r="A39" s="689"/>
      <c r="B39" s="687"/>
      <c r="C39" s="687"/>
      <c r="D39" s="687"/>
      <c r="E39" s="687"/>
      <c r="F39" s="688"/>
      <c r="G39" s="193" t="s">
        <v>714</v>
      </c>
      <c r="H39" s="194"/>
      <c r="I39" s="194"/>
      <c r="J39" s="194"/>
      <c r="K39" s="194"/>
      <c r="L39" s="194"/>
      <c r="M39" s="194"/>
      <c r="N39" s="194"/>
      <c r="O39" s="195"/>
      <c r="P39" s="146" t="s">
        <v>704</v>
      </c>
      <c r="Q39" s="146"/>
      <c r="R39" s="146"/>
      <c r="S39" s="146"/>
      <c r="T39" s="146"/>
      <c r="U39" s="146"/>
      <c r="V39" s="146"/>
      <c r="W39" s="146"/>
      <c r="X39" s="147"/>
      <c r="Y39" s="234" t="s">
        <v>12</v>
      </c>
      <c r="Z39" s="235"/>
      <c r="AA39" s="236"/>
      <c r="AB39" s="163" t="s">
        <v>705</v>
      </c>
      <c r="AC39" s="163"/>
      <c r="AD39" s="163"/>
      <c r="AE39" s="108" t="s">
        <v>702</v>
      </c>
      <c r="AF39" s="102"/>
      <c r="AG39" s="102"/>
      <c r="AH39" s="102"/>
      <c r="AI39" s="108">
        <v>15776</v>
      </c>
      <c r="AJ39" s="102"/>
      <c r="AK39" s="102"/>
      <c r="AL39" s="102"/>
      <c r="AM39" s="108" t="s">
        <v>702</v>
      </c>
      <c r="AN39" s="102"/>
      <c r="AO39" s="102"/>
      <c r="AP39" s="102"/>
      <c r="AQ39" s="109" t="s">
        <v>702</v>
      </c>
      <c r="AR39" s="110"/>
      <c r="AS39" s="110"/>
      <c r="AT39" s="111"/>
      <c r="AU39" s="102" t="s">
        <v>702</v>
      </c>
      <c r="AV39" s="102"/>
      <c r="AW39" s="102"/>
      <c r="AX39" s="103"/>
    </row>
    <row r="40" spans="1:51" ht="23.25" customHeight="1">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706</v>
      </c>
      <c r="AC40" s="107"/>
      <c r="AD40" s="107"/>
      <c r="AE40" s="108" t="s">
        <v>702</v>
      </c>
      <c r="AF40" s="102"/>
      <c r="AG40" s="102"/>
      <c r="AH40" s="102"/>
      <c r="AI40" s="108">
        <v>16369</v>
      </c>
      <c r="AJ40" s="102"/>
      <c r="AK40" s="102"/>
      <c r="AL40" s="102"/>
      <c r="AM40" s="108">
        <v>15776</v>
      </c>
      <c r="AN40" s="102"/>
      <c r="AO40" s="102"/>
      <c r="AP40" s="102"/>
      <c r="AQ40" s="109" t="s">
        <v>702</v>
      </c>
      <c r="AR40" s="110"/>
      <c r="AS40" s="110"/>
      <c r="AT40" s="111"/>
      <c r="AU40" s="102" t="s">
        <v>702</v>
      </c>
      <c r="AV40" s="102"/>
      <c r="AW40" s="102"/>
      <c r="AX40" s="103"/>
    </row>
    <row r="41" spans="1:51" ht="57" customHeight="1">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702</v>
      </c>
      <c r="AF41" s="102"/>
      <c r="AG41" s="102"/>
      <c r="AH41" s="102"/>
      <c r="AI41" s="108">
        <v>96</v>
      </c>
      <c r="AJ41" s="102"/>
      <c r="AK41" s="102"/>
      <c r="AL41" s="102"/>
      <c r="AM41" s="108" t="s">
        <v>702</v>
      </c>
      <c r="AN41" s="102"/>
      <c r="AO41" s="102"/>
      <c r="AP41" s="102"/>
      <c r="AQ41" s="109" t="s">
        <v>702</v>
      </c>
      <c r="AR41" s="110"/>
      <c r="AS41" s="110"/>
      <c r="AT41" s="111"/>
      <c r="AU41" s="102" t="s">
        <v>702</v>
      </c>
      <c r="AV41" s="102"/>
      <c r="AW41" s="102"/>
      <c r="AX41" s="103"/>
    </row>
    <row r="42" spans="1:51" ht="23.25" customHeight="1">
      <c r="A42" s="202" t="s">
        <v>344</v>
      </c>
      <c r="B42" s="165"/>
      <c r="C42" s="165"/>
      <c r="D42" s="165"/>
      <c r="E42" s="165"/>
      <c r="F42" s="166"/>
      <c r="G42" s="204" t="s">
        <v>709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79.5" customHeight="1">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55.5" hidden="1" customHeight="1">
      <c r="A64" s="741" t="s">
        <v>664</v>
      </c>
      <c r="B64" s="742"/>
      <c r="C64" s="742"/>
      <c r="D64" s="742"/>
      <c r="E64" s="742"/>
      <c r="F64" s="743"/>
      <c r="G64" s="744" t="s">
        <v>716</v>
      </c>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1</v>
      </c>
    </row>
    <row r="65" spans="1:51" ht="31.5" hidden="1" customHeight="1">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2.5" hidden="1" customHeight="1">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163"/>
      <c r="AC66" s="662"/>
      <c r="AD66" s="662"/>
      <c r="AE66" s="677"/>
      <c r="AF66" s="631"/>
      <c r="AG66" s="631"/>
      <c r="AH66" s="631"/>
      <c r="AI66" s="631"/>
      <c r="AJ66" s="631"/>
      <c r="AK66" s="631"/>
      <c r="AL66" s="631"/>
      <c r="AM66" s="677"/>
      <c r="AN66" s="631"/>
      <c r="AO66" s="631"/>
      <c r="AP66" s="631"/>
      <c r="AQ66" s="677"/>
      <c r="AR66" s="631"/>
      <c r="AS66" s="631"/>
      <c r="AT66" s="631"/>
      <c r="AU66" s="632"/>
      <c r="AV66" s="633"/>
      <c r="AW66" s="633"/>
      <c r="AX66" s="634"/>
      <c r="AY66">
        <f>$AY$65</f>
        <v>0</v>
      </c>
    </row>
    <row r="67" spans="1:51" ht="20.25" hidden="1" customHeight="1">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163"/>
      <c r="AC67" s="662"/>
      <c r="AD67" s="662"/>
      <c r="AE67" s="677"/>
      <c r="AF67" s="631"/>
      <c r="AG67" s="631"/>
      <c r="AH67" s="631"/>
      <c r="AI67" s="631"/>
      <c r="AJ67" s="631"/>
      <c r="AK67" s="631"/>
      <c r="AL67" s="631"/>
      <c r="AM67" s="631"/>
      <c r="AN67" s="631"/>
      <c r="AO67" s="631"/>
      <c r="AP67" s="631"/>
      <c r="AQ67" s="677"/>
      <c r="AR67" s="631"/>
      <c r="AS67" s="631"/>
      <c r="AT67" s="631"/>
      <c r="AU67" s="632"/>
      <c r="AV67" s="633"/>
      <c r="AW67" s="633"/>
      <c r="AX67" s="634"/>
      <c r="AY67">
        <f>$AY$65</f>
        <v>0</v>
      </c>
    </row>
    <row r="68" spans="1:51" ht="23.25" customHeight="1">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1</v>
      </c>
    </row>
    <row r="69" spans="1:51" ht="23.25" customHeight="1">
      <c r="A69" s="698"/>
      <c r="B69" s="699"/>
      <c r="C69" s="699"/>
      <c r="D69" s="699"/>
      <c r="E69" s="699"/>
      <c r="F69" s="700"/>
      <c r="G69" s="667" t="s">
        <v>717</v>
      </c>
      <c r="H69" s="668"/>
      <c r="I69" s="668"/>
      <c r="J69" s="668"/>
      <c r="K69" s="668"/>
      <c r="L69" s="668"/>
      <c r="M69" s="668"/>
      <c r="N69" s="668"/>
      <c r="O69" s="668"/>
      <c r="P69" s="668"/>
      <c r="Q69" s="668"/>
      <c r="R69" s="668"/>
      <c r="S69" s="668"/>
      <c r="T69" s="668"/>
      <c r="U69" s="668"/>
      <c r="V69" s="668"/>
      <c r="W69" s="668"/>
      <c r="X69" s="668"/>
      <c r="Y69" s="671" t="s">
        <v>666</v>
      </c>
      <c r="Z69" s="672"/>
      <c r="AA69" s="673"/>
      <c r="AB69" s="674" t="s">
        <v>707</v>
      </c>
      <c r="AC69" s="675"/>
      <c r="AD69" s="676"/>
      <c r="AE69" s="677" t="s">
        <v>711</v>
      </c>
      <c r="AF69" s="677"/>
      <c r="AG69" s="677"/>
      <c r="AH69" s="677"/>
      <c r="AI69" s="677">
        <v>1.3</v>
      </c>
      <c r="AJ69" s="677"/>
      <c r="AK69" s="677"/>
      <c r="AL69" s="677"/>
      <c r="AM69" s="677">
        <v>0.7</v>
      </c>
      <c r="AN69" s="677"/>
      <c r="AO69" s="677"/>
      <c r="AP69" s="677"/>
      <c r="AQ69" s="108" t="s">
        <v>711</v>
      </c>
      <c r="AR69" s="102"/>
      <c r="AS69" s="102"/>
      <c r="AT69" s="102"/>
      <c r="AU69" s="102"/>
      <c r="AV69" s="102"/>
      <c r="AW69" s="102"/>
      <c r="AX69" s="103"/>
      <c r="AY69">
        <f>$AY$68</f>
        <v>1</v>
      </c>
    </row>
    <row r="70" spans="1:51" ht="46.5" customHeight="1">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718</v>
      </c>
      <c r="AC70" s="628"/>
      <c r="AD70" s="629"/>
      <c r="AE70" s="630" t="s">
        <v>711</v>
      </c>
      <c r="AF70" s="630"/>
      <c r="AG70" s="630"/>
      <c r="AH70" s="630"/>
      <c r="AI70" s="630" t="s">
        <v>745</v>
      </c>
      <c r="AJ70" s="630"/>
      <c r="AK70" s="630"/>
      <c r="AL70" s="630"/>
      <c r="AM70" s="630" t="s">
        <v>746</v>
      </c>
      <c r="AN70" s="630"/>
      <c r="AO70" s="630"/>
      <c r="AP70" s="630"/>
      <c r="AQ70" s="630" t="s">
        <v>711</v>
      </c>
      <c r="AR70" s="630"/>
      <c r="AS70" s="630"/>
      <c r="AT70" s="630"/>
      <c r="AU70" s="630"/>
      <c r="AV70" s="630"/>
      <c r="AW70" s="630"/>
      <c r="AX70" s="666"/>
      <c r="AY70">
        <f>$AY$68</f>
        <v>1</v>
      </c>
    </row>
    <row r="71" spans="1:51" ht="18.75" hidden="1" customHeight="1">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48.75" hidden="1" customHeight="1">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customHeight="1">
      <c r="A76" s="202" t="s">
        <v>344</v>
      </c>
      <c r="B76" s="165"/>
      <c r="C76" s="165"/>
      <c r="D76" s="165"/>
      <c r="E76" s="165"/>
      <c r="F76" s="166"/>
      <c r="G76" s="204" t="s">
        <v>709</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customHeight="1">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c r="A215" s="421" t="s">
        <v>367</v>
      </c>
      <c r="B215" s="422"/>
      <c r="C215" s="425" t="s">
        <v>227</v>
      </c>
      <c r="D215" s="422"/>
      <c r="E215" s="427" t="s">
        <v>243</v>
      </c>
      <c r="F215" s="428"/>
      <c r="G215" s="429" t="s">
        <v>710</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c r="A216" s="423"/>
      <c r="B216" s="424"/>
      <c r="C216" s="426"/>
      <c r="D216" s="424"/>
      <c r="E216" s="164" t="s">
        <v>242</v>
      </c>
      <c r="F216" s="166"/>
      <c r="G216" s="145" t="s">
        <v>719</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720</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721</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c r="A218" s="423"/>
      <c r="B218" s="424"/>
      <c r="C218" s="506" t="s">
        <v>684</v>
      </c>
      <c r="D218" s="507"/>
      <c r="E218" s="164" t="s">
        <v>363</v>
      </c>
      <c r="F218" s="166"/>
      <c r="G218" s="487" t="s">
        <v>230</v>
      </c>
      <c r="H218" s="488"/>
      <c r="I218" s="488"/>
      <c r="J218" s="508" t="s">
        <v>711</v>
      </c>
      <c r="K218" s="509"/>
      <c r="L218" s="509"/>
      <c r="M218" s="509"/>
      <c r="N218" s="509"/>
      <c r="O218" s="509"/>
      <c r="P218" s="509"/>
      <c r="Q218" s="509"/>
      <c r="R218" s="509"/>
      <c r="S218" s="509"/>
      <c r="T218" s="510"/>
      <c r="U218" s="485" t="s">
        <v>711</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711</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711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81.75" customHeight="1">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697</v>
      </c>
      <c r="AE223" s="467"/>
      <c r="AF223" s="467"/>
      <c r="AG223" s="468" t="s">
        <v>722</v>
      </c>
      <c r="AH223" s="469"/>
      <c r="AI223" s="469"/>
      <c r="AJ223" s="469"/>
      <c r="AK223" s="469"/>
      <c r="AL223" s="469"/>
      <c r="AM223" s="469"/>
      <c r="AN223" s="469"/>
      <c r="AO223" s="469"/>
      <c r="AP223" s="469"/>
      <c r="AQ223" s="469"/>
      <c r="AR223" s="469"/>
      <c r="AS223" s="469"/>
      <c r="AT223" s="469"/>
      <c r="AU223" s="469"/>
      <c r="AV223" s="469"/>
      <c r="AW223" s="469"/>
      <c r="AX223" s="470"/>
    </row>
    <row r="224" spans="1:51" ht="70.5" customHeight="1">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697</v>
      </c>
      <c r="AE224" s="380"/>
      <c r="AF224" s="380"/>
      <c r="AG224" s="374" t="s">
        <v>723</v>
      </c>
      <c r="AH224" s="375"/>
      <c r="AI224" s="375"/>
      <c r="AJ224" s="375"/>
      <c r="AK224" s="375"/>
      <c r="AL224" s="375"/>
      <c r="AM224" s="375"/>
      <c r="AN224" s="375"/>
      <c r="AO224" s="375"/>
      <c r="AP224" s="375"/>
      <c r="AQ224" s="375"/>
      <c r="AR224" s="375"/>
      <c r="AS224" s="375"/>
      <c r="AT224" s="375"/>
      <c r="AU224" s="375"/>
      <c r="AV224" s="375"/>
      <c r="AW224" s="375"/>
      <c r="AX224" s="376"/>
    </row>
    <row r="225" spans="1:50" ht="69.75" customHeight="1">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697</v>
      </c>
      <c r="AE225" s="417"/>
      <c r="AF225" s="417"/>
      <c r="AG225" s="402" t="s">
        <v>724</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697</v>
      </c>
      <c r="AE226" s="398"/>
      <c r="AF226" s="398"/>
      <c r="AG226" s="400"/>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725</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42.75" customHeight="1">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725</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697</v>
      </c>
      <c r="AE229" s="364"/>
      <c r="AF229" s="364"/>
      <c r="AG229" s="366" t="s">
        <v>747</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726</v>
      </c>
      <c r="AE230" s="380"/>
      <c r="AF230" s="380"/>
      <c r="AG230" s="374"/>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726</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697</v>
      </c>
      <c r="AE232" s="380"/>
      <c r="AF232" s="380"/>
      <c r="AG232" s="374" t="s">
        <v>727</v>
      </c>
      <c r="AH232" s="375"/>
      <c r="AI232" s="375"/>
      <c r="AJ232" s="375"/>
      <c r="AK232" s="375"/>
      <c r="AL232" s="375"/>
      <c r="AM232" s="375"/>
      <c r="AN232" s="375"/>
      <c r="AO232" s="375"/>
      <c r="AP232" s="375"/>
      <c r="AQ232" s="375"/>
      <c r="AR232" s="375"/>
      <c r="AS232" s="375"/>
      <c r="AT232" s="375"/>
      <c r="AU232" s="375"/>
      <c r="AV232" s="375"/>
      <c r="AW232" s="375"/>
      <c r="AX232" s="376"/>
    </row>
    <row r="233" spans="1:50" ht="62.25" customHeight="1">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697</v>
      </c>
      <c r="AE233" s="417"/>
      <c r="AF233" s="417"/>
      <c r="AG233" s="418" t="s">
        <v>739</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726</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100.5" customHeight="1">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697</v>
      </c>
      <c r="AE235" s="410"/>
      <c r="AF235" s="411"/>
      <c r="AG235" s="412" t="s">
        <v>728</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726</v>
      </c>
      <c r="AE236" s="364"/>
      <c r="AF236" s="365"/>
      <c r="AG236" s="366"/>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697</v>
      </c>
      <c r="AE237" s="373"/>
      <c r="AF237" s="373"/>
      <c r="AG237" s="374" t="s">
        <v>729</v>
      </c>
      <c r="AH237" s="375"/>
      <c r="AI237" s="375"/>
      <c r="AJ237" s="375"/>
      <c r="AK237" s="375"/>
      <c r="AL237" s="375"/>
      <c r="AM237" s="375"/>
      <c r="AN237" s="375"/>
      <c r="AO237" s="375"/>
      <c r="AP237" s="375"/>
      <c r="AQ237" s="375"/>
      <c r="AR237" s="375"/>
      <c r="AS237" s="375"/>
      <c r="AT237" s="375"/>
      <c r="AU237" s="375"/>
      <c r="AV237" s="375"/>
      <c r="AW237" s="375"/>
      <c r="AX237" s="376"/>
    </row>
    <row r="238" spans="1:50" ht="52.5" customHeight="1">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697</v>
      </c>
      <c r="AE238" s="380"/>
      <c r="AF238" s="380"/>
      <c r="AG238" s="374" t="s">
        <v>748</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697</v>
      </c>
      <c r="AE239" s="380"/>
      <c r="AF239" s="380"/>
      <c r="AG239" s="404" t="s">
        <v>749</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726</v>
      </c>
      <c r="AE240" s="398"/>
      <c r="AF240" s="399"/>
      <c r="AG240" s="400" t="s">
        <v>741</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c r="A242" s="390"/>
      <c r="B242" s="391"/>
      <c r="C242" s="887"/>
      <c r="D242" s="888"/>
      <c r="E242" s="383"/>
      <c r="F242" s="383"/>
      <c r="G242" s="383"/>
      <c r="H242" s="384"/>
      <c r="I242" s="384"/>
      <c r="J242" s="889"/>
      <c r="K242" s="889"/>
      <c r="L242" s="889"/>
      <c r="M242" s="384"/>
      <c r="N242" s="890"/>
      <c r="O242" s="891" t="s">
        <v>741</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c r="A247" s="354" t="s">
        <v>46</v>
      </c>
      <c r="B247" s="915"/>
      <c r="C247" s="313" t="s">
        <v>50</v>
      </c>
      <c r="D247" s="733"/>
      <c r="E247" s="733"/>
      <c r="F247" s="734"/>
      <c r="G247" s="918" t="s">
        <v>740</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c r="A248" s="916"/>
      <c r="B248" s="917"/>
      <c r="C248" s="920" t="s">
        <v>54</v>
      </c>
      <c r="D248" s="921"/>
      <c r="E248" s="921"/>
      <c r="F248" s="922"/>
      <c r="G248" s="923" t="s">
        <v>742</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c r="A250" s="908" t="s">
        <v>755</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c r="A252" s="338" t="s">
        <v>757</v>
      </c>
      <c r="B252" s="339"/>
      <c r="C252" s="339"/>
      <c r="D252" s="339"/>
      <c r="E252" s="340"/>
      <c r="F252" s="914" t="s">
        <v>754</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c r="A254" s="338" t="s">
        <v>346</v>
      </c>
      <c r="B254" s="339"/>
      <c r="C254" s="339"/>
      <c r="D254" s="339"/>
      <c r="E254" s="340"/>
      <c r="F254" s="341" t="s">
        <v>756</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hidden="1" customHeight="1">
      <c r="A264" s="271" t="s">
        <v>355</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hidden="1" customHeight="1">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hidden="1" customHeight="1">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c r="A267" s="271" t="s">
        <v>681</v>
      </c>
      <c r="B267" s="271"/>
      <c r="C267" s="271"/>
      <c r="D267" s="271"/>
      <c r="E267" s="115" t="s">
        <v>693</v>
      </c>
      <c r="F267" s="101"/>
      <c r="G267" s="101"/>
      <c r="H267" s="92"/>
      <c r="I267" s="101" t="s">
        <v>373</v>
      </c>
      <c r="J267" s="101"/>
      <c r="K267" s="92"/>
      <c r="L267" s="116">
        <v>873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c r="A268" s="271" t="s">
        <v>469</v>
      </c>
      <c r="B268" s="271"/>
      <c r="C268" s="271"/>
      <c r="D268" s="271"/>
      <c r="E268" s="99">
        <v>2021</v>
      </c>
      <c r="F268" s="100"/>
      <c r="G268" s="101" t="s">
        <v>692</v>
      </c>
      <c r="H268" s="101"/>
      <c r="I268" s="101"/>
      <c r="J268" s="100">
        <v>20</v>
      </c>
      <c r="K268" s="100"/>
      <c r="L268" s="116">
        <v>873</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7.75" customHeight="1">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51.75" hidden="1" customHeight="1" thickBot="1">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33" customHeight="1" thickBot="1">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28" t="s">
        <v>350</v>
      </c>
      <c r="B308" s="329"/>
      <c r="C308" s="329"/>
      <c r="D308" s="329"/>
      <c r="E308" s="329"/>
      <c r="F308" s="330"/>
      <c r="G308" s="309" t="s">
        <v>750</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c r="A310" s="331"/>
      <c r="B310" s="332"/>
      <c r="C310" s="332"/>
      <c r="D310" s="332"/>
      <c r="E310" s="332"/>
      <c r="F310" s="333"/>
      <c r="G310" s="299" t="s">
        <v>730</v>
      </c>
      <c r="H310" s="300"/>
      <c r="I310" s="300"/>
      <c r="J310" s="300"/>
      <c r="K310" s="301"/>
      <c r="L310" s="302" t="s">
        <v>733</v>
      </c>
      <c r="M310" s="303"/>
      <c r="N310" s="303"/>
      <c r="O310" s="303"/>
      <c r="P310" s="303"/>
      <c r="Q310" s="303"/>
      <c r="R310" s="303"/>
      <c r="S310" s="303"/>
      <c r="T310" s="303"/>
      <c r="U310" s="303"/>
      <c r="V310" s="303"/>
      <c r="W310" s="303"/>
      <c r="X310" s="304"/>
      <c r="Y310" s="305">
        <v>13</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c r="A311" s="331"/>
      <c r="B311" s="332"/>
      <c r="C311" s="332"/>
      <c r="D311" s="332"/>
      <c r="E311" s="332"/>
      <c r="F311" s="333"/>
      <c r="G311" s="289" t="s">
        <v>731</v>
      </c>
      <c r="H311" s="290"/>
      <c r="I311" s="290"/>
      <c r="J311" s="290"/>
      <c r="K311" s="291"/>
      <c r="L311" s="292" t="s">
        <v>732</v>
      </c>
      <c r="M311" s="293"/>
      <c r="N311" s="293"/>
      <c r="O311" s="293"/>
      <c r="P311" s="293"/>
      <c r="Q311" s="293"/>
      <c r="R311" s="293"/>
      <c r="S311" s="293"/>
      <c r="T311" s="293"/>
      <c r="U311" s="293"/>
      <c r="V311" s="293"/>
      <c r="W311" s="293"/>
      <c r="X311" s="294"/>
      <c r="Y311" s="295">
        <v>1</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hidden="1" customHeight="1" thickBot="1">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14</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 customHeight="1">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c r="A366" s="245">
        <v>1</v>
      </c>
      <c r="B366" s="245">
        <v>1</v>
      </c>
      <c r="C366" s="267" t="s">
        <v>734</v>
      </c>
      <c r="D366" s="266"/>
      <c r="E366" s="266"/>
      <c r="F366" s="266"/>
      <c r="G366" s="266"/>
      <c r="H366" s="266"/>
      <c r="I366" s="266"/>
      <c r="J366" s="248">
        <v>6010001083178</v>
      </c>
      <c r="K366" s="249"/>
      <c r="L366" s="249"/>
      <c r="M366" s="249"/>
      <c r="N366" s="249"/>
      <c r="O366" s="249"/>
      <c r="P366" s="260" t="s">
        <v>735</v>
      </c>
      <c r="Q366" s="250"/>
      <c r="R366" s="250"/>
      <c r="S366" s="250"/>
      <c r="T366" s="250"/>
      <c r="U366" s="250"/>
      <c r="V366" s="250"/>
      <c r="W366" s="250"/>
      <c r="X366" s="250"/>
      <c r="Y366" s="251">
        <v>14</v>
      </c>
      <c r="Z366" s="252"/>
      <c r="AA366" s="252"/>
      <c r="AB366" s="253"/>
      <c r="AC366" s="237" t="s">
        <v>337</v>
      </c>
      <c r="AD366" s="238"/>
      <c r="AE366" s="238"/>
      <c r="AF366" s="238"/>
      <c r="AG366" s="238"/>
      <c r="AH366" s="268">
        <v>2</v>
      </c>
      <c r="AI366" s="269"/>
      <c r="AJ366" s="269"/>
      <c r="AK366" s="269"/>
      <c r="AL366" s="241">
        <v>86.9</v>
      </c>
      <c r="AM366" s="242"/>
      <c r="AN366" s="242"/>
      <c r="AO366" s="243"/>
      <c r="AP366" s="244" t="s">
        <v>711</v>
      </c>
      <c r="AQ366" s="244"/>
      <c r="AR366" s="244"/>
      <c r="AS366" s="244"/>
      <c r="AT366" s="244"/>
      <c r="AU366" s="244"/>
      <c r="AV366" s="244"/>
      <c r="AW366" s="244"/>
      <c r="AX366" s="244"/>
    </row>
    <row r="367" spans="1:51" ht="30" hidden="1" customHeight="1">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c r="A631" s="245">
        <v>1</v>
      </c>
      <c r="B631" s="245">
        <v>1</v>
      </c>
      <c r="C631" s="246"/>
      <c r="D631" s="246"/>
      <c r="E631" s="255" t="s">
        <v>741</v>
      </c>
      <c r="F631" s="247"/>
      <c r="G631" s="247"/>
      <c r="H631" s="247"/>
      <c r="I631" s="247"/>
      <c r="J631" s="248" t="s">
        <v>741</v>
      </c>
      <c r="K631" s="249"/>
      <c r="L631" s="249"/>
      <c r="M631" s="249"/>
      <c r="N631" s="249"/>
      <c r="O631" s="249"/>
      <c r="P631" s="260" t="s">
        <v>741</v>
      </c>
      <c r="Q631" s="250"/>
      <c r="R631" s="250"/>
      <c r="S631" s="250"/>
      <c r="T631" s="250"/>
      <c r="U631" s="250"/>
      <c r="V631" s="250"/>
      <c r="W631" s="250"/>
      <c r="X631" s="250"/>
      <c r="Y631" s="251" t="s">
        <v>741</v>
      </c>
      <c r="Z631" s="252"/>
      <c r="AA631" s="252"/>
      <c r="AB631" s="253"/>
      <c r="AC631" s="237"/>
      <c r="AD631" s="238"/>
      <c r="AE631" s="238"/>
      <c r="AF631" s="238"/>
      <c r="AG631" s="238"/>
      <c r="AH631" s="239" t="s">
        <v>741</v>
      </c>
      <c r="AI631" s="240"/>
      <c r="AJ631" s="240"/>
      <c r="AK631" s="240"/>
      <c r="AL631" s="241" t="s">
        <v>741</v>
      </c>
      <c r="AM631" s="242"/>
      <c r="AN631" s="242"/>
      <c r="AO631" s="243"/>
      <c r="AP631" s="244" t="s">
        <v>741</v>
      </c>
      <c r="AQ631" s="244"/>
      <c r="AR631" s="244"/>
      <c r="AS631" s="244"/>
      <c r="AT631" s="244"/>
      <c r="AU631" s="244"/>
      <c r="AV631" s="244"/>
      <c r="AW631" s="244"/>
      <c r="AX631" s="244"/>
    </row>
    <row r="632" spans="1:51" ht="30" hidden="1" customHeight="1">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7" max="49" man="1"/>
    <brk id="239" max="16383" man="1"/>
    <brk id="268"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t="s">
        <v>697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697</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c r="A12" s="14" t="s">
        <v>90</v>
      </c>
      <c r="B12" s="15" t="s">
        <v>697</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c r="A38" s="13"/>
      <c r="B38" s="13"/>
      <c r="F38" s="13"/>
      <c r="G38" s="19"/>
      <c r="K38" s="13"/>
      <c r="L38" s="13"/>
      <c r="O38" s="13"/>
      <c r="P38" s="13"/>
      <c r="Q38" s="19"/>
      <c r="T38" s="13"/>
      <c r="Y38" s="32" t="s">
        <v>411</v>
      </c>
      <c r="Z38" s="32" t="s">
        <v>539</v>
      </c>
      <c r="AF38" s="30"/>
      <c r="AK38" s="51" t="str">
        <f t="shared" si="7"/>
        <v>k</v>
      </c>
    </row>
    <row r="39" spans="1:37">
      <c r="A39" s="13"/>
      <c r="B39" s="13"/>
      <c r="F39" s="13" t="str">
        <f>I37</f>
        <v>一般会計</v>
      </c>
      <c r="G39" s="19"/>
      <c r="K39" s="13"/>
      <c r="L39" s="13"/>
      <c r="O39" s="13"/>
      <c r="P39" s="13"/>
      <c r="Q39" s="19"/>
      <c r="T39" s="13"/>
      <c r="U39" s="32" t="s">
        <v>651</v>
      </c>
      <c r="Y39" s="32" t="s">
        <v>412</v>
      </c>
      <c r="Z39" s="32" t="s">
        <v>540</v>
      </c>
      <c r="AF39" s="30"/>
      <c r="AK39" s="51" t="str">
        <f t="shared" si="7"/>
        <v>l</v>
      </c>
    </row>
    <row r="40" spans="1:37">
      <c r="A40" s="13"/>
      <c r="B40" s="13"/>
      <c r="F40" s="13"/>
      <c r="G40" s="19"/>
      <c r="K40" s="13"/>
      <c r="L40" s="13"/>
      <c r="O40" s="13"/>
      <c r="P40" s="13"/>
      <c r="Q40" s="19"/>
      <c r="T40" s="13"/>
      <c r="U40" s="32"/>
      <c r="Y40" s="32" t="s">
        <v>413</v>
      </c>
      <c r="Z40" s="32" t="s">
        <v>541</v>
      </c>
      <c r="AF40" s="30"/>
      <c r="AK40" s="51" t="str">
        <f t="shared" si="7"/>
        <v>m</v>
      </c>
    </row>
    <row r="41" spans="1:37">
      <c r="A41" s="13"/>
      <c r="B41" s="13"/>
      <c r="F41" s="13"/>
      <c r="G41" s="19"/>
      <c r="K41" s="13"/>
      <c r="L41" s="13"/>
      <c r="O41" s="13"/>
      <c r="P41" s="13"/>
      <c r="Q41" s="19"/>
      <c r="T41" s="13"/>
      <c r="U41" s="32" t="s">
        <v>352</v>
      </c>
      <c r="Y41" s="32" t="s">
        <v>414</v>
      </c>
      <c r="Z41" s="32" t="s">
        <v>542</v>
      </c>
      <c r="AF41" s="30"/>
      <c r="AK41" s="51" t="str">
        <f t="shared" si="7"/>
        <v>n</v>
      </c>
    </row>
    <row r="42" spans="1:37">
      <c r="A42" s="13"/>
      <c r="B42" s="13"/>
      <c r="F42" s="13"/>
      <c r="G42" s="19"/>
      <c r="K42" s="13"/>
      <c r="L42" s="13"/>
      <c r="O42" s="13"/>
      <c r="P42" s="13"/>
      <c r="Q42" s="19"/>
      <c r="T42" s="13"/>
      <c r="U42" s="32" t="s">
        <v>362</v>
      </c>
      <c r="Y42" s="32" t="s">
        <v>415</v>
      </c>
      <c r="Z42" s="32" t="s">
        <v>543</v>
      </c>
      <c r="AF42" s="30"/>
      <c r="AK42" s="51" t="str">
        <f t="shared" si="7"/>
        <v>o</v>
      </c>
    </row>
    <row r="43" spans="1:37">
      <c r="A43" s="13"/>
      <c r="B43" s="13"/>
      <c r="F43" s="13"/>
      <c r="G43" s="19"/>
      <c r="K43" s="13"/>
      <c r="L43" s="13"/>
      <c r="O43" s="13"/>
      <c r="P43" s="13"/>
      <c r="Q43" s="19"/>
      <c r="T43" s="13"/>
      <c r="Y43" s="32" t="s">
        <v>416</v>
      </c>
      <c r="Z43" s="32" t="s">
        <v>544</v>
      </c>
      <c r="AF43" s="30"/>
      <c r="AK43" s="51" t="str">
        <f t="shared" si="7"/>
        <v>p</v>
      </c>
    </row>
    <row r="44" spans="1:37">
      <c r="A44" s="13"/>
      <c r="B44" s="13"/>
      <c r="F44" s="13"/>
      <c r="G44" s="19"/>
      <c r="K44" s="13"/>
      <c r="L44" s="13"/>
      <c r="O44" s="13"/>
      <c r="P44" s="13"/>
      <c r="Q44" s="19"/>
      <c r="T44" s="13"/>
      <c r="Y44" s="32" t="s">
        <v>417</v>
      </c>
      <c r="Z44" s="32" t="s">
        <v>545</v>
      </c>
      <c r="AF44" s="30"/>
      <c r="AK44" s="51" t="str">
        <f t="shared" si="7"/>
        <v>q</v>
      </c>
    </row>
    <row r="45" spans="1:37">
      <c r="A45" s="13"/>
      <c r="B45" s="13"/>
      <c r="F45" s="13"/>
      <c r="G45" s="19"/>
      <c r="K45" s="13"/>
      <c r="L45" s="13"/>
      <c r="O45" s="13"/>
      <c r="P45" s="13"/>
      <c r="Q45" s="19"/>
      <c r="T45" s="13"/>
      <c r="U45" s="29" t="s">
        <v>161</v>
      </c>
      <c r="Y45" s="32" t="s">
        <v>418</v>
      </c>
      <c r="Z45" s="32" t="s">
        <v>546</v>
      </c>
      <c r="AF45" s="30"/>
      <c r="AK45" s="51" t="str">
        <f t="shared" si="7"/>
        <v>r</v>
      </c>
    </row>
    <row r="46" spans="1:37">
      <c r="A46" s="13"/>
      <c r="B46" s="13"/>
      <c r="F46" s="13"/>
      <c r="G46" s="19"/>
      <c r="K46" s="13"/>
      <c r="L46" s="13"/>
      <c r="O46" s="13"/>
      <c r="P46" s="13"/>
      <c r="Q46" s="19"/>
      <c r="T46" s="13"/>
      <c r="U46" s="93" t="s">
        <v>687</v>
      </c>
      <c r="Y46" s="32" t="s">
        <v>419</v>
      </c>
      <c r="Z46" s="32" t="s">
        <v>547</v>
      </c>
      <c r="AF46" s="30"/>
      <c r="AK46" s="51" t="str">
        <f t="shared" si="7"/>
        <v>s</v>
      </c>
    </row>
    <row r="47" spans="1:37">
      <c r="A47" s="13"/>
      <c r="B47" s="13"/>
      <c r="F47" s="13"/>
      <c r="G47" s="19"/>
      <c r="K47" s="13"/>
      <c r="L47" s="13"/>
      <c r="O47" s="13"/>
      <c r="P47" s="13"/>
      <c r="Q47" s="19"/>
      <c r="T47" s="13"/>
      <c r="Y47" s="32" t="s">
        <v>420</v>
      </c>
      <c r="Z47" s="32" t="s">
        <v>548</v>
      </c>
      <c r="AF47" s="30"/>
      <c r="AK47" s="51" t="str">
        <f t="shared" si="7"/>
        <v>t</v>
      </c>
    </row>
    <row r="48" spans="1:37">
      <c r="A48" s="13"/>
      <c r="B48" s="13"/>
      <c r="F48" s="13"/>
      <c r="G48" s="19"/>
      <c r="K48" s="13"/>
      <c r="L48" s="13"/>
      <c r="O48" s="13"/>
      <c r="P48" s="13"/>
      <c r="Q48" s="19"/>
      <c r="T48" s="13"/>
      <c r="U48" s="93">
        <v>2021</v>
      </c>
      <c r="Y48" s="32" t="s">
        <v>421</v>
      </c>
      <c r="Z48" s="32" t="s">
        <v>549</v>
      </c>
      <c r="AF48" s="30"/>
      <c r="AK48" s="51" t="str">
        <f t="shared" si="7"/>
        <v>u</v>
      </c>
    </row>
    <row r="49" spans="1:37">
      <c r="A49" s="13"/>
      <c r="B49" s="13"/>
      <c r="F49" s="13"/>
      <c r="G49" s="19"/>
      <c r="K49" s="13"/>
      <c r="L49" s="13"/>
      <c r="O49" s="13"/>
      <c r="P49" s="13"/>
      <c r="Q49" s="19"/>
      <c r="T49" s="13"/>
      <c r="U49" s="93">
        <v>2022</v>
      </c>
      <c r="Y49" s="32" t="s">
        <v>422</v>
      </c>
      <c r="Z49" s="32" t="s">
        <v>550</v>
      </c>
      <c r="AF49" s="30"/>
      <c r="AK49" s="51" t="str">
        <f t="shared" si="7"/>
        <v>v</v>
      </c>
    </row>
    <row r="50" spans="1:37">
      <c r="A50" s="13"/>
      <c r="B50" s="13"/>
      <c r="F50" s="13"/>
      <c r="G50" s="19"/>
      <c r="K50" s="13"/>
      <c r="L50" s="13"/>
      <c r="O50" s="13"/>
      <c r="P50" s="13"/>
      <c r="Q50" s="19"/>
      <c r="T50" s="13"/>
      <c r="U50" s="93">
        <v>2023</v>
      </c>
      <c r="Y50" s="32" t="s">
        <v>423</v>
      </c>
      <c r="Z50" s="32" t="s">
        <v>551</v>
      </c>
      <c r="AF50" s="30"/>
    </row>
    <row r="51" spans="1:37">
      <c r="A51" s="13"/>
      <c r="B51" s="13"/>
      <c r="F51" s="13"/>
      <c r="G51" s="19"/>
      <c r="K51" s="13"/>
      <c r="L51" s="13"/>
      <c r="O51" s="13"/>
      <c r="P51" s="13"/>
      <c r="Q51" s="19"/>
      <c r="T51" s="13"/>
      <c r="U51" s="93">
        <v>2024</v>
      </c>
      <c r="Y51" s="32" t="s">
        <v>424</v>
      </c>
      <c r="Z51" s="32" t="s">
        <v>552</v>
      </c>
      <c r="AF51" s="30"/>
    </row>
    <row r="52" spans="1:37">
      <c r="A52" s="13"/>
      <c r="B52" s="13"/>
      <c r="F52" s="13"/>
      <c r="G52" s="19"/>
      <c r="K52" s="13"/>
      <c r="L52" s="13"/>
      <c r="O52" s="13"/>
      <c r="P52" s="13"/>
      <c r="Q52" s="19"/>
      <c r="T52" s="13"/>
      <c r="U52" s="93">
        <v>2025</v>
      </c>
      <c r="Y52" s="32" t="s">
        <v>425</v>
      </c>
      <c r="Z52" s="32" t="s">
        <v>553</v>
      </c>
      <c r="AF52" s="30"/>
    </row>
    <row r="53" spans="1:37">
      <c r="A53" s="13"/>
      <c r="B53" s="13"/>
      <c r="F53" s="13"/>
      <c r="G53" s="19"/>
      <c r="K53" s="13"/>
      <c r="L53" s="13"/>
      <c r="O53" s="13"/>
      <c r="P53" s="13"/>
      <c r="Q53" s="19"/>
      <c r="T53" s="13"/>
      <c r="U53" s="93">
        <v>2026</v>
      </c>
      <c r="Y53" s="32" t="s">
        <v>426</v>
      </c>
      <c r="Z53" s="32" t="s">
        <v>554</v>
      </c>
      <c r="AF53" s="30"/>
    </row>
    <row r="54" spans="1:37">
      <c r="A54" s="13"/>
      <c r="B54" s="13"/>
      <c r="F54" s="13"/>
      <c r="G54" s="19"/>
      <c r="K54" s="13"/>
      <c r="L54" s="13"/>
      <c r="O54" s="13"/>
      <c r="P54" s="20"/>
      <c r="Q54" s="19"/>
      <c r="T54" s="13"/>
      <c r="Y54" s="32" t="s">
        <v>427</v>
      </c>
      <c r="Z54" s="32" t="s">
        <v>555</v>
      </c>
      <c r="AF54" s="30"/>
    </row>
    <row r="55" spans="1:37">
      <c r="A55" s="13"/>
      <c r="B55" s="13"/>
      <c r="F55" s="13"/>
      <c r="G55" s="19"/>
      <c r="K55" s="13"/>
      <c r="L55" s="13"/>
      <c r="O55" s="13"/>
      <c r="P55" s="13"/>
      <c r="Q55" s="19"/>
      <c r="T55" s="13"/>
      <c r="Y55" s="32" t="s">
        <v>428</v>
      </c>
      <c r="Z55" s="32" t="s">
        <v>556</v>
      </c>
      <c r="AF55" s="30"/>
    </row>
    <row r="56" spans="1:37">
      <c r="A56" s="13"/>
      <c r="B56" s="13"/>
      <c r="F56" s="13"/>
      <c r="G56" s="19"/>
      <c r="K56" s="13"/>
      <c r="L56" s="13"/>
      <c r="O56" s="13"/>
      <c r="P56" s="13"/>
      <c r="Q56" s="19"/>
      <c r="T56" s="13"/>
      <c r="U56" s="93">
        <v>20</v>
      </c>
      <c r="Y56" s="32" t="s">
        <v>429</v>
      </c>
      <c r="Z56" s="32" t="s">
        <v>557</v>
      </c>
      <c r="AF56" s="30"/>
    </row>
    <row r="57" spans="1:37">
      <c r="A57" s="13"/>
      <c r="B57" s="13"/>
      <c r="F57" s="13"/>
      <c r="G57" s="19"/>
      <c r="K57" s="13"/>
      <c r="L57" s="13"/>
      <c r="O57" s="13"/>
      <c r="P57" s="13"/>
      <c r="Q57" s="19"/>
      <c r="T57" s="13"/>
      <c r="U57" s="32" t="s">
        <v>627</v>
      </c>
      <c r="Y57" s="32" t="s">
        <v>430</v>
      </c>
      <c r="Z57" s="32" t="s">
        <v>558</v>
      </c>
      <c r="AF57" s="30"/>
    </row>
    <row r="58" spans="1:37">
      <c r="A58" s="13"/>
      <c r="B58" s="13"/>
      <c r="F58" s="13"/>
      <c r="G58" s="19"/>
      <c r="K58" s="13"/>
      <c r="L58" s="13"/>
      <c r="O58" s="13"/>
      <c r="P58" s="13"/>
      <c r="Q58" s="19"/>
      <c r="T58" s="13"/>
      <c r="U58" s="32" t="s">
        <v>628</v>
      </c>
      <c r="Y58" s="32" t="s">
        <v>431</v>
      </c>
      <c r="Z58" s="32" t="s">
        <v>559</v>
      </c>
      <c r="AF58" s="30"/>
    </row>
    <row r="59" spans="1:37">
      <c r="A59" s="13"/>
      <c r="B59" s="13"/>
      <c r="F59" s="13"/>
      <c r="G59" s="19"/>
      <c r="K59" s="13"/>
      <c r="L59" s="13"/>
      <c r="O59" s="13"/>
      <c r="P59" s="13"/>
      <c r="Q59" s="19"/>
      <c r="T59" s="13"/>
      <c r="Y59" s="32" t="s">
        <v>432</v>
      </c>
      <c r="Z59" s="32" t="s">
        <v>560</v>
      </c>
      <c r="AF59" s="30"/>
    </row>
    <row r="60" spans="1:37">
      <c r="A60" s="13"/>
      <c r="B60" s="13"/>
      <c r="F60" s="13"/>
      <c r="G60" s="19"/>
      <c r="K60" s="13"/>
      <c r="L60" s="13"/>
      <c r="O60" s="13"/>
      <c r="P60" s="13"/>
      <c r="Q60" s="19"/>
      <c r="T60" s="13"/>
      <c r="Y60" s="32" t="s">
        <v>433</v>
      </c>
      <c r="Z60" s="32" t="s">
        <v>561</v>
      </c>
      <c r="AF60" s="30"/>
    </row>
    <row r="61" spans="1:37">
      <c r="A61" s="13"/>
      <c r="B61" s="13"/>
      <c r="F61" s="13"/>
      <c r="G61" s="19"/>
      <c r="K61" s="13"/>
      <c r="L61" s="13"/>
      <c r="O61" s="13"/>
      <c r="P61" s="13"/>
      <c r="Q61" s="19"/>
      <c r="T61" s="13"/>
      <c r="Y61" s="32" t="s">
        <v>434</v>
      </c>
      <c r="Z61" s="32" t="s">
        <v>562</v>
      </c>
      <c r="AF61" s="30"/>
    </row>
    <row r="62" spans="1:37">
      <c r="A62" s="13"/>
      <c r="B62" s="13"/>
      <c r="F62" s="13"/>
      <c r="G62" s="19"/>
      <c r="K62" s="13"/>
      <c r="L62" s="13"/>
      <c r="O62" s="13"/>
      <c r="P62" s="13"/>
      <c r="Q62" s="19"/>
      <c r="T62" s="13"/>
      <c r="Y62" s="32" t="s">
        <v>435</v>
      </c>
      <c r="Z62" s="32" t="s">
        <v>563</v>
      </c>
      <c r="AF62" s="30"/>
    </row>
    <row r="63" spans="1:37">
      <c r="A63" s="13"/>
      <c r="B63" s="13"/>
      <c r="F63" s="13"/>
      <c r="G63" s="19"/>
      <c r="K63" s="13"/>
      <c r="L63" s="13"/>
      <c r="O63" s="13"/>
      <c r="P63" s="13"/>
      <c r="Q63" s="19"/>
      <c r="T63" s="13"/>
      <c r="Y63" s="32" t="s">
        <v>436</v>
      </c>
      <c r="Z63" s="32" t="s">
        <v>564</v>
      </c>
      <c r="AF63" s="30"/>
    </row>
    <row r="64" spans="1:37">
      <c r="A64" s="13"/>
      <c r="B64" s="13"/>
      <c r="F64" s="13"/>
      <c r="G64" s="19"/>
      <c r="K64" s="13"/>
      <c r="L64" s="13"/>
      <c r="O64" s="13"/>
      <c r="P64" s="13"/>
      <c r="Q64" s="19"/>
      <c r="T64" s="13"/>
      <c r="Y64" s="32" t="s">
        <v>437</v>
      </c>
      <c r="Z64" s="32" t="s">
        <v>565</v>
      </c>
      <c r="AF64" s="30"/>
    </row>
    <row r="65" spans="1:32">
      <c r="A65" s="13"/>
      <c r="B65" s="13"/>
      <c r="F65" s="13"/>
      <c r="G65" s="19"/>
      <c r="K65" s="13"/>
      <c r="L65" s="13"/>
      <c r="O65" s="13"/>
      <c r="P65" s="13"/>
      <c r="Q65" s="19"/>
      <c r="T65" s="13"/>
      <c r="Y65" s="32" t="s">
        <v>438</v>
      </c>
      <c r="Z65" s="32" t="s">
        <v>566</v>
      </c>
      <c r="AF65" s="30"/>
    </row>
    <row r="66" spans="1:32">
      <c r="A66" s="13"/>
      <c r="B66" s="13"/>
      <c r="F66" s="13"/>
      <c r="G66" s="19"/>
      <c r="K66" s="13"/>
      <c r="L66" s="13"/>
      <c r="O66" s="13"/>
      <c r="P66" s="13"/>
      <c r="Q66" s="19"/>
      <c r="T66" s="13"/>
      <c r="Y66" s="32" t="s">
        <v>67</v>
      </c>
      <c r="Z66" s="32" t="s">
        <v>567</v>
      </c>
      <c r="AF66" s="30"/>
    </row>
    <row r="67" spans="1:32">
      <c r="A67" s="13"/>
      <c r="B67" s="13"/>
      <c r="F67" s="13"/>
      <c r="G67" s="19"/>
      <c r="K67" s="13"/>
      <c r="L67" s="13"/>
      <c r="O67" s="13"/>
      <c r="P67" s="13"/>
      <c r="Q67" s="19"/>
      <c r="T67" s="13"/>
      <c r="Y67" s="32" t="s">
        <v>439</v>
      </c>
      <c r="Z67" s="32" t="s">
        <v>568</v>
      </c>
      <c r="AF67" s="30"/>
    </row>
    <row r="68" spans="1:32">
      <c r="A68" s="13"/>
      <c r="B68" s="13"/>
      <c r="F68" s="13"/>
      <c r="G68" s="19"/>
      <c r="K68" s="13"/>
      <c r="L68" s="13"/>
      <c r="O68" s="13"/>
      <c r="P68" s="13"/>
      <c r="Q68" s="19"/>
      <c r="T68" s="13"/>
      <c r="Y68" s="32" t="s">
        <v>440</v>
      </c>
      <c r="Z68" s="32" t="s">
        <v>569</v>
      </c>
      <c r="AF68" s="30"/>
    </row>
    <row r="69" spans="1:32">
      <c r="A69" s="13"/>
      <c r="B69" s="13"/>
      <c r="F69" s="13"/>
      <c r="G69" s="19"/>
      <c r="K69" s="13"/>
      <c r="L69" s="13"/>
      <c r="O69" s="13"/>
      <c r="P69" s="13"/>
      <c r="Q69" s="19"/>
      <c r="T69" s="13"/>
      <c r="Y69" s="32" t="s">
        <v>441</v>
      </c>
      <c r="Z69" s="32" t="s">
        <v>570</v>
      </c>
      <c r="AF69" s="30"/>
    </row>
    <row r="70" spans="1:32">
      <c r="A70" s="13"/>
      <c r="B70" s="13"/>
      <c r="Y70" s="32" t="s">
        <v>442</v>
      </c>
      <c r="Z70" s="32" t="s">
        <v>571</v>
      </c>
    </row>
    <row r="71" spans="1:32">
      <c r="Y71" s="32" t="s">
        <v>443</v>
      </c>
      <c r="Z71" s="32" t="s">
        <v>572</v>
      </c>
    </row>
    <row r="72" spans="1:32">
      <c r="Y72" s="32" t="s">
        <v>444</v>
      </c>
      <c r="Z72" s="32" t="s">
        <v>573</v>
      </c>
    </row>
    <row r="73" spans="1:32">
      <c r="Y73" s="32" t="s">
        <v>445</v>
      </c>
      <c r="Z73" s="32" t="s">
        <v>574</v>
      </c>
    </row>
    <row r="74" spans="1:32">
      <c r="Y74" s="32" t="s">
        <v>446</v>
      </c>
      <c r="Z74" s="32" t="s">
        <v>575</v>
      </c>
    </row>
    <row r="75" spans="1:32">
      <c r="Y75" s="32" t="s">
        <v>447</v>
      </c>
      <c r="Z75" s="32" t="s">
        <v>576</v>
      </c>
    </row>
    <row r="76" spans="1:32">
      <c r="Y76" s="32" t="s">
        <v>448</v>
      </c>
      <c r="Z76" s="32" t="s">
        <v>577</v>
      </c>
    </row>
    <row r="77" spans="1:32">
      <c r="Y77" s="32" t="s">
        <v>449</v>
      </c>
      <c r="Z77" s="32" t="s">
        <v>578</v>
      </c>
    </row>
    <row r="78" spans="1:32">
      <c r="Y78" s="32" t="s">
        <v>450</v>
      </c>
      <c r="Z78" s="32" t="s">
        <v>579</v>
      </c>
    </row>
    <row r="79" spans="1:32">
      <c r="Y79" s="32" t="s">
        <v>451</v>
      </c>
      <c r="Z79" s="32" t="s">
        <v>580</v>
      </c>
    </row>
    <row r="80" spans="1:32">
      <c r="Y80" s="32" t="s">
        <v>452</v>
      </c>
      <c r="Z80" s="32" t="s">
        <v>581</v>
      </c>
    </row>
    <row r="81" spans="25:26">
      <c r="Y81" s="32" t="s">
        <v>453</v>
      </c>
      <c r="Z81" s="32" t="s">
        <v>582</v>
      </c>
    </row>
    <row r="82" spans="25:26">
      <c r="Y82" s="32" t="s">
        <v>454</v>
      </c>
      <c r="Z82" s="32" t="s">
        <v>583</v>
      </c>
    </row>
    <row r="83" spans="25:26">
      <c r="Y83" s="32" t="s">
        <v>455</v>
      </c>
      <c r="Z83" s="32" t="s">
        <v>584</v>
      </c>
    </row>
    <row r="84" spans="25:26">
      <c r="Y84" s="32" t="s">
        <v>456</v>
      </c>
      <c r="Z84" s="32" t="s">
        <v>585</v>
      </c>
    </row>
    <row r="85" spans="25:26">
      <c r="Y85" s="32" t="s">
        <v>457</v>
      </c>
      <c r="Z85" s="32" t="s">
        <v>586</v>
      </c>
    </row>
    <row r="86" spans="25:26">
      <c r="Y86" s="32" t="s">
        <v>458</v>
      </c>
      <c r="Z86" s="32" t="s">
        <v>587</v>
      </c>
    </row>
    <row r="87" spans="25:26">
      <c r="Y87" s="32" t="s">
        <v>459</v>
      </c>
      <c r="Z87" s="32" t="s">
        <v>588</v>
      </c>
    </row>
    <row r="88" spans="25:26">
      <c r="Y88" s="32" t="s">
        <v>460</v>
      </c>
      <c r="Z88" s="32" t="s">
        <v>589</v>
      </c>
    </row>
    <row r="89" spans="25:26">
      <c r="Y89" s="32" t="s">
        <v>461</v>
      </c>
      <c r="Z89" s="32" t="s">
        <v>590</v>
      </c>
    </row>
    <row r="90" spans="25:26">
      <c r="Y90" s="32" t="s">
        <v>462</v>
      </c>
      <c r="Z90" s="32" t="s">
        <v>591</v>
      </c>
    </row>
    <row r="91" spans="25:26">
      <c r="Y91" s="32" t="s">
        <v>463</v>
      </c>
      <c r="Z91" s="32" t="s">
        <v>592</v>
      </c>
    </row>
    <row r="92" spans="25:26">
      <c r="Y92" s="32" t="s">
        <v>464</v>
      </c>
      <c r="Z92" s="32" t="s">
        <v>593</v>
      </c>
    </row>
    <row r="93" spans="25:26">
      <c r="Y93" s="32" t="s">
        <v>465</v>
      </c>
      <c r="Z93" s="32" t="s">
        <v>594</v>
      </c>
    </row>
    <row r="94" spans="25:26">
      <c r="Y94" s="32" t="s">
        <v>466</v>
      </c>
      <c r="Z94" s="32" t="s">
        <v>595</v>
      </c>
    </row>
    <row r="95" spans="25:26">
      <c r="Y95" s="32" t="s">
        <v>467</v>
      </c>
      <c r="Z95" s="32" t="s">
        <v>596</v>
      </c>
    </row>
    <row r="96" spans="25:26">
      <c r="Y96" s="32" t="s">
        <v>370</v>
      </c>
      <c r="Z96" s="32" t="s">
        <v>597</v>
      </c>
    </row>
    <row r="97" spans="25:26">
      <c r="Y97" s="32" t="s">
        <v>468</v>
      </c>
      <c r="Z97" s="32" t="s">
        <v>598</v>
      </c>
    </row>
    <row r="98" spans="25:26">
      <c r="Y98" s="32" t="s">
        <v>469</v>
      </c>
      <c r="Z98" s="32" t="s">
        <v>599</v>
      </c>
    </row>
    <row r="99" spans="25:26">
      <c r="Y99" s="32" t="s">
        <v>499</v>
      </c>
      <c r="Z99" s="32" t="s">
        <v>600</v>
      </c>
    </row>
    <row r="100" spans="25:26">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row r="55" spans="1:51" ht="30" customHeight="1">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row r="108" spans="1:51" ht="30" customHeight="1">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row r="161" spans="1:51" ht="30" customHeight="1">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row r="214" spans="1:51" ht="30" customHeight="1">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石井 洋之(ishii-hiroyuki)</cp:lastModifiedBy>
  <cp:lastPrinted>2022-06-01T00:33:21Z</cp:lastPrinted>
  <dcterms:created xsi:type="dcterms:W3CDTF">2012-03-13T00:50:25Z</dcterms:created>
  <dcterms:modified xsi:type="dcterms:W3CDTF">2022-09-01T12:40:14Z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