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3.inside.mhlw.go.jp\課室領域3\12201000_社会・援護局障害保健福祉部　企画課\（02）給付管理係\03_作業依頼関係（財務関係、行政レビューなど）\行政事業レビュー\令和４年度\220809　①レビューシート（最終公表版）、②概算要求反映状況調（事業単位整理表）\"/>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29" i="11" l="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4" i="11"/>
  <c r="AY328" i="11"/>
  <c r="AY332" i="11"/>
  <c r="AY338" i="11"/>
  <c r="AY323" i="11"/>
  <c r="AY327" i="11"/>
  <c r="AY331" i="11"/>
  <c r="AY337" i="11"/>
  <c r="AY325" i="11"/>
  <c r="AY329" i="11"/>
  <c r="AY333" i="11"/>
  <c r="AY340" i="11"/>
  <c r="AY322" i="11"/>
  <c r="AY326" i="11"/>
  <c r="AY336" i="11"/>
  <c r="AY341" i="11"/>
  <c r="AY69" i="11"/>
  <c r="AY66" i="11"/>
  <c r="AY75" i="11"/>
  <c r="AY73" i="11"/>
  <c r="AY77" i="11"/>
  <c r="AY74" i="11"/>
  <c r="AY72" i="11"/>
  <c r="AY335" i="11"/>
  <c r="AY214" i="11"/>
  <c r="AY208" i="11"/>
  <c r="AY212" i="11" s="1"/>
  <c r="AY200" i="11"/>
  <c r="AY205" i="11" s="1"/>
  <c r="AY195" i="11"/>
  <c r="AY196" i="11" s="1"/>
  <c r="AY190" i="11"/>
  <c r="AY192" i="11" s="1"/>
  <c r="AY180" i="11"/>
  <c r="AY187" i="11" s="1"/>
  <c r="AY173" i="11"/>
  <c r="AY178" i="11" s="1"/>
  <c r="AY170" i="11"/>
  <c r="AY171" i="11" s="1"/>
  <c r="AY167" i="11"/>
  <c r="AY169" i="11" s="1"/>
  <c r="AY136" i="11"/>
  <c r="AY137" i="11" s="1"/>
  <c r="AY133" i="11"/>
  <c r="AY134" i="11" s="1"/>
  <c r="AY132" i="11"/>
  <c r="AY139" i="11"/>
  <c r="AY144" i="11" s="1"/>
  <c r="AY166" i="11"/>
  <c r="AY161" i="11"/>
  <c r="AY162" i="11" s="1"/>
  <c r="AY156" i="11"/>
  <c r="AY158" i="11" s="1"/>
  <c r="AY146" i="11"/>
  <c r="AY150" i="11" s="1"/>
  <c r="AY127" i="11"/>
  <c r="AY128" i="11" s="1"/>
  <c r="AY122" i="11"/>
  <c r="AY124" i="11" s="1"/>
  <c r="AY112" i="11"/>
  <c r="AY120" i="11" s="1"/>
  <c r="AY99" i="11"/>
  <c r="AY101" i="11" s="1"/>
  <c r="AY98" i="11"/>
  <c r="AY102" i="11"/>
  <c r="AY104" i="11" s="1"/>
  <c r="AY175" i="11" l="1"/>
  <c r="AY114" i="11"/>
  <c r="AY115" i="11"/>
  <c r="AY121" i="11"/>
  <c r="AY145" i="11"/>
  <c r="AY176" i="11"/>
  <c r="AY125" i="11"/>
  <c r="AY202" i="11"/>
  <c r="AY118" i="11"/>
  <c r="AY113" i="11"/>
  <c r="AY119" i="11"/>
  <c r="AY203" i="11"/>
  <c r="AY213" i="11"/>
  <c r="AY209" i="11"/>
  <c r="AY141" i="11"/>
  <c r="AY179" i="11"/>
  <c r="AY206" i="11"/>
  <c r="AY210" i="11"/>
  <c r="AY155" i="11"/>
  <c r="AY151" i="11"/>
  <c r="AY129" i="11"/>
  <c r="AY152" i="11"/>
  <c r="AY117" i="11"/>
  <c r="AY130" i="11"/>
  <c r="AY153" i="11"/>
  <c r="AY164" i="11"/>
  <c r="AY142" i="11"/>
  <c r="AY135" i="11"/>
  <c r="AY201" i="11"/>
  <c r="AY207" i="11"/>
  <c r="AY211" i="11"/>
  <c r="AY100" i="11"/>
  <c r="AY126" i="11"/>
  <c r="AY123" i="11"/>
  <c r="AY138" i="11"/>
  <c r="AY177" i="11"/>
  <c r="AY204" i="11"/>
  <c r="AY172" i="11"/>
  <c r="AY198" i="11"/>
  <c r="AY131" i="11"/>
  <c r="AY143" i="11"/>
  <c r="AY116" i="11"/>
  <c r="AY154" i="11"/>
  <c r="AY163" i="11"/>
  <c r="AY140" i="11"/>
  <c r="AY174" i="11"/>
  <c r="AY19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7" i="11" s="1"/>
  <c r="AY88" i="11"/>
  <c r="AY89" i="11" s="1"/>
  <c r="AY78" i="11"/>
  <c r="AY86" i="11" s="1"/>
  <c r="AY44" i="11"/>
  <c r="AY52" i="11" s="1"/>
  <c r="AY94" i="11" l="1"/>
  <c r="AY55" i="11"/>
  <c r="AY90" i="11"/>
  <c r="AY95" i="11"/>
  <c r="AY91" i="11"/>
  <c r="AY96" i="11"/>
  <c r="AY83" i="11"/>
  <c r="AY84" i="11"/>
  <c r="AY79" i="11"/>
  <c r="AY87" i="11"/>
  <c r="AY80" i="11"/>
  <c r="AY92" i="11"/>
  <c r="AY81" i="11"/>
  <c r="AY85" i="11"/>
  <c r="AY63" i="11"/>
  <c r="AY82"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<sst xmlns="http://schemas.openxmlformats.org/spreadsheetml/2006/main" count="1381" uniqueCount="693">
  <si>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</si>
  <si>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</si>
  <si>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</si>
  <si>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</si>
  <si>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</si>
  <si>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</si>
  <si>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</si>
  <si>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</si>
  <si>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</si>
  <si>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</si>
  <si>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</si>
  <si>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</si>
  <si>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</si>
  <si>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</si>
  <si>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</si>
  <si>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</si>
  <si>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</si>
  <si>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</si>
  <si>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</si>
  <si>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</si>
  <si>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</si>
  <si>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</si>
  <si>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</si>
  <si>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</si>
  <si>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</si>
  <si>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</si>
  <si>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</si>
  <si>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</si>
  <si>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</si>
  <si>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</si>
  <si>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</si>
  <si>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</si>
  <si>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</si>
  <si>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</si>
  <si>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</si>
  <si>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</si>
  <si>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</si>
  <si>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</si>
  <si>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</si>
  <si>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</si>
  <si>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</si>
  <si>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</si>
  <si>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</si>
  <si>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</si>
  <si>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</si>
  <si>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</si>
  <si>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</si>
  <si>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</si>
  <si>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</si>
  <si>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</si>
  <si>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</si>
  <si>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</si>
  <si>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</si>
  <si>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</si>
  <si>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</si>
  <si>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</si>
  <si>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</si>
  <si>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</si>
  <si>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</si>
  <si>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</si>
  <si>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</si>
  <si>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</si>
  <si>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</si>
  <si>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</si>
  <si>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</si>
  <si>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</si>
  <si>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</si>
  <si>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</si>
  <si>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</si>
  <si>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</si>
  <si>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</si>
  <si>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</si>
  <si>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</si>
  <si>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</si>
  <si>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</si>
  <si>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</si>
  <si>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</si>
  <si>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</si>
  <si>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</si>
  <si>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</si>
  <si>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</si>
  <si>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</si>
  <si>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</si>
  <si>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</si>
  <si>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</si>
  <si>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</si>
  <si>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</si>
  <si>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</si>
  <si>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</si>
  <si>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</si>
  <si>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</si>
  <si>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</si>
  <si>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</si>
  <si>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</si>
  <si>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</si>
  <si>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</si>
  <si>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</si>
  <si>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</si>
  <si>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</si>
  <si>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</si>
  <si>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</si>
  <si>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</si>
  <si>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</si>
  <si>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</si>
  <si>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</si>
  <si>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</si>
  <si>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</si>
  <si>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</si>
  <si>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</si>
  <si>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</si>
  <si>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</si>
  <si>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</si>
  <si>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</si>
  <si>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</si>
  <si>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</si>
  <si>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</si>
  <si>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</si>
  <si>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</si>
  <si>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</si>
  <si>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</si>
  <si>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</si>
  <si>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</si>
  <si>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</si>
  <si>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</si>
  <si>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</si>
  <si>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</si>
  <si>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</si>
  <si>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</si>
  <si>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</si>
  <si>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</si>
  <si>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</si>
  <si>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</si>
  <si>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</si>
  <si>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</si>
  <si>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</si>
  <si>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</si>
  <si>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</si>
  <si>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</si>
  <si>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</si>
  <si>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</si>
  <si>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</si>
  <si>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</si>
  <si>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</si>
  <si>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</si>
  <si>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</si>
  <si>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</si>
  <si>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</si>
  <si>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</si>
  <si>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</si>
  <si>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</si>
  <si>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</si>
  <si>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</si>
  <si>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</si>
  <si>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</si>
  <si>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</si>
  <si>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</si>
  <si>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</si>
  <si>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</si>
  <si>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</si>
  <si>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</si>
  <si>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</si>
  <si>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</si>
  <si>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</si>
  <si>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</si>
  <si>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</si>
  <si>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</si>
  <si>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</si>
  <si>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</si>
  <si>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</si>
  <si>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</si>
  <si>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</si>
  <si>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</si>
  <si>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</si>
  <si>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</si>
  <si>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</si>
  <si>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</si>
  <si>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</si>
  <si>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</si>
  <si>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</si>
  <si>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</si>
  <si>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</si>
  <si>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</si>
  <si>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</si>
  <si>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</si>
  <si>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</si>
  <si>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</si>
  <si>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</si>
  <si>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</si>
  <si>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</si>
  <si>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</si>
  <si>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</si>
  <si>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</si>
  <si>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</si>
  <si>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</si>
  <si>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</si>
  <si>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</si>
  <si>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</si>
  <si>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</si>
  <si>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</si>
  <si>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</si>
  <si>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</si>
  <si>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</si>
  <si>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</si>
  <si>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</si>
  <si>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</si>
  <si>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</si>
  <si>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</si>
  <si>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</si>
  <si>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</si>
  <si>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</si>
  <si>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</si>
  <si>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</si>
  <si>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</si>
  <si>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</si>
  <si>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</si>
  <si>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</si>
  <si>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</si>
  <si>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</si>
  <si>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</si>
  <si>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</si>
  <si>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</si>
  <si>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</si>
  <si>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</si>
  <si>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</si>
  <si>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</si>
  <si>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</si>
  <si>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</si>
  <si>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</si>
  <si>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</si>
  <si>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</si>
  <si>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</si>
  <si>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</si>
  <si>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</si>
  <si>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</si>
  <si>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</si>
  <si>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</si>
  <si>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</si>
  <si>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</si>
  <si>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</si>
  <si>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</si>
  <si>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</si>
  <si>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</si>
  <si>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</si>
  <si>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</si>
  <si>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</si>
  <si>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</si>
  <si>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</si>
  <si>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</si>
  <si>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</si>
  <si>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</si>
  <si>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</si>
  <si>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</si>
  <si>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</si>
  <si>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</si>
  <si>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</si>
  <si>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</si>
  <si>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</si>
  <si>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</si>
  <si>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</si>
  <si>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</si>
  <si>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</si>
  <si>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</si>
  <si>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</si>
  <si>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</si>
  <si>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</si>
  <si>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</si>
  <si>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</si>
  <si>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</si>
  <si>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</si>
  <si>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</si>
  <si>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</si>
  <si>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</si>
  <si>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</si>
  <si>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</si>
  <si>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</si>
  <si>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</si>
  <si>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</si>
  <si>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</si>
  <si>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</si>
  <si>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</si>
  <si>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</si>
  <si>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</si>
  <si>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</si>
  <si>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</si>
  <si>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</si>
  <si>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</si>
  <si>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</si>
  <si>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</si>
  <si>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</si>
  <si>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</si>
  <si>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</si>
  <si>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</si>
  <si>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</si>
  <si>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</si>
  <si>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</si>
  <si>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</si>
  <si>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</si>
  <si>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</si>
  <si>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</si>
  <si>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</si>
  <si>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</si>
  <si>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</si>
  <si>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</si>
  <si>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</si>
  <si>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</si>
  <si>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</si>
  <si>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</si>
  <si>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</si>
  <si>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</si>
  <si>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</si>
  <si>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</si>
  <si>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</si>
  <si>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</si>
  <si>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</si>
  <si>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</si>
  <si>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</si>
  <si>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</si>
  <si>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</si>
  <si>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</si>
  <si>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</si>
  <si>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</si>
  <si>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</si>
  <si>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</si>
  <si>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</si>
  <si>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</si>
  <si>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</si>
  <si>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</si>
  <si>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</si>
  <si>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</si>
  <si>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</si>
  <si>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</si>
  <si>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</si>
  <si>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</si>
  <si>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</si>
  <si>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</si>
  <si>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</si>
  <si>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</si>
  <si>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</si>
  <si>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</si>
  <si>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</si>
  <si>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</si>
  <si>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</si>
  <si>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</si>
  <si>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</si>
  <si>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</si>
  <si>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</si>
  <si>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</si>
  <si>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</si>
  <si>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</si>
  <si>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</si>
  <si>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</si>
  <si>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</si>
  <si>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</si>
  <si>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</si>
  <si>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</si>
  <si>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</si>
  <si>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</si>
  <si>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</si>
  <si>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</si>
  <si>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</si>
  <si>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</si>
  <si>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</si>
  <si>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</si>
  <si>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</si>
  <si>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</si>
  <si>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</si>
  <si>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</si>
  <si>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</si>
  <si>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</si>
  <si>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</si>
  <si>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</si>
  <si>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</si>
  <si>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</si>
  <si>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</si>
  <si>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</si>
  <si>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</si>
  <si>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</si>
  <si>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</si>
  <si>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</si>
  <si>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</si>
  <si>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</si>
  <si>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</si>
  <si>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</si>
  <si>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</si>
  <si>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</si>
  <si>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</si>
  <si>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</si>
  <si>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</si>
  <si>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</si>
  <si>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</si>
  <si>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</si>
  <si>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</si>
  <si>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</si>
  <si>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</si>
  <si>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</si>
  <si>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</si>
  <si>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</si>
  <si>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</si>
  <si>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</si>
  <si>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</si>
  <si>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</si>
  <si>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</si>
  <si>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</si>
  <si>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</si>
  <si>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</si>
  <si>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</si>
  <si>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</si>
  <si>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</si>
  <si>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</si>
  <si>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</si>
  <si>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</si>
  <si>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</si>
  <si>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</si>
  <si>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</si>
  <si>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</si>
  <si>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</si>
  <si>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</si>
  <si>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</si>
  <si>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</si>
  <si>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</si>
  <si>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</si>
  <si>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</si>
  <si>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</si>
  <si>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</si>
  <si>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</si>
  <si>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</si>
  <si>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</si>
  <si>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</si>
  <si>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</si>
  <si>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</si>
  <si>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</si>
  <si>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</si>
  <si>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</si>
  <si>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</si>
  <si>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</si>
  <si>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</si>
  <si>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</si>
  <si>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</si>
  <si>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</si>
  <si>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</si>
  <si>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</si>
  <si>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</si>
  <si>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</si>
  <si>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</si>
  <si>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</si>
  <si>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</si>
  <si>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</si>
  <si>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</si>
  <si>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</si>
  <si>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</si>
  <si>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</si>
  <si>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</si>
  <si>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</si>
  <si>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</si>
  <si>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</si>
  <si>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</si>
  <si>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</si>
  <si>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</si>
  <si>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</si>
  <si>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</si>
  <si>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</si>
  <si>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</si>
  <si>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</si>
  <si>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</si>
  <si>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</si>
  <si>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</si>
  <si>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</si>
  <si>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</si>
  <si>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</si>
  <si>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</si>
  <si>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</si>
  <si>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</si>
  <si>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</si>
  <si>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</si>
  <si>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</si>
  <si>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</si>
  <si>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</si>
  <si>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</si>
  <si>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</si>
  <si>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</si>
  <si>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</si>
  <si>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</si>
  <si>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</si>
  <si>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</si>
  <si>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</si>
  <si>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</si>
  <si>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</si>
  <si>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</si>
  <si>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</si>
  <si>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</si>
  <si>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</si>
  <si>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</si>
  <si>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</si>
  <si>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</si>
  <si>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</si>
  <si>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</si>
  <si>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</si>
  <si>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</si>
  <si>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</si>
  <si>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</si>
  <si>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</si>
  <si>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</si>
  <si>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</si>
  <si>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</si>
  <si>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</si>
  <si>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</si>
  <si>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</si>
  <si>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</si>
  <si>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</si>
  <si>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</si>
  <si>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</si>
  <si>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</si>
  <si>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</si>
  <si>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</si>
  <si>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</si>
  <si>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</si>
  <si>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</si>
  <si>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</si>
  <si>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</si>
  <si>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</si>
  <si>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</si>
  <si>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</si>
  <si>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</si>
  <si>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</si>
  <si>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</si>
  <si>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</si>
  <si>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</si>
  <si>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</si>
  <si>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</si>
  <si>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</si>
  <si>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</si>
  <si>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</si>
  <si>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</si>
  <si>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</si>
  <si>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</si>
  <si>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</si>
  <si>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</si>
  <si>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</si>
  <si>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</si>
  <si>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</si>
  <si>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</si>
  <si>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</si>
  <si>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</si>
  <si>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</si>
  <si>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</si>
  <si>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</si>
  <si>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</si>
  <si>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</si>
  <si>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</si>
  <si>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</si>
  <si>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</si>
  <si>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</si>
  <si>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</si>
  <si>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</si>
  <si>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</si>
  <si>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</si>
  <si>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</si>
  <si>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</si>
  <si>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</si>
  <si>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</si>
  <si>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</si>
  <si>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</si>
  <si>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</si>
  <si>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</si>
  <si>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</si>
  <si>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</si>
  <si>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</si>
  <si>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</si>
  <si>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</si>
  <si>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</si>
  <si>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</si>
  <si>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</si>
  <si>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</si>
  <si>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</si>
  <si>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</si>
  <si>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</si>
  <si>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</si>
  <si>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</si>
  <si>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</si>
  <si>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</si>
  <si>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</si>
  <si>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</si>
  <si>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</si>
  <si>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</si>
  <si>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</si>
  <si>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</si>
  <si>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</si>
  <si>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</si>
  <si>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</si>
  <si>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</si>
  <si>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</si>
  <si>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</si>
  <si>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</si>
  <si>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</si>
  <si>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</si>
  <si>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</si>
  <si>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</si>
  <si>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</si>
  <si>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</si>
  <si>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</si>
  <si>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</si>
  <si>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</si>
  <si>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</si>
  <si>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</si>
  <si>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</si>
  <si>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</si>
  <si>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</si>
  <si>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</si>
  <si>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社会・援護局障害保健福祉部</t>
  </si>
  <si>
    <t>平成25年度</t>
  </si>
  <si>
    <t>終了予定なし</t>
  </si>
  <si>
    <t>企画課</t>
  </si>
  <si>
    <t>障害者総合支援法第29条第７項等</t>
  </si>
  <si>
    <t>-</t>
  </si>
  <si>
    <t>障害者の社会参加を支える障害福祉サービス事業所等への報酬支払が円滑かつ適切に行われるとともに、利用者に対するサービス等利用計画の作成の推進を図ることを目的とする。</t>
  </si>
  <si>
    <t>制度改正等に伴い必要となるシステム改修を自治体において着実に実施する。</t>
  </si>
  <si>
    <t>システム改修自治体数</t>
  </si>
  <si>
    <t>件</t>
  </si>
  <si>
    <t>千円</t>
  </si>
  <si>
    <t>新26-057</t>
  </si>
  <si>
    <t>793</t>
  </si>
  <si>
    <t>804</t>
  </si>
  <si>
    <t>768</t>
  </si>
  <si>
    <t>764</t>
  </si>
  <si>
    <t>760</t>
  </si>
  <si>
    <t>○</t>
  </si>
  <si>
    <t>厚労</t>
  </si>
  <si>
    <t>矢田貝　泰之</t>
    <phoneticPr fontId="5"/>
  </si>
  <si>
    <t>-</t>
    <phoneticPr fontId="5"/>
  </si>
  <si>
    <t>保健福祉調査委託費</t>
    <phoneticPr fontId="5"/>
  </si>
  <si>
    <t>事業内容が、障害者の社会参加を支える障害福祉サービス事業所等への報酬支払が円滑かつ適切に行われるためのシステム改修等に要する経費を補助するものであり、定量的な成果目標を設定するのにそぐわない。</t>
    <rPh sb="0" eb="2">
      <t>ジギョウ</t>
    </rPh>
    <rPh sb="2" eb="4">
      <t>ナイヨウ</t>
    </rPh>
    <rPh sb="6" eb="8">
      <t>ショウガイ</t>
    </rPh>
    <rPh sb="8" eb="9">
      <t>シャ</t>
    </rPh>
    <rPh sb="10" eb="12">
      <t>シャカイ</t>
    </rPh>
    <rPh sb="12" eb="14">
      <t>サンカ</t>
    </rPh>
    <rPh sb="15" eb="16">
      <t>ササ</t>
    </rPh>
    <rPh sb="18" eb="20">
      <t>ショウガイ</t>
    </rPh>
    <rPh sb="20" eb="22">
      <t>フクシ</t>
    </rPh>
    <rPh sb="26" eb="29">
      <t>ジギョウショ</t>
    </rPh>
    <rPh sb="29" eb="30">
      <t>トウ</t>
    </rPh>
    <rPh sb="32" eb="34">
      <t>ホウシュウ</t>
    </rPh>
    <rPh sb="34" eb="36">
      <t>シハライ</t>
    </rPh>
    <rPh sb="37" eb="39">
      <t>エンカツ</t>
    </rPh>
    <rPh sb="41" eb="43">
      <t>テキセツ</t>
    </rPh>
    <rPh sb="44" eb="45">
      <t>オコナ</t>
    </rPh>
    <rPh sb="55" eb="58">
      <t>カイシュウナド</t>
    </rPh>
    <rPh sb="59" eb="60">
      <t>ヨウ</t>
    </rPh>
    <rPh sb="62" eb="64">
      <t>ケイヒ</t>
    </rPh>
    <rPh sb="65" eb="67">
      <t>ホジョ</t>
    </rPh>
    <rPh sb="75" eb="78">
      <t>テイリョウテキ</t>
    </rPh>
    <rPh sb="79" eb="81">
      <t>セイカ</t>
    </rPh>
    <rPh sb="81" eb="83">
      <t>モクヒョウ</t>
    </rPh>
    <rPh sb="84" eb="86">
      <t>セッテイ</t>
    </rPh>
    <phoneticPr fontId="5"/>
  </si>
  <si>
    <t>○制度改正等に伴い必要となるシステム改修を行うことにより、制度の安定的な運用を図る。
○必要となるシステム改修について各自治体において対応し、制度の安定的な運用は図られており、目標は達成されている。</t>
    <phoneticPr fontId="5"/>
  </si>
  <si>
    <t>△</t>
  </si>
  <si>
    <t>有</t>
  </si>
  <si>
    <t>無</t>
  </si>
  <si>
    <t>‐</t>
  </si>
  <si>
    <t>システム整備等費用は高額なものとなり自治体の負担も大きいため、国からの財政支援は必要である。</t>
    <phoneticPr fontId="5"/>
  </si>
  <si>
    <t>報酬改定等に伴うシステム整備等であり、国が主体となって実施する必要がある。</t>
    <phoneticPr fontId="5"/>
  </si>
  <si>
    <t>障害者総合福祉法に基づき、制度の適正かつ円滑な運用を図るという政策目的達成に向けて、優先度の高い事業である。</t>
    <phoneticPr fontId="5"/>
  </si>
  <si>
    <t>外部構成員による評価検討会において、採択法人を決定している。</t>
    <phoneticPr fontId="5"/>
  </si>
  <si>
    <t>システム整備に係る自治体負担の軽減を図る事業目的から、国１／２、都道府県・市町村１／２の負担割合は、妥当である。</t>
    <phoneticPr fontId="5"/>
  </si>
  <si>
    <t>システム整備に必要となる経費に対する補助であり、その水準も適正なものと考える。</t>
    <phoneticPr fontId="5"/>
  </si>
  <si>
    <t>障害者総合福祉法に基づき、制度の適正かつ円滑な運用を図るために必要となる自治体システム整備等にのみ補助する。</t>
    <phoneticPr fontId="5"/>
  </si>
  <si>
    <t>成果実績は成果目標に見合っている。</t>
    <phoneticPr fontId="5"/>
  </si>
  <si>
    <t>活動実績は見込みに見合っている。</t>
    <phoneticPr fontId="5"/>
  </si>
  <si>
    <t>障害者の社会参加を支える障害福祉サービス事業所等への報酬支払が円滑かつ適切に行われるとともに、利用者に対するサービス等利用計画作成の推進が図られるよう、自治体の受給者情報管理システム等の整備等に要する経費を補助することとしている。</t>
    <phoneticPr fontId="5"/>
  </si>
  <si>
    <t>所要額を精査し必要な予算額を確保した上で、事業を継続していく。</t>
    <phoneticPr fontId="5"/>
  </si>
  <si>
    <t>-</t>
    <phoneticPr fontId="5"/>
  </si>
  <si>
    <t>施策大目標１　必要な保健福祉サービスが的確に提供される体制を整備し、障害者の地域における生活を総合的に支援すること</t>
    <phoneticPr fontId="5"/>
  </si>
  <si>
    <t>施策目標Ⅸ－１－１ 障害者の地域における生活を総合的に支援するため、障害者の生活の場、働く場や地域における支援体制を整備すること</t>
    <phoneticPr fontId="5"/>
  </si>
  <si>
    <t>A.（株）ニック</t>
    <phoneticPr fontId="5"/>
  </si>
  <si>
    <t>B.横浜市</t>
    <phoneticPr fontId="5"/>
  </si>
  <si>
    <t>業務委託費</t>
  </si>
  <si>
    <t>ソフトウェア改修等作業に関する業務委託費</t>
  </si>
  <si>
    <t>委託費</t>
    <rPh sb="0" eb="2">
      <t>イタク</t>
    </rPh>
    <rPh sb="2" eb="3">
      <t>ヒ</t>
    </rPh>
    <phoneticPr fontId="5"/>
  </si>
  <si>
    <t>都道府県市町村システム改修費</t>
  </si>
  <si>
    <t>横浜市</t>
    <rPh sb="0" eb="3">
      <t>ヨコハマシ</t>
    </rPh>
    <phoneticPr fontId="5"/>
  </si>
  <si>
    <t>さいたま市</t>
    <rPh sb="4" eb="5">
      <t>シ</t>
    </rPh>
    <phoneticPr fontId="5"/>
  </si>
  <si>
    <t>岡山市</t>
    <rPh sb="0" eb="3">
      <t>オカヤマシ</t>
    </rPh>
    <phoneticPr fontId="5"/>
  </si>
  <si>
    <t>別府市</t>
    <rPh sb="0" eb="3">
      <t>ベップシ</t>
    </rPh>
    <phoneticPr fontId="5"/>
  </si>
  <si>
    <t>補助金等交付</t>
  </si>
  <si>
    <t>交付決定件数</t>
    <phoneticPr fontId="5"/>
  </si>
  <si>
    <t>Ｘ：交付決定額（千円）　／　Ｙ：交付決定件数　</t>
    <phoneticPr fontId="5"/>
  </si>
  <si>
    <t>障害者総合支援事業補助金</t>
    <phoneticPr fontId="5"/>
  </si>
  <si>
    <t>より本人の心身の状況や生活環境に合った適切なサービス等利用計画の作成等につなげるため、自治体の受給者情報管理システム等に給付実績データの集計・分析機能を附加させるとともに、令和４年度に予定されている療育手帳への対応等、障害DBシステム創設に当たりシステム改修等に要する経費を補助する。また、市町村システムのあり方に関する調査研究を実施し、その調査結果を踏まえてシステム改修用統一ソフトの開発等の対応を行う。令和3年4月制度改正に対応して、障害福祉サービス事業所等への報酬支払が円滑かつ適切に行われるためのシステム改修等に要する経費を委託する。
実施主体：都道府県及び市町村（特別区、広域連合及び一部事務組合を含む）　補助率：２／３又は１／２
国（委託）　補助率：１０／１０</t>
    <rPh sb="99" eb="101">
      <t>リョウイク</t>
    </rPh>
    <rPh sb="101" eb="103">
      <t>テチョウ</t>
    </rPh>
    <rPh sb="109" eb="111">
      <t>ショウガイ</t>
    </rPh>
    <rPh sb="117" eb="119">
      <t>ソウセツ</t>
    </rPh>
    <rPh sb="120" eb="121">
      <t>ア</t>
    </rPh>
    <rPh sb="315" eb="316">
      <t>マタ</t>
    </rPh>
    <phoneticPr fontId="5"/>
  </si>
  <si>
    <t>交付決定件数</t>
    <rPh sb="0" eb="2">
      <t>コウフ</t>
    </rPh>
    <rPh sb="2" eb="4">
      <t>ケッテイ</t>
    </rPh>
    <rPh sb="4" eb="6">
      <t>ケンスウ</t>
    </rPh>
    <phoneticPr fontId="5"/>
  </si>
  <si>
    <t>委託契約額（千円）　／　Y：委託先件数　　　　　　　　　　　　　　</t>
    <rPh sb="0" eb="2">
      <t>イタク</t>
    </rPh>
    <rPh sb="2" eb="4">
      <t>ケイヤク</t>
    </rPh>
    <rPh sb="4" eb="5">
      <t>ガク</t>
    </rPh>
    <rPh sb="6" eb="8">
      <t>センエン</t>
    </rPh>
    <rPh sb="14" eb="16">
      <t>イタク</t>
    </rPh>
    <rPh sb="16" eb="17">
      <t>サキ</t>
    </rPh>
    <rPh sb="17" eb="19">
      <t>ケンスウ</t>
    </rPh>
    <phoneticPr fontId="5"/>
  </si>
  <si>
    <t>件</t>
    <rPh sb="0" eb="1">
      <t>ケン</t>
    </rPh>
    <phoneticPr fontId="5"/>
  </si>
  <si>
    <t>千円</t>
    <rPh sb="0" eb="2">
      <t>センエン</t>
    </rPh>
    <phoneticPr fontId="5"/>
  </si>
  <si>
    <t>/</t>
    <phoneticPr fontId="5"/>
  </si>
  <si>
    <t>9,534/1</t>
    <phoneticPr fontId="5"/>
  </si>
  <si>
    <t>12,956/1</t>
    <phoneticPr fontId="5"/>
  </si>
  <si>
    <t>2,051,519/1,400</t>
    <phoneticPr fontId="5"/>
  </si>
  <si>
    <t>1,591,766/1,585</t>
    <phoneticPr fontId="5"/>
  </si>
  <si>
    <t>https://www.mhlw.go.jp/wp/seisaku/hyouka/r03_jizenbunseki.html</t>
    <phoneticPr fontId="5"/>
  </si>
  <si>
    <t>9,888/1</t>
    <phoneticPr fontId="5"/>
  </si>
  <si>
    <t>10,680/1</t>
    <phoneticPr fontId="5"/>
  </si>
  <si>
    <t>神戸市</t>
    <rPh sb="0" eb="3">
      <t>コウベシ</t>
    </rPh>
    <phoneticPr fontId="5"/>
  </si>
  <si>
    <t>長崎市</t>
    <rPh sb="0" eb="3">
      <t>ナガサキシ</t>
    </rPh>
    <phoneticPr fontId="5"/>
  </si>
  <si>
    <t>掛川市</t>
    <rPh sb="0" eb="3">
      <t>カケガワシ</t>
    </rPh>
    <phoneticPr fontId="5"/>
  </si>
  <si>
    <t>磐田市</t>
    <rPh sb="0" eb="3">
      <t>イワタシ</t>
    </rPh>
    <phoneticPr fontId="5"/>
  </si>
  <si>
    <t>大分市</t>
    <rPh sb="0" eb="3">
      <t>オオイタシ</t>
    </rPh>
    <phoneticPr fontId="5"/>
  </si>
  <si>
    <t>袋井市</t>
    <phoneticPr fontId="5"/>
  </si>
  <si>
    <t>-</t>
    <phoneticPr fontId="5"/>
  </si>
  <si>
    <t>345,858/131</t>
    <phoneticPr fontId="5"/>
  </si>
  <si>
    <t>制度改正等に伴い必要となる自治体のシステム改修に必要な経費に対して補助を行う。</t>
    <rPh sb="2" eb="4">
      <t>カイセイ</t>
    </rPh>
    <phoneticPr fontId="5"/>
  </si>
  <si>
    <t>制度改正等に伴い必要となる自治体のシステム改修に必要な経費に対して補助を行うことにより、制度基盤の安定化及び適正な運営を図る。</t>
    <rPh sb="44" eb="46">
      <t>セイド</t>
    </rPh>
    <rPh sb="46" eb="48">
      <t>キバン</t>
    </rPh>
    <rPh sb="49" eb="52">
      <t>アンテイカ</t>
    </rPh>
    <rPh sb="52" eb="53">
      <t>オヨ</t>
    </rPh>
    <rPh sb="54" eb="56">
      <t>テキセイ</t>
    </rPh>
    <rPh sb="57" eb="59">
      <t>ウンエイ</t>
    </rPh>
    <rPh sb="60" eb="61">
      <t>ハカ</t>
    </rPh>
    <phoneticPr fontId="5"/>
  </si>
  <si>
    <t>障害福祉関係データベースシステム創設に当たり、地方自治体が保有している事務システムの新たな仕様書を示す時期により、翌年度に改修することとなったため、また、療育手帳に係るデータ標準レイアウト改版に伴うシステム改修に当たり、自治体側で、新型コロナウイルス感染症の感染拡大に伴う人流抑制の影響により、担当職員の不在が多くなり、システム改修業者との調整に不測の日数を要したためであり、妥当である。</t>
    <phoneticPr fontId="5"/>
  </si>
  <si>
    <t>引き続き必要な予算額を確保し、適正な執行に努めること。</t>
    <phoneticPr fontId="5"/>
  </si>
  <si>
    <t>点検対象外</t>
    <rPh sb="0" eb="2">
      <t>テンケン</t>
    </rPh>
    <rPh sb="2" eb="5">
      <t>タイショウガイ</t>
    </rPh>
    <phoneticPr fontId="5"/>
  </si>
  <si>
    <t>障害児・者に対する相談支援の充実に係るシステム改修等</t>
    <phoneticPr fontId="5"/>
  </si>
  <si>
    <t>所要額を精査し、必要な予算額を確保した上で、適正な執行に努める。</t>
    <phoneticPr fontId="5"/>
  </si>
  <si>
    <t>株式会社ニック</t>
    <rPh sb="0" eb="4">
      <t>カブシキガイシャ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</si>
</sst>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0"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145595</xdr:colOff>
      <xdr:row>271</xdr:row>
      <xdr:rowOff>244929</xdr:rowOff>
    </xdr:from>
    <xdr:to>
      <xdr:col>45</xdr:col>
      <xdr:colOff>84362</xdr:colOff>
      <xdr:row>274</xdr:row>
      <xdr:rowOff>169680</xdr:rowOff>
    </xdr:to>
    <xdr:sp macro="" textlink="">
      <xdr:nvSpPr>
        <xdr:cNvPr id="2" name="テキスト ボックス 1"/>
        <xdr:cNvSpPr txBox="1"/>
      </xdr:nvSpPr>
      <xdr:spPr>
        <a:xfrm>
          <a:off x="1982559" y="41529000"/>
          <a:ext cx="7286624" cy="986109"/>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600"/>
            <a:t>厚生労働省</a:t>
          </a:r>
          <a:r>
            <a:rPr lang="ja-JP" altLang="en-US" sz="1600" b="0" i="0" u="none" strike="noStrike">
              <a:solidFill>
                <a:schemeClr val="dk1"/>
              </a:solidFill>
              <a:latin typeface="+mn-lt"/>
              <a:ea typeface="+mn-ea"/>
              <a:cs typeface="+mn-cs"/>
            </a:rPr>
            <a:t/>
          </a:r>
          <a:br>
            <a:rPr lang="ja-JP" altLang="en-US" sz="1600" b="0" i="0" u="none" strike="noStrike">
              <a:solidFill>
                <a:schemeClr val="dk1"/>
              </a:solidFill>
              <a:latin typeface="+mn-lt"/>
              <a:ea typeface="+mn-ea"/>
              <a:cs typeface="+mn-cs"/>
            </a:rPr>
          </a:br>
          <a:r>
            <a:rPr lang="ja-JP" altLang="en-US" sz="1600" b="0" i="0" u="none" strike="noStrike">
              <a:solidFill>
                <a:schemeClr val="dk1"/>
              </a:solidFill>
              <a:latin typeface="+mn-lt"/>
              <a:ea typeface="+mn-ea"/>
              <a:cs typeface="+mn-cs"/>
            </a:rPr>
            <a:t>（</a:t>
          </a:r>
          <a:r>
            <a:rPr lang="ja-JP" altLang="en-US" sz="1600" b="0" i="0" u="none" strike="noStrike" baseline="0">
              <a:solidFill>
                <a:schemeClr val="dk1"/>
              </a:solidFill>
              <a:latin typeface="+mn-lt"/>
              <a:ea typeface="+mn-ea"/>
              <a:cs typeface="+mn-cs"/>
            </a:rPr>
            <a:t> ３５６</a:t>
          </a:r>
          <a:r>
            <a:rPr lang="ja-JP" altLang="en-US" sz="1600" b="0" i="0" u="none" strike="noStrike">
              <a:solidFill>
                <a:schemeClr val="dk1"/>
              </a:solidFill>
              <a:latin typeface="+mn-lt"/>
              <a:ea typeface="+mn-ea"/>
              <a:cs typeface="+mn-cs"/>
            </a:rPr>
            <a:t>百万円）</a:t>
          </a:r>
          <a:r>
            <a:rPr lang="ja-JP" altLang="en-US" sz="1600"/>
            <a:t> </a:t>
          </a:r>
          <a:endParaRPr kumimoji="1" lang="ja-JP" altLang="en-US" sz="1600">
            <a:solidFill>
              <a:srgbClr val="FF0000"/>
            </a:solidFill>
          </a:endParaRPr>
        </a:p>
      </xdr:txBody>
    </xdr:sp>
    <xdr:clientData/>
  </xdr:twoCellAnchor>
  <xdr:twoCellAnchor>
    <xdr:from>
      <xdr:col>11</xdr:col>
      <xdr:colOff>107494</xdr:colOff>
      <xdr:row>275</xdr:row>
      <xdr:rowOff>244928</xdr:rowOff>
    </xdr:from>
    <xdr:to>
      <xdr:col>15</xdr:col>
      <xdr:colOff>117312</xdr:colOff>
      <xdr:row>277</xdr:row>
      <xdr:rowOff>220671</xdr:rowOff>
    </xdr:to>
    <xdr:sp macro="" textlink="">
      <xdr:nvSpPr>
        <xdr:cNvPr id="3" name="下矢印 2"/>
        <xdr:cNvSpPr/>
      </xdr:nvSpPr>
      <xdr:spPr>
        <a:xfrm>
          <a:off x="2352673" y="42944142"/>
          <a:ext cx="826246" cy="6833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36</xdr:col>
      <xdr:colOff>65407</xdr:colOff>
      <xdr:row>275</xdr:row>
      <xdr:rowOff>210660</xdr:rowOff>
    </xdr:from>
    <xdr:to>
      <xdr:col>40</xdr:col>
      <xdr:colOff>75224</xdr:colOff>
      <xdr:row>277</xdr:row>
      <xdr:rowOff>186403</xdr:rowOff>
    </xdr:to>
    <xdr:sp macro="" textlink="">
      <xdr:nvSpPr>
        <xdr:cNvPr id="4" name="下矢印 3"/>
        <xdr:cNvSpPr/>
      </xdr:nvSpPr>
      <xdr:spPr>
        <a:xfrm>
          <a:off x="7413264" y="42909874"/>
          <a:ext cx="826246" cy="6833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136071</xdr:colOff>
      <xdr:row>278</xdr:row>
      <xdr:rowOff>43541</xdr:rowOff>
    </xdr:from>
    <xdr:to>
      <xdr:col>21</xdr:col>
      <xdr:colOff>43087</xdr:colOff>
      <xdr:row>280</xdr:row>
      <xdr:rowOff>157841</xdr:rowOff>
    </xdr:to>
    <xdr:sp macro="" textlink="">
      <xdr:nvSpPr>
        <xdr:cNvPr id="5" name="テキスト ボックス 4"/>
        <xdr:cNvSpPr txBox="1"/>
      </xdr:nvSpPr>
      <xdr:spPr>
        <a:xfrm>
          <a:off x="1973035" y="43804112"/>
          <a:ext cx="2356302" cy="82187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prstClr val="black"/>
              </a:solidFill>
              <a:effectLst/>
              <a:uLnTx/>
              <a:uFillTx/>
              <a:latin typeface="+mj-ea"/>
              <a:ea typeface="+mj-ea"/>
              <a:cs typeface="+mn-cs"/>
            </a:rPr>
            <a:t>A</a:t>
          </a:r>
          <a:r>
            <a:rPr kumimoji="1" lang="en-US" altLang="ja-JP" sz="1800" b="0" i="0" u="none" strike="noStrike" kern="0" cap="none" spc="0" normalizeH="0" baseline="0" noProof="0">
              <a:ln>
                <a:noFill/>
              </a:ln>
              <a:solidFill>
                <a:prstClr val="black"/>
              </a:solidFill>
              <a:effectLst/>
              <a:uLnTx/>
              <a:uFillTx/>
              <a:latin typeface="+mn-lt"/>
              <a:ea typeface="+mn-ea"/>
              <a:cs typeface="+mn-cs"/>
            </a:rPr>
            <a:t>.</a:t>
          </a:r>
          <a:r>
            <a:rPr kumimoji="1" lang="ja-JP" altLang="en-US" sz="1800" b="0" i="0" u="none" strike="noStrike" kern="0" cap="none" spc="0" normalizeH="0" baseline="0" noProof="0">
              <a:ln>
                <a:noFill/>
              </a:ln>
              <a:solidFill>
                <a:prstClr val="black"/>
              </a:solidFill>
              <a:effectLst/>
              <a:uLnTx/>
              <a:uFillTx/>
              <a:latin typeface="+mn-lt"/>
              <a:ea typeface="+mn-ea"/>
              <a:cs typeface="+mn-cs"/>
            </a:rPr>
            <a:t>　（株）ニック</a:t>
          </a:r>
          <a:endParaRPr kumimoji="1" lang="en-US" altLang="ja-JP" sz="18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a:t>
          </a:r>
          <a:r>
            <a:rPr kumimoji="1" lang="ja-JP" altLang="en-US" sz="1800" b="0" i="0" u="none" strike="noStrike" kern="0" cap="none" spc="0" normalizeH="0" baseline="0" noProof="0">
              <a:ln>
                <a:noFill/>
              </a:ln>
              <a:solidFill>
                <a:prstClr val="black"/>
              </a:solidFill>
              <a:effectLst/>
              <a:uLnTx/>
              <a:uFillTx/>
              <a:latin typeface="+mn-lt"/>
              <a:ea typeface="+mn-ea"/>
              <a:cs typeface="+mn-cs"/>
            </a:rPr>
            <a:t>（１０百万円）</a:t>
          </a:r>
        </a:p>
        <a:p>
          <a:pPr algn="ctr"/>
          <a:endParaRPr kumimoji="1" lang="ja-JP" altLang="en-US" sz="1800"/>
        </a:p>
      </xdr:txBody>
    </xdr:sp>
    <xdr:clientData/>
  </xdr:twoCellAnchor>
  <xdr:twoCellAnchor>
    <xdr:from>
      <xdr:col>33</xdr:col>
      <xdr:colOff>7708</xdr:colOff>
      <xdr:row>278</xdr:row>
      <xdr:rowOff>34015</xdr:rowOff>
    </xdr:from>
    <xdr:to>
      <xdr:col>44</xdr:col>
      <xdr:colOff>34166</xdr:colOff>
      <xdr:row>280</xdr:row>
      <xdr:rowOff>148316</xdr:rowOff>
    </xdr:to>
    <xdr:sp macro="" textlink="">
      <xdr:nvSpPr>
        <xdr:cNvPr id="6" name="テキスト ボックス 5"/>
        <xdr:cNvSpPr txBox="1"/>
      </xdr:nvSpPr>
      <xdr:spPr>
        <a:xfrm>
          <a:off x="6664002" y="43512839"/>
          <a:ext cx="2245223" cy="80906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800"/>
            <a:t>Ｂ</a:t>
          </a:r>
          <a:r>
            <a:rPr kumimoji="1" lang="en-US" altLang="ja-JP" sz="1800"/>
            <a:t>.</a:t>
          </a:r>
          <a:r>
            <a:rPr kumimoji="1" lang="ja-JP" altLang="en-US" sz="1800"/>
            <a:t>　各自治体</a:t>
          </a:r>
          <a:endParaRPr kumimoji="1" lang="en-US" altLang="ja-JP" sz="1800"/>
        </a:p>
        <a:p>
          <a:pPr algn="ctr"/>
          <a:r>
            <a:rPr kumimoji="1" lang="ja-JP" altLang="en-US" sz="1400"/>
            <a:t>　</a:t>
          </a:r>
          <a:r>
            <a:rPr kumimoji="1" lang="ja-JP" altLang="en-US" sz="1800"/>
            <a:t>（３４６百万円）</a:t>
          </a:r>
        </a:p>
      </xdr:txBody>
    </xdr:sp>
    <xdr:clientData/>
  </xdr:twoCellAnchor>
  <xdr:twoCellAnchor>
    <xdr:from>
      <xdr:col>41</xdr:col>
      <xdr:colOff>89443</xdr:colOff>
      <xdr:row>275</xdr:row>
      <xdr:rowOff>234057</xdr:rowOff>
    </xdr:from>
    <xdr:to>
      <xdr:col>47</xdr:col>
      <xdr:colOff>120429</xdr:colOff>
      <xdr:row>277</xdr:row>
      <xdr:rowOff>231518</xdr:rowOff>
    </xdr:to>
    <xdr:sp macro="" textlink="">
      <xdr:nvSpPr>
        <xdr:cNvPr id="8" name="大かっこ 7"/>
        <xdr:cNvSpPr/>
      </xdr:nvSpPr>
      <xdr:spPr>
        <a:xfrm>
          <a:off x="8457836" y="42933271"/>
          <a:ext cx="1255629" cy="705033"/>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100"/>
            <a:t>補助金等交付</a:t>
          </a:r>
          <a:endParaRPr lang="en-US" altLang="ja-JP" sz="1100"/>
        </a:p>
      </xdr:txBody>
    </xdr:sp>
    <xdr:clientData/>
  </xdr:twoCellAnchor>
  <xdr:twoCellAnchor>
    <xdr:from>
      <xdr:col>17</xdr:col>
      <xdr:colOff>0</xdr:colOff>
      <xdr:row>275</xdr:row>
      <xdr:rowOff>204107</xdr:rowOff>
    </xdr:from>
    <xdr:to>
      <xdr:col>23</xdr:col>
      <xdr:colOff>30986</xdr:colOff>
      <xdr:row>277</xdr:row>
      <xdr:rowOff>201568</xdr:rowOff>
    </xdr:to>
    <xdr:sp macro="" textlink="">
      <xdr:nvSpPr>
        <xdr:cNvPr id="9" name="大かっこ 8"/>
        <xdr:cNvSpPr/>
      </xdr:nvSpPr>
      <xdr:spPr>
        <a:xfrm>
          <a:off x="3469821" y="42903321"/>
          <a:ext cx="1255629" cy="705033"/>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100"/>
            <a:t>随意契約</a:t>
          </a:r>
          <a:endParaRPr lang="en-US" altLang="ja-JP" sz="1100"/>
        </a:p>
        <a:p>
          <a:pPr algn="ctr"/>
          <a:r>
            <a:rPr lang="ja-JP" altLang="en-US" sz="1100"/>
            <a:t>公募</a:t>
          </a:r>
          <a:endParaRPr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08" zoomScale="85" zoomScaleNormal="75" zoomScaleSheetLayoutView="85" zoomScalePageLayoutView="85" workbookViewId="0">
      <selection activeCell="C375" sqref="C375:I375"/>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626</v>
      </c>
      <c r="AK2" s="172"/>
      <c r="AL2" s="172"/>
      <c r="AM2" s="172"/>
      <c r="AN2" s="75" t="s">
        <v>284</v>
      </c>
      <c r="AO2" s="172">
        <v>21</v>
      </c>
      <c r="AP2" s="172"/>
      <c r="AQ2" s="172"/>
      <c r="AR2" s="76" t="s">
        <v>284</v>
      </c>
      <c r="AS2" s="173">
        <v>861</v>
      </c>
      <c r="AT2" s="173"/>
      <c r="AU2" s="173"/>
      <c r="AV2" s="75" t="str">
        <f>IF(AW2="","","-")</f>
        <v/>
      </c>
      <c r="AW2" s="174"/>
      <c r="AX2" s="174"/>
    </row>
    <row r="3" spans="1:50" ht="21" customHeight="1" thickBot="1" x14ac:dyDescent="0.2">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607</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690</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608</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609</v>
      </c>
      <c r="H5" s="163"/>
      <c r="I5" s="163"/>
      <c r="J5" s="163"/>
      <c r="K5" s="163"/>
      <c r="L5" s="163"/>
      <c r="M5" s="164" t="s">
        <v>61</v>
      </c>
      <c r="N5" s="165"/>
      <c r="O5" s="165"/>
      <c r="P5" s="165"/>
      <c r="Q5" s="165"/>
      <c r="R5" s="166"/>
      <c r="S5" s="167" t="s">
        <v>610</v>
      </c>
      <c r="T5" s="163"/>
      <c r="U5" s="163"/>
      <c r="V5" s="163"/>
      <c r="W5" s="163"/>
      <c r="X5" s="168"/>
      <c r="Y5" s="169" t="s">
        <v>3</v>
      </c>
      <c r="Z5" s="170"/>
      <c r="AA5" s="170"/>
      <c r="AB5" s="170"/>
      <c r="AC5" s="170"/>
      <c r="AD5" s="171"/>
      <c r="AE5" s="194" t="s">
        <v>611</v>
      </c>
      <c r="AF5" s="194"/>
      <c r="AG5" s="194"/>
      <c r="AH5" s="194"/>
      <c r="AI5" s="194"/>
      <c r="AJ5" s="194"/>
      <c r="AK5" s="194"/>
      <c r="AL5" s="194"/>
      <c r="AM5" s="194"/>
      <c r="AN5" s="194"/>
      <c r="AO5" s="194"/>
      <c r="AP5" s="195"/>
      <c r="AQ5" s="196" t="s">
        <v>627</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612</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613</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障害者施策</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社会保障、その他の事項経費</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614</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664</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委託・請負、補助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30</v>
      </c>
      <c r="Q13" s="217"/>
      <c r="R13" s="217"/>
      <c r="S13" s="217"/>
      <c r="T13" s="217"/>
      <c r="U13" s="217"/>
      <c r="V13" s="218"/>
      <c r="W13" s="216">
        <v>1821</v>
      </c>
      <c r="X13" s="217"/>
      <c r="Y13" s="217"/>
      <c r="Z13" s="217"/>
      <c r="AA13" s="217"/>
      <c r="AB13" s="217"/>
      <c r="AC13" s="218"/>
      <c r="AD13" s="216">
        <v>12</v>
      </c>
      <c r="AE13" s="217"/>
      <c r="AF13" s="217"/>
      <c r="AG13" s="217"/>
      <c r="AH13" s="217"/>
      <c r="AI13" s="217"/>
      <c r="AJ13" s="218"/>
      <c r="AK13" s="216">
        <v>11</v>
      </c>
      <c r="AL13" s="217"/>
      <c r="AM13" s="217"/>
      <c r="AN13" s="217"/>
      <c r="AO13" s="217"/>
      <c r="AP13" s="217"/>
      <c r="AQ13" s="218"/>
      <c r="AR13" s="228">
        <v>2686</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613</v>
      </c>
      <c r="Q14" s="217"/>
      <c r="R14" s="217"/>
      <c r="S14" s="217"/>
      <c r="T14" s="217"/>
      <c r="U14" s="217"/>
      <c r="V14" s="218"/>
      <c r="W14" s="216" t="s">
        <v>613</v>
      </c>
      <c r="X14" s="217"/>
      <c r="Y14" s="217"/>
      <c r="Z14" s="217"/>
      <c r="AA14" s="217"/>
      <c r="AB14" s="217"/>
      <c r="AC14" s="218"/>
      <c r="AD14" s="216">
        <v>2364</v>
      </c>
      <c r="AE14" s="217"/>
      <c r="AF14" s="217"/>
      <c r="AG14" s="217"/>
      <c r="AH14" s="217"/>
      <c r="AI14" s="217"/>
      <c r="AJ14" s="218"/>
      <c r="AK14" s="216" t="s">
        <v>628</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v>2375</v>
      </c>
      <c r="Q15" s="217"/>
      <c r="R15" s="217"/>
      <c r="S15" s="217"/>
      <c r="T15" s="217"/>
      <c r="U15" s="217"/>
      <c r="V15" s="218"/>
      <c r="W15" s="216" t="s">
        <v>613</v>
      </c>
      <c r="X15" s="217"/>
      <c r="Y15" s="217"/>
      <c r="Z15" s="217"/>
      <c r="AA15" s="217"/>
      <c r="AB15" s="217"/>
      <c r="AC15" s="218"/>
      <c r="AD15" s="216">
        <v>317</v>
      </c>
      <c r="AE15" s="217"/>
      <c r="AF15" s="217"/>
      <c r="AG15" s="217"/>
      <c r="AH15" s="217"/>
      <c r="AI15" s="217"/>
      <c r="AJ15" s="218"/>
      <c r="AK15" s="216">
        <v>2364</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613</v>
      </c>
      <c r="Q16" s="217"/>
      <c r="R16" s="217"/>
      <c r="S16" s="217"/>
      <c r="T16" s="217"/>
      <c r="U16" s="217"/>
      <c r="V16" s="218"/>
      <c r="W16" s="216">
        <v>-317</v>
      </c>
      <c r="X16" s="217"/>
      <c r="Y16" s="217"/>
      <c r="Z16" s="217"/>
      <c r="AA16" s="217"/>
      <c r="AB16" s="217"/>
      <c r="AC16" s="218"/>
      <c r="AD16" s="216">
        <v>-2364</v>
      </c>
      <c r="AE16" s="217"/>
      <c r="AF16" s="217"/>
      <c r="AG16" s="217"/>
      <c r="AH16" s="217"/>
      <c r="AI16" s="217"/>
      <c r="AJ16" s="218"/>
      <c r="AK16" s="216" t="s">
        <v>628</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613</v>
      </c>
      <c r="Q17" s="217"/>
      <c r="R17" s="217"/>
      <c r="S17" s="217"/>
      <c r="T17" s="217"/>
      <c r="U17" s="217"/>
      <c r="V17" s="218"/>
      <c r="W17" s="216" t="s">
        <v>613</v>
      </c>
      <c r="X17" s="217"/>
      <c r="Y17" s="217"/>
      <c r="Z17" s="217"/>
      <c r="AA17" s="217"/>
      <c r="AB17" s="217"/>
      <c r="AC17" s="218"/>
      <c r="AD17" s="216">
        <v>29</v>
      </c>
      <c r="AE17" s="217"/>
      <c r="AF17" s="217"/>
      <c r="AG17" s="217"/>
      <c r="AH17" s="217"/>
      <c r="AI17" s="217"/>
      <c r="AJ17" s="218"/>
      <c r="AK17" s="216" t="s">
        <v>628</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2405</v>
      </c>
      <c r="Q18" s="261"/>
      <c r="R18" s="261"/>
      <c r="S18" s="261"/>
      <c r="T18" s="261"/>
      <c r="U18" s="261"/>
      <c r="V18" s="262"/>
      <c r="W18" s="260">
        <f>SUM(W13:AC17)</f>
        <v>1504</v>
      </c>
      <c r="X18" s="261"/>
      <c r="Y18" s="261"/>
      <c r="Z18" s="261"/>
      <c r="AA18" s="261"/>
      <c r="AB18" s="261"/>
      <c r="AC18" s="262"/>
      <c r="AD18" s="260">
        <f>SUM(AD13:AJ17)</f>
        <v>358</v>
      </c>
      <c r="AE18" s="261"/>
      <c r="AF18" s="261"/>
      <c r="AG18" s="261"/>
      <c r="AH18" s="261"/>
      <c r="AI18" s="261"/>
      <c r="AJ18" s="262"/>
      <c r="AK18" s="260">
        <f>SUM(AK13:AQ17)</f>
        <v>2375</v>
      </c>
      <c r="AL18" s="261"/>
      <c r="AM18" s="261"/>
      <c r="AN18" s="261"/>
      <c r="AO18" s="261"/>
      <c r="AP18" s="261"/>
      <c r="AQ18" s="262"/>
      <c r="AR18" s="260">
        <f>SUM(AR13:AX17)</f>
        <v>2686</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2062</v>
      </c>
      <c r="Q19" s="217"/>
      <c r="R19" s="217"/>
      <c r="S19" s="217"/>
      <c r="T19" s="217"/>
      <c r="U19" s="217"/>
      <c r="V19" s="218"/>
      <c r="W19" s="216">
        <v>1288</v>
      </c>
      <c r="X19" s="217"/>
      <c r="Y19" s="217"/>
      <c r="Z19" s="217"/>
      <c r="AA19" s="217"/>
      <c r="AB19" s="217"/>
      <c r="AC19" s="218"/>
      <c r="AD19" s="216">
        <v>356</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0.85738045738045743</v>
      </c>
      <c r="Q20" s="292"/>
      <c r="R20" s="292"/>
      <c r="S20" s="292"/>
      <c r="T20" s="292"/>
      <c r="U20" s="292"/>
      <c r="V20" s="292"/>
      <c r="W20" s="292">
        <f>IF(W18=0, "-", SUM(W19)/W18)</f>
        <v>0.8563829787234043</v>
      </c>
      <c r="X20" s="292"/>
      <c r="Y20" s="292"/>
      <c r="Z20" s="292"/>
      <c r="AA20" s="292"/>
      <c r="AB20" s="292"/>
      <c r="AC20" s="292"/>
      <c r="AD20" s="292">
        <f>IF(AD18=0, "-", SUM(AD19)/AD18)</f>
        <v>0.994413407821229</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68.733333333333334</v>
      </c>
      <c r="Q21" s="292"/>
      <c r="R21" s="292"/>
      <c r="S21" s="292"/>
      <c r="T21" s="292"/>
      <c r="U21" s="292"/>
      <c r="V21" s="292"/>
      <c r="W21" s="292">
        <f>IF(W19=0, "-", SUM(W19)/SUM(W13,W14))</f>
        <v>0.70730367929708948</v>
      </c>
      <c r="X21" s="292"/>
      <c r="Y21" s="292"/>
      <c r="Z21" s="292"/>
      <c r="AA21" s="292"/>
      <c r="AB21" s="292"/>
      <c r="AC21" s="292"/>
      <c r="AD21" s="292">
        <f>IF(AD19=0, "-", SUM(AD19)/SUM(AD13,AD14))</f>
        <v>0.14983164983164984</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663</v>
      </c>
      <c r="H23" s="278"/>
      <c r="I23" s="278"/>
      <c r="J23" s="278"/>
      <c r="K23" s="278"/>
      <c r="L23" s="278"/>
      <c r="M23" s="278"/>
      <c r="N23" s="278"/>
      <c r="O23" s="279"/>
      <c r="P23" s="228">
        <v>0</v>
      </c>
      <c r="Q23" s="229"/>
      <c r="R23" s="229"/>
      <c r="S23" s="229"/>
      <c r="T23" s="229"/>
      <c r="U23" s="229"/>
      <c r="V23" s="280"/>
      <c r="W23" s="228">
        <v>2676</v>
      </c>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629</v>
      </c>
      <c r="H24" s="288"/>
      <c r="I24" s="288"/>
      <c r="J24" s="288"/>
      <c r="K24" s="288"/>
      <c r="L24" s="288"/>
      <c r="M24" s="288"/>
      <c r="N24" s="288"/>
      <c r="O24" s="289"/>
      <c r="P24" s="216">
        <v>11</v>
      </c>
      <c r="Q24" s="217"/>
      <c r="R24" s="217"/>
      <c r="S24" s="217"/>
      <c r="T24" s="217"/>
      <c r="U24" s="217"/>
      <c r="V24" s="218"/>
      <c r="W24" s="216">
        <v>10</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11</v>
      </c>
      <c r="Q29" s="331"/>
      <c r="R29" s="331"/>
      <c r="S29" s="331"/>
      <c r="T29" s="331"/>
      <c r="U29" s="331"/>
      <c r="V29" s="332"/>
      <c r="W29" s="333">
        <f>AR13</f>
        <v>2686</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579</v>
      </c>
      <c r="B30" s="337"/>
      <c r="C30" s="337"/>
      <c r="D30" s="337"/>
      <c r="E30" s="337"/>
      <c r="F30" s="338"/>
      <c r="G30" s="339" t="s">
        <v>685</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hidden="1" customHeight="1" x14ac:dyDescent="0.15">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1" t="s">
        <v>415</v>
      </c>
      <c r="AR31" s="412"/>
      <c r="AS31" s="412"/>
      <c r="AT31" s="413"/>
      <c r="AU31" s="411" t="s">
        <v>593</v>
      </c>
      <c r="AV31" s="412"/>
      <c r="AW31" s="412"/>
      <c r="AX31" s="414"/>
    </row>
    <row r="32" spans="1:50" ht="23.25" hidden="1" customHeight="1" x14ac:dyDescent="0.15">
      <c r="A32" s="348"/>
      <c r="B32" s="317"/>
      <c r="C32" s="317"/>
      <c r="D32" s="317"/>
      <c r="E32" s="317"/>
      <c r="F32" s="318"/>
      <c r="G32" s="357"/>
      <c r="H32" s="358"/>
      <c r="I32" s="358"/>
      <c r="J32" s="358"/>
      <c r="K32" s="358"/>
      <c r="L32" s="358"/>
      <c r="M32" s="358"/>
      <c r="N32" s="358"/>
      <c r="O32" s="358"/>
      <c r="P32" s="361" t="s">
        <v>661</v>
      </c>
      <c r="Q32" s="362"/>
      <c r="R32" s="362"/>
      <c r="S32" s="362"/>
      <c r="T32" s="362"/>
      <c r="U32" s="362"/>
      <c r="V32" s="362"/>
      <c r="W32" s="362"/>
      <c r="X32" s="363"/>
      <c r="Y32" s="367" t="s">
        <v>51</v>
      </c>
      <c r="Z32" s="368"/>
      <c r="AA32" s="369"/>
      <c r="AB32" s="370" t="s">
        <v>617</v>
      </c>
      <c r="AC32" s="370"/>
      <c r="AD32" s="370"/>
      <c r="AE32" s="371"/>
      <c r="AF32" s="371"/>
      <c r="AG32" s="371"/>
      <c r="AH32" s="371"/>
      <c r="AI32" s="371"/>
      <c r="AJ32" s="371"/>
      <c r="AK32" s="371"/>
      <c r="AL32" s="371"/>
      <c r="AM32" s="371"/>
      <c r="AN32" s="371"/>
      <c r="AO32" s="371"/>
      <c r="AP32" s="371"/>
      <c r="AQ32" s="371"/>
      <c r="AR32" s="371"/>
      <c r="AS32" s="371"/>
      <c r="AT32" s="371"/>
      <c r="AU32" s="405"/>
      <c r="AV32" s="406"/>
      <c r="AW32" s="406"/>
      <c r="AX32" s="407"/>
    </row>
    <row r="33" spans="1:51" ht="23.25" hidden="1"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8" t="s">
        <v>52</v>
      </c>
      <c r="Z33" s="409"/>
      <c r="AA33" s="410"/>
      <c r="AB33" s="370" t="s">
        <v>617</v>
      </c>
      <c r="AC33" s="370"/>
      <c r="AD33" s="370"/>
      <c r="AE33" s="371"/>
      <c r="AF33" s="371"/>
      <c r="AG33" s="371"/>
      <c r="AH33" s="371"/>
      <c r="AI33" s="371"/>
      <c r="AJ33" s="371"/>
      <c r="AK33" s="371"/>
      <c r="AL33" s="371"/>
      <c r="AM33" s="371"/>
      <c r="AN33" s="371"/>
      <c r="AO33" s="371"/>
      <c r="AP33" s="371"/>
      <c r="AQ33" s="371"/>
      <c r="AR33" s="371"/>
      <c r="AS33" s="371"/>
      <c r="AT33" s="371"/>
      <c r="AU33" s="405"/>
      <c r="AV33" s="406"/>
      <c r="AW33" s="406"/>
      <c r="AX33" s="407"/>
    </row>
    <row r="34" spans="1:51" ht="23.25" hidden="1" customHeight="1" x14ac:dyDescent="0.15">
      <c r="A34" s="437" t="s">
        <v>581</v>
      </c>
      <c r="B34" s="438"/>
      <c r="C34" s="438"/>
      <c r="D34" s="438"/>
      <c r="E34" s="438"/>
      <c r="F34" s="439"/>
      <c r="G34" s="223" t="s">
        <v>582</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hidden="1" customHeight="1" x14ac:dyDescent="0.15">
      <c r="A35" s="440"/>
      <c r="B35" s="441"/>
      <c r="C35" s="441"/>
      <c r="D35" s="441"/>
      <c r="E35" s="441"/>
      <c r="F35" s="442"/>
      <c r="G35" s="394" t="s">
        <v>662</v>
      </c>
      <c r="H35" s="395"/>
      <c r="I35" s="395"/>
      <c r="J35" s="395"/>
      <c r="K35" s="395"/>
      <c r="L35" s="395"/>
      <c r="M35" s="395"/>
      <c r="N35" s="395"/>
      <c r="O35" s="395"/>
      <c r="P35" s="395"/>
      <c r="Q35" s="395"/>
      <c r="R35" s="395"/>
      <c r="S35" s="395"/>
      <c r="T35" s="395"/>
      <c r="U35" s="395"/>
      <c r="V35" s="395"/>
      <c r="W35" s="395"/>
      <c r="X35" s="395"/>
      <c r="Y35" s="419" t="s">
        <v>581</v>
      </c>
      <c r="Z35" s="420"/>
      <c r="AA35" s="421"/>
      <c r="AB35" s="422" t="s">
        <v>618</v>
      </c>
      <c r="AC35" s="423"/>
      <c r="AD35" s="424"/>
      <c r="AE35" s="398"/>
      <c r="AF35" s="398"/>
      <c r="AG35" s="398"/>
      <c r="AH35" s="398"/>
      <c r="AI35" s="398"/>
      <c r="AJ35" s="398"/>
      <c r="AK35" s="398"/>
      <c r="AL35" s="398"/>
      <c r="AM35" s="398"/>
      <c r="AN35" s="398"/>
      <c r="AO35" s="398"/>
      <c r="AP35" s="398"/>
      <c r="AQ35" s="389"/>
      <c r="AR35" s="372"/>
      <c r="AS35" s="372"/>
      <c r="AT35" s="372"/>
      <c r="AU35" s="372"/>
      <c r="AV35" s="372"/>
      <c r="AW35" s="372"/>
      <c r="AX35" s="373"/>
    </row>
    <row r="36" spans="1:51" ht="46.5" hidden="1" customHeight="1" x14ac:dyDescent="0.15">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5" t="s">
        <v>584</v>
      </c>
      <c r="Z36" s="399"/>
      <c r="AA36" s="400"/>
      <c r="AB36" s="425" t="s">
        <v>585</v>
      </c>
      <c r="AC36" s="426"/>
      <c r="AD36" s="427"/>
      <c r="AE36" s="428"/>
      <c r="AF36" s="428"/>
      <c r="AG36" s="428"/>
      <c r="AH36" s="428"/>
      <c r="AI36" s="428"/>
      <c r="AJ36" s="428"/>
      <c r="AK36" s="428"/>
      <c r="AL36" s="428"/>
      <c r="AM36" s="428"/>
      <c r="AN36" s="428"/>
      <c r="AO36" s="428"/>
      <c r="AP36" s="428"/>
      <c r="AQ36" s="428"/>
      <c r="AR36" s="428"/>
      <c r="AS36" s="428"/>
      <c r="AT36" s="428"/>
      <c r="AU36" s="428"/>
      <c r="AV36" s="428"/>
      <c r="AW36" s="428"/>
      <c r="AX36" s="430"/>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416</v>
      </c>
      <c r="AF37" s="485"/>
      <c r="AG37" s="485"/>
      <c r="AH37" s="486"/>
      <c r="AI37" s="489" t="s">
        <v>568</v>
      </c>
      <c r="AJ37" s="489"/>
      <c r="AK37" s="489"/>
      <c r="AL37" s="484"/>
      <c r="AM37" s="489" t="s">
        <v>384</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1" t="s">
        <v>613</v>
      </c>
      <c r="AR38" s="432"/>
      <c r="AS38" s="433" t="s">
        <v>175</v>
      </c>
      <c r="AT38" s="434"/>
      <c r="AU38" s="435" t="s">
        <v>613</v>
      </c>
      <c r="AV38" s="435"/>
      <c r="AW38" s="324" t="s">
        <v>166</v>
      </c>
      <c r="AX38" s="329"/>
    </row>
    <row r="39" spans="1:51" ht="23.25" customHeight="1" x14ac:dyDescent="0.15">
      <c r="A39" s="473"/>
      <c r="B39" s="471"/>
      <c r="C39" s="471"/>
      <c r="D39" s="471"/>
      <c r="E39" s="471"/>
      <c r="F39" s="472"/>
      <c r="G39" s="374" t="s">
        <v>613</v>
      </c>
      <c r="H39" s="375"/>
      <c r="I39" s="375"/>
      <c r="J39" s="375"/>
      <c r="K39" s="375"/>
      <c r="L39" s="375"/>
      <c r="M39" s="375"/>
      <c r="N39" s="375"/>
      <c r="O39" s="376"/>
      <c r="P39" s="139" t="s">
        <v>613</v>
      </c>
      <c r="Q39" s="139"/>
      <c r="R39" s="139"/>
      <c r="S39" s="139"/>
      <c r="T39" s="139"/>
      <c r="U39" s="139"/>
      <c r="V39" s="139"/>
      <c r="W39" s="139"/>
      <c r="X39" s="140"/>
      <c r="Y39" s="385" t="s">
        <v>12</v>
      </c>
      <c r="Z39" s="386"/>
      <c r="AA39" s="387"/>
      <c r="AB39" s="388" t="s">
        <v>613</v>
      </c>
      <c r="AC39" s="388"/>
      <c r="AD39" s="388"/>
      <c r="AE39" s="389" t="s">
        <v>613</v>
      </c>
      <c r="AF39" s="372"/>
      <c r="AG39" s="372"/>
      <c r="AH39" s="372"/>
      <c r="AI39" s="389" t="s">
        <v>613</v>
      </c>
      <c r="AJ39" s="372"/>
      <c r="AK39" s="372"/>
      <c r="AL39" s="372"/>
      <c r="AM39" s="389" t="s">
        <v>613</v>
      </c>
      <c r="AN39" s="372"/>
      <c r="AO39" s="372"/>
      <c r="AP39" s="372"/>
      <c r="AQ39" s="391" t="s">
        <v>613</v>
      </c>
      <c r="AR39" s="392"/>
      <c r="AS39" s="392"/>
      <c r="AT39" s="393"/>
      <c r="AU39" s="372" t="s">
        <v>613</v>
      </c>
      <c r="AV39" s="372"/>
      <c r="AW39" s="372"/>
      <c r="AX39" s="373"/>
    </row>
    <row r="40" spans="1:51" ht="23.25" customHeight="1" x14ac:dyDescent="0.15">
      <c r="A40" s="474"/>
      <c r="B40" s="475"/>
      <c r="C40" s="475"/>
      <c r="D40" s="475"/>
      <c r="E40" s="475"/>
      <c r="F40" s="476"/>
      <c r="G40" s="377"/>
      <c r="H40" s="378"/>
      <c r="I40" s="378"/>
      <c r="J40" s="378"/>
      <c r="K40" s="378"/>
      <c r="L40" s="378"/>
      <c r="M40" s="378"/>
      <c r="N40" s="378"/>
      <c r="O40" s="379"/>
      <c r="P40" s="383"/>
      <c r="Q40" s="383"/>
      <c r="R40" s="383"/>
      <c r="S40" s="383"/>
      <c r="T40" s="383"/>
      <c r="U40" s="383"/>
      <c r="V40" s="383"/>
      <c r="W40" s="383"/>
      <c r="X40" s="384"/>
      <c r="Y40" s="222" t="s">
        <v>50</v>
      </c>
      <c r="Z40" s="223"/>
      <c r="AA40" s="252"/>
      <c r="AB40" s="448" t="s">
        <v>613</v>
      </c>
      <c r="AC40" s="448"/>
      <c r="AD40" s="448"/>
      <c r="AE40" s="389" t="s">
        <v>613</v>
      </c>
      <c r="AF40" s="372"/>
      <c r="AG40" s="372"/>
      <c r="AH40" s="372"/>
      <c r="AI40" s="389" t="s">
        <v>613</v>
      </c>
      <c r="AJ40" s="372"/>
      <c r="AK40" s="372"/>
      <c r="AL40" s="372"/>
      <c r="AM40" s="389" t="s">
        <v>613</v>
      </c>
      <c r="AN40" s="372"/>
      <c r="AO40" s="372"/>
      <c r="AP40" s="372"/>
      <c r="AQ40" s="391" t="s">
        <v>613</v>
      </c>
      <c r="AR40" s="392"/>
      <c r="AS40" s="392"/>
      <c r="AT40" s="393"/>
      <c r="AU40" s="372" t="s">
        <v>613</v>
      </c>
      <c r="AV40" s="372"/>
      <c r="AW40" s="372"/>
      <c r="AX40" s="373"/>
    </row>
    <row r="41" spans="1:51" ht="23.25" customHeight="1" x14ac:dyDescent="0.15">
      <c r="A41" s="473"/>
      <c r="B41" s="471"/>
      <c r="C41" s="471"/>
      <c r="D41" s="471"/>
      <c r="E41" s="471"/>
      <c r="F41" s="472"/>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t="s">
        <v>613</v>
      </c>
      <c r="AF41" s="372"/>
      <c r="AG41" s="372"/>
      <c r="AH41" s="372"/>
      <c r="AI41" s="389" t="s">
        <v>613</v>
      </c>
      <c r="AJ41" s="372"/>
      <c r="AK41" s="372"/>
      <c r="AL41" s="372"/>
      <c r="AM41" s="389" t="s">
        <v>613</v>
      </c>
      <c r="AN41" s="372"/>
      <c r="AO41" s="372"/>
      <c r="AP41" s="372"/>
      <c r="AQ41" s="391" t="s">
        <v>613</v>
      </c>
      <c r="AR41" s="392"/>
      <c r="AS41" s="392"/>
      <c r="AT41" s="393"/>
      <c r="AU41" s="372" t="s">
        <v>613</v>
      </c>
      <c r="AV41" s="372"/>
      <c r="AW41" s="372"/>
      <c r="AX41" s="373"/>
    </row>
    <row r="42" spans="1:51" ht="23.25" customHeight="1" x14ac:dyDescent="0.15">
      <c r="A42" s="461" t="s">
        <v>260</v>
      </c>
      <c r="B42" s="456"/>
      <c r="C42" s="456"/>
      <c r="D42" s="456"/>
      <c r="E42" s="456"/>
      <c r="F42" s="457"/>
      <c r="G42" s="497" t="s">
        <v>613</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x14ac:dyDescent="0.15">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customHeight="1" x14ac:dyDescent="0.15">
      <c r="A44" s="888"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1</v>
      </c>
    </row>
    <row r="45" spans="1:51" ht="22.5"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1</v>
      </c>
    </row>
    <row r="46" spans="1:51" ht="22.5" customHeight="1" x14ac:dyDescent="0.15">
      <c r="A46" s="314"/>
      <c r="B46" s="316"/>
      <c r="C46" s="317"/>
      <c r="D46" s="317"/>
      <c r="E46" s="317"/>
      <c r="F46" s="318"/>
      <c r="G46" s="513" t="s">
        <v>630</v>
      </c>
      <c r="H46" s="513"/>
      <c r="I46" s="513"/>
      <c r="J46" s="513"/>
      <c r="K46" s="513"/>
      <c r="L46" s="513"/>
      <c r="M46" s="513"/>
      <c r="N46" s="513"/>
      <c r="O46" s="513"/>
      <c r="P46" s="513"/>
      <c r="Q46" s="513"/>
      <c r="R46" s="513"/>
      <c r="S46" s="513"/>
      <c r="T46" s="513"/>
      <c r="U46" s="513"/>
      <c r="V46" s="513"/>
      <c r="W46" s="513"/>
      <c r="X46" s="513"/>
      <c r="Y46" s="513"/>
      <c r="Z46" s="513"/>
      <c r="AA46" s="514"/>
      <c r="AB46" s="519" t="s">
        <v>631</v>
      </c>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1</v>
      </c>
    </row>
    <row r="47" spans="1:51" ht="22.5"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1</v>
      </c>
    </row>
    <row r="48" spans="1:51" ht="19.5"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1</v>
      </c>
    </row>
    <row r="49" spans="1:60" ht="18.75"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5" t="s">
        <v>11</v>
      </c>
      <c r="AC49" s="886"/>
      <c r="AD49" s="887"/>
      <c r="AE49" s="415" t="s">
        <v>416</v>
      </c>
      <c r="AF49" s="415"/>
      <c r="AG49" s="415"/>
      <c r="AH49" s="415"/>
      <c r="AI49" s="415" t="s">
        <v>568</v>
      </c>
      <c r="AJ49" s="415"/>
      <c r="AK49" s="415"/>
      <c r="AL49" s="415"/>
      <c r="AM49" s="415" t="s">
        <v>384</v>
      </c>
      <c r="AN49" s="415"/>
      <c r="AO49" s="415"/>
      <c r="AP49" s="415"/>
      <c r="AQ49" s="491" t="s">
        <v>174</v>
      </c>
      <c r="AR49" s="492"/>
      <c r="AS49" s="492"/>
      <c r="AT49" s="493"/>
      <c r="AU49" s="494" t="s">
        <v>128</v>
      </c>
      <c r="AV49" s="494"/>
      <c r="AW49" s="494"/>
      <c r="AX49" s="495"/>
      <c r="AY49">
        <f t="shared" si="0"/>
        <v>1</v>
      </c>
      <c r="AZ49" s="10"/>
      <c r="BA49" s="10"/>
      <c r="BB49" s="10"/>
      <c r="BC49" s="10"/>
    </row>
    <row r="50" spans="1:60" ht="18.75"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t="s">
        <v>613</v>
      </c>
      <c r="AR50" s="435"/>
      <c r="AS50" s="433" t="s">
        <v>175</v>
      </c>
      <c r="AT50" s="434"/>
      <c r="AU50" s="435">
        <v>4</v>
      </c>
      <c r="AV50" s="435"/>
      <c r="AW50" s="324" t="s">
        <v>166</v>
      </c>
      <c r="AX50" s="329"/>
      <c r="AY50">
        <f t="shared" si="0"/>
        <v>1</v>
      </c>
      <c r="AZ50" s="10"/>
      <c r="BA50" s="10"/>
      <c r="BB50" s="10"/>
      <c r="BC50" s="10"/>
      <c r="BD50" s="10"/>
      <c r="BE50" s="10"/>
      <c r="BF50" s="10"/>
      <c r="BG50" s="10"/>
      <c r="BH50" s="10"/>
    </row>
    <row r="51" spans="1:60" ht="23.25" customHeight="1" x14ac:dyDescent="0.15">
      <c r="A51" s="314"/>
      <c r="B51" s="316"/>
      <c r="C51" s="317"/>
      <c r="D51" s="317"/>
      <c r="E51" s="317"/>
      <c r="F51" s="318"/>
      <c r="G51" s="138" t="s">
        <v>615</v>
      </c>
      <c r="H51" s="139"/>
      <c r="I51" s="139"/>
      <c r="J51" s="139"/>
      <c r="K51" s="139"/>
      <c r="L51" s="139"/>
      <c r="M51" s="139"/>
      <c r="N51" s="139"/>
      <c r="O51" s="140"/>
      <c r="P51" s="139" t="s">
        <v>616</v>
      </c>
      <c r="Q51" s="449"/>
      <c r="R51" s="449"/>
      <c r="S51" s="449"/>
      <c r="T51" s="449"/>
      <c r="U51" s="449"/>
      <c r="V51" s="449"/>
      <c r="W51" s="449"/>
      <c r="X51" s="450"/>
      <c r="Y51" s="889" t="s">
        <v>57</v>
      </c>
      <c r="Z51" s="890"/>
      <c r="AA51" s="891"/>
      <c r="AB51" s="388" t="s">
        <v>617</v>
      </c>
      <c r="AC51" s="388"/>
      <c r="AD51" s="388"/>
      <c r="AE51" s="389">
        <v>1400</v>
      </c>
      <c r="AF51" s="372"/>
      <c r="AG51" s="372"/>
      <c r="AH51" s="372"/>
      <c r="AI51" s="389">
        <v>1585</v>
      </c>
      <c r="AJ51" s="372"/>
      <c r="AK51" s="372"/>
      <c r="AL51" s="372"/>
      <c r="AM51" s="389">
        <v>131</v>
      </c>
      <c r="AN51" s="372"/>
      <c r="AO51" s="372"/>
      <c r="AP51" s="372"/>
      <c r="AQ51" s="391" t="s">
        <v>613</v>
      </c>
      <c r="AR51" s="392"/>
      <c r="AS51" s="392"/>
      <c r="AT51" s="393"/>
      <c r="AU51" s="372" t="s">
        <v>613</v>
      </c>
      <c r="AV51" s="372"/>
      <c r="AW51" s="372"/>
      <c r="AX51" s="373"/>
      <c r="AY51">
        <f t="shared" si="0"/>
        <v>1</v>
      </c>
    </row>
    <row r="52" spans="1:60" ht="23.25" customHeight="1" x14ac:dyDescent="0.15">
      <c r="A52" s="314"/>
      <c r="B52" s="316"/>
      <c r="C52" s="317"/>
      <c r="D52" s="317"/>
      <c r="E52" s="317"/>
      <c r="F52" s="318"/>
      <c r="G52" s="892"/>
      <c r="H52" s="383"/>
      <c r="I52" s="383"/>
      <c r="J52" s="383"/>
      <c r="K52" s="383"/>
      <c r="L52" s="383"/>
      <c r="M52" s="383"/>
      <c r="N52" s="383"/>
      <c r="O52" s="384"/>
      <c r="P52" s="451"/>
      <c r="Q52" s="451"/>
      <c r="R52" s="451"/>
      <c r="S52" s="451"/>
      <c r="T52" s="451"/>
      <c r="U52" s="451"/>
      <c r="V52" s="451"/>
      <c r="W52" s="451"/>
      <c r="X52" s="452"/>
      <c r="Y52" s="893" t="s">
        <v>50</v>
      </c>
      <c r="Z52" s="785"/>
      <c r="AA52" s="786"/>
      <c r="AB52" s="448" t="s">
        <v>617</v>
      </c>
      <c r="AC52" s="448"/>
      <c r="AD52" s="448"/>
      <c r="AE52" s="389">
        <v>1609</v>
      </c>
      <c r="AF52" s="372"/>
      <c r="AG52" s="372"/>
      <c r="AH52" s="372"/>
      <c r="AI52" s="389">
        <v>1609</v>
      </c>
      <c r="AJ52" s="372"/>
      <c r="AK52" s="372"/>
      <c r="AL52" s="372"/>
      <c r="AM52" s="389">
        <v>1609</v>
      </c>
      <c r="AN52" s="372"/>
      <c r="AO52" s="372"/>
      <c r="AP52" s="372"/>
      <c r="AQ52" s="391" t="s">
        <v>613</v>
      </c>
      <c r="AR52" s="392"/>
      <c r="AS52" s="392"/>
      <c r="AT52" s="393"/>
      <c r="AU52" s="372">
        <v>1609</v>
      </c>
      <c r="AV52" s="372"/>
      <c r="AW52" s="372"/>
      <c r="AX52" s="373"/>
      <c r="AY52">
        <f t="shared" si="0"/>
        <v>1</v>
      </c>
      <c r="AZ52" s="10"/>
      <c r="BA52" s="10"/>
      <c r="BB52" s="10"/>
      <c r="BC52" s="10"/>
    </row>
    <row r="53" spans="1:60" ht="23.25"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3" t="s">
        <v>13</v>
      </c>
      <c r="Z53" s="785"/>
      <c r="AA53" s="786"/>
      <c r="AB53" s="894" t="s">
        <v>14</v>
      </c>
      <c r="AC53" s="894"/>
      <c r="AD53" s="894"/>
      <c r="AE53" s="564">
        <v>87</v>
      </c>
      <c r="AF53" s="565"/>
      <c r="AG53" s="565"/>
      <c r="AH53" s="565"/>
      <c r="AI53" s="564">
        <v>99</v>
      </c>
      <c r="AJ53" s="565"/>
      <c r="AK53" s="565"/>
      <c r="AL53" s="565"/>
      <c r="AM53" s="564">
        <v>8</v>
      </c>
      <c r="AN53" s="565"/>
      <c r="AO53" s="565"/>
      <c r="AP53" s="565"/>
      <c r="AQ53" s="391" t="s">
        <v>613</v>
      </c>
      <c r="AR53" s="392"/>
      <c r="AS53" s="392"/>
      <c r="AT53" s="393"/>
      <c r="AU53" s="372" t="s">
        <v>613</v>
      </c>
      <c r="AV53" s="372"/>
      <c r="AW53" s="372"/>
      <c r="AX53" s="373"/>
      <c r="AY53">
        <f t="shared" si="0"/>
        <v>1</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5" t="s">
        <v>11</v>
      </c>
      <c r="AC54" s="886"/>
      <c r="AD54" s="887"/>
      <c r="AE54" s="415" t="s">
        <v>416</v>
      </c>
      <c r="AF54" s="415"/>
      <c r="AG54" s="415"/>
      <c r="AH54" s="415"/>
      <c r="AI54" s="415" t="s">
        <v>568</v>
      </c>
      <c r="AJ54" s="415"/>
      <c r="AK54" s="415"/>
      <c r="AL54" s="415"/>
      <c r="AM54" s="415" t="s">
        <v>384</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89" t="s">
        <v>57</v>
      </c>
      <c r="Z56" s="890"/>
      <c r="AA56" s="891"/>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2"/>
      <c r="H57" s="383"/>
      <c r="I57" s="383"/>
      <c r="J57" s="383"/>
      <c r="K57" s="383"/>
      <c r="L57" s="383"/>
      <c r="M57" s="383"/>
      <c r="N57" s="383"/>
      <c r="O57" s="384"/>
      <c r="P57" s="451"/>
      <c r="Q57" s="451"/>
      <c r="R57" s="451"/>
      <c r="S57" s="451"/>
      <c r="T57" s="451"/>
      <c r="U57" s="451"/>
      <c r="V57" s="451"/>
      <c r="W57" s="451"/>
      <c r="X57" s="452"/>
      <c r="Y57" s="893" t="s">
        <v>50</v>
      </c>
      <c r="Z57" s="785"/>
      <c r="AA57" s="786"/>
      <c r="AB57" s="448"/>
      <c r="AC57" s="448"/>
      <c r="AD57" s="448"/>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3" t="s">
        <v>13</v>
      </c>
      <c r="Z58" s="785"/>
      <c r="AA58" s="786"/>
      <c r="AB58" s="894" t="s">
        <v>14</v>
      </c>
      <c r="AC58" s="894"/>
      <c r="AD58" s="894"/>
      <c r="AE58" s="564"/>
      <c r="AF58" s="565"/>
      <c r="AG58" s="565"/>
      <c r="AH58" s="565"/>
      <c r="AI58" s="564"/>
      <c r="AJ58" s="565"/>
      <c r="AK58" s="565"/>
      <c r="AL58" s="565"/>
      <c r="AM58" s="564"/>
      <c r="AN58" s="565"/>
      <c r="AO58" s="565"/>
      <c r="AP58" s="565"/>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5" t="s">
        <v>11</v>
      </c>
      <c r="AC59" s="886"/>
      <c r="AD59" s="887"/>
      <c r="AE59" s="415" t="s">
        <v>416</v>
      </c>
      <c r="AF59" s="415"/>
      <c r="AG59" s="415"/>
      <c r="AH59" s="415"/>
      <c r="AI59" s="415" t="s">
        <v>568</v>
      </c>
      <c r="AJ59" s="415"/>
      <c r="AK59" s="415"/>
      <c r="AL59" s="415"/>
      <c r="AM59" s="415" t="s">
        <v>384</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89" t="s">
        <v>57</v>
      </c>
      <c r="Z61" s="890"/>
      <c r="AA61" s="891"/>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2"/>
      <c r="H62" s="383"/>
      <c r="I62" s="383"/>
      <c r="J62" s="383"/>
      <c r="K62" s="383"/>
      <c r="L62" s="383"/>
      <c r="M62" s="383"/>
      <c r="N62" s="383"/>
      <c r="O62" s="384"/>
      <c r="P62" s="451"/>
      <c r="Q62" s="451"/>
      <c r="R62" s="451"/>
      <c r="S62" s="451"/>
      <c r="T62" s="451"/>
      <c r="U62" s="451"/>
      <c r="V62" s="451"/>
      <c r="W62" s="451"/>
      <c r="X62" s="452"/>
      <c r="Y62" s="893" t="s">
        <v>50</v>
      </c>
      <c r="Z62" s="785"/>
      <c r="AA62" s="786"/>
      <c r="AB62" s="448"/>
      <c r="AC62" s="448"/>
      <c r="AD62" s="448"/>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2"/>
      <c r="C63" s="883"/>
      <c r="D63" s="883"/>
      <c r="E63" s="883"/>
      <c r="F63" s="884"/>
      <c r="G63" s="141"/>
      <c r="H63" s="142"/>
      <c r="I63" s="142"/>
      <c r="J63" s="142"/>
      <c r="K63" s="142"/>
      <c r="L63" s="142"/>
      <c r="M63" s="142"/>
      <c r="N63" s="142"/>
      <c r="O63" s="143"/>
      <c r="P63" s="453"/>
      <c r="Q63" s="453"/>
      <c r="R63" s="453"/>
      <c r="S63" s="453"/>
      <c r="T63" s="453"/>
      <c r="U63" s="453"/>
      <c r="V63" s="453"/>
      <c r="W63" s="453"/>
      <c r="X63" s="454"/>
      <c r="Y63" s="893" t="s">
        <v>13</v>
      </c>
      <c r="Z63" s="785"/>
      <c r="AA63" s="786"/>
      <c r="AB63" s="894" t="s">
        <v>14</v>
      </c>
      <c r="AC63" s="894"/>
      <c r="AD63" s="894"/>
      <c r="AE63" s="564"/>
      <c r="AF63" s="565"/>
      <c r="AG63" s="565"/>
      <c r="AH63" s="565"/>
      <c r="AI63" s="564"/>
      <c r="AJ63" s="565"/>
      <c r="AK63" s="565"/>
      <c r="AL63" s="565"/>
      <c r="AM63" s="564"/>
      <c r="AN63" s="565"/>
      <c r="AO63" s="565"/>
      <c r="AP63" s="565"/>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579</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customHeight="1" x14ac:dyDescent="0.15">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1" t="s">
        <v>415</v>
      </c>
      <c r="AR65" s="412"/>
      <c r="AS65" s="412"/>
      <c r="AT65" s="413"/>
      <c r="AU65" s="411" t="s">
        <v>593</v>
      </c>
      <c r="AV65" s="412"/>
      <c r="AW65" s="412"/>
      <c r="AX65" s="414"/>
      <c r="AY65">
        <f>COUNTA($G$66)</f>
        <v>1</v>
      </c>
    </row>
    <row r="66" spans="1:51" ht="36.75" customHeight="1" x14ac:dyDescent="0.15">
      <c r="A66" s="348"/>
      <c r="B66" s="317"/>
      <c r="C66" s="317"/>
      <c r="D66" s="317"/>
      <c r="E66" s="317"/>
      <c r="F66" s="318"/>
      <c r="G66" s="429" t="s">
        <v>686</v>
      </c>
      <c r="H66" s="358"/>
      <c r="I66" s="358"/>
      <c r="J66" s="358"/>
      <c r="K66" s="358"/>
      <c r="L66" s="358"/>
      <c r="M66" s="358"/>
      <c r="N66" s="358"/>
      <c r="O66" s="358"/>
      <c r="P66" s="361" t="s">
        <v>665</v>
      </c>
      <c r="Q66" s="362"/>
      <c r="R66" s="362"/>
      <c r="S66" s="362"/>
      <c r="T66" s="362"/>
      <c r="U66" s="362"/>
      <c r="V66" s="362"/>
      <c r="W66" s="362"/>
      <c r="X66" s="363"/>
      <c r="Y66" s="367" t="s">
        <v>51</v>
      </c>
      <c r="Z66" s="368"/>
      <c r="AA66" s="369"/>
      <c r="AB66" s="388" t="s">
        <v>667</v>
      </c>
      <c r="AC66" s="370"/>
      <c r="AD66" s="370"/>
      <c r="AE66" s="371">
        <v>1400</v>
      </c>
      <c r="AF66" s="371"/>
      <c r="AG66" s="371"/>
      <c r="AH66" s="371"/>
      <c r="AI66" s="371">
        <v>1585</v>
      </c>
      <c r="AJ66" s="371"/>
      <c r="AK66" s="371"/>
      <c r="AL66" s="371"/>
      <c r="AM66" s="371">
        <v>131</v>
      </c>
      <c r="AN66" s="371"/>
      <c r="AO66" s="371"/>
      <c r="AP66" s="371"/>
      <c r="AQ66" s="398" t="s">
        <v>683</v>
      </c>
      <c r="AR66" s="371"/>
      <c r="AS66" s="371"/>
      <c r="AT66" s="371"/>
      <c r="AU66" s="389" t="s">
        <v>683</v>
      </c>
      <c r="AV66" s="406"/>
      <c r="AW66" s="406"/>
      <c r="AX66" s="407"/>
      <c r="AY66">
        <f>$AY$65</f>
        <v>1</v>
      </c>
    </row>
    <row r="67" spans="1:51" ht="36.75"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8" t="s">
        <v>52</v>
      </c>
      <c r="Z67" s="409"/>
      <c r="AA67" s="410"/>
      <c r="AB67" s="388" t="s">
        <v>667</v>
      </c>
      <c r="AC67" s="370"/>
      <c r="AD67" s="370"/>
      <c r="AE67" s="371">
        <v>714</v>
      </c>
      <c r="AF67" s="371"/>
      <c r="AG67" s="371"/>
      <c r="AH67" s="371"/>
      <c r="AI67" s="371">
        <v>714</v>
      </c>
      <c r="AJ67" s="371"/>
      <c r="AK67" s="371"/>
      <c r="AL67" s="371"/>
      <c r="AM67" s="371">
        <v>714</v>
      </c>
      <c r="AN67" s="371"/>
      <c r="AO67" s="371"/>
      <c r="AP67" s="371"/>
      <c r="AQ67" s="371">
        <v>714</v>
      </c>
      <c r="AR67" s="371"/>
      <c r="AS67" s="371"/>
      <c r="AT67" s="371"/>
      <c r="AU67" s="389" t="s">
        <v>683</v>
      </c>
      <c r="AV67" s="406"/>
      <c r="AW67" s="406"/>
      <c r="AX67" s="407"/>
      <c r="AY67">
        <f>$AY$65</f>
        <v>1</v>
      </c>
    </row>
    <row r="68" spans="1:51" ht="23.25" customHeight="1" x14ac:dyDescent="0.15">
      <c r="A68" s="437" t="s">
        <v>581</v>
      </c>
      <c r="B68" s="438"/>
      <c r="C68" s="438"/>
      <c r="D68" s="438"/>
      <c r="E68" s="438"/>
      <c r="F68" s="439"/>
      <c r="G68" s="223" t="s">
        <v>582</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1</v>
      </c>
    </row>
    <row r="69" spans="1:51" ht="23.25" customHeight="1" x14ac:dyDescent="0.15">
      <c r="A69" s="440"/>
      <c r="B69" s="441"/>
      <c r="C69" s="441"/>
      <c r="D69" s="441"/>
      <c r="E69" s="441"/>
      <c r="F69" s="442"/>
      <c r="G69" s="394" t="s">
        <v>662</v>
      </c>
      <c r="H69" s="395"/>
      <c r="I69" s="395"/>
      <c r="J69" s="395"/>
      <c r="K69" s="395"/>
      <c r="L69" s="395"/>
      <c r="M69" s="395"/>
      <c r="N69" s="395"/>
      <c r="O69" s="395"/>
      <c r="P69" s="395"/>
      <c r="Q69" s="395"/>
      <c r="R69" s="395"/>
      <c r="S69" s="395"/>
      <c r="T69" s="395"/>
      <c r="U69" s="395"/>
      <c r="V69" s="395"/>
      <c r="W69" s="395"/>
      <c r="X69" s="395"/>
      <c r="Y69" s="419" t="s">
        <v>581</v>
      </c>
      <c r="Z69" s="420"/>
      <c r="AA69" s="421"/>
      <c r="AB69" s="422" t="s">
        <v>668</v>
      </c>
      <c r="AC69" s="423"/>
      <c r="AD69" s="424"/>
      <c r="AE69" s="398">
        <v>1465</v>
      </c>
      <c r="AF69" s="398"/>
      <c r="AG69" s="398"/>
      <c r="AH69" s="398"/>
      <c r="AI69" s="398">
        <v>1004</v>
      </c>
      <c r="AJ69" s="398"/>
      <c r="AK69" s="398"/>
      <c r="AL69" s="398"/>
      <c r="AM69" s="398">
        <v>2640</v>
      </c>
      <c r="AN69" s="398"/>
      <c r="AO69" s="398"/>
      <c r="AP69" s="398"/>
      <c r="AQ69" s="389" t="s">
        <v>683</v>
      </c>
      <c r="AR69" s="372"/>
      <c r="AS69" s="372"/>
      <c r="AT69" s="372"/>
      <c r="AU69" s="372"/>
      <c r="AV69" s="372"/>
      <c r="AW69" s="372"/>
      <c r="AX69" s="373"/>
      <c r="AY69">
        <f>$AY$68</f>
        <v>1</v>
      </c>
    </row>
    <row r="70" spans="1:51" ht="46.5" customHeight="1" x14ac:dyDescent="0.15">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5" t="s">
        <v>584</v>
      </c>
      <c r="Z70" s="399"/>
      <c r="AA70" s="400"/>
      <c r="AB70" s="425" t="s">
        <v>669</v>
      </c>
      <c r="AC70" s="426"/>
      <c r="AD70" s="427"/>
      <c r="AE70" s="428" t="s">
        <v>672</v>
      </c>
      <c r="AF70" s="428"/>
      <c r="AG70" s="428"/>
      <c r="AH70" s="428"/>
      <c r="AI70" s="428" t="s">
        <v>673</v>
      </c>
      <c r="AJ70" s="428"/>
      <c r="AK70" s="428"/>
      <c r="AL70" s="428"/>
      <c r="AM70" s="428" t="s">
        <v>684</v>
      </c>
      <c r="AN70" s="428"/>
      <c r="AO70" s="428"/>
      <c r="AP70" s="428"/>
      <c r="AQ70" s="428" t="s">
        <v>683</v>
      </c>
      <c r="AR70" s="428"/>
      <c r="AS70" s="428"/>
      <c r="AT70" s="428"/>
      <c r="AU70" s="428"/>
      <c r="AV70" s="428"/>
      <c r="AW70" s="428"/>
      <c r="AX70" s="430"/>
      <c r="AY70">
        <f>$AY$68</f>
        <v>1</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416</v>
      </c>
      <c r="AF71" s="415"/>
      <c r="AG71" s="415"/>
      <c r="AH71" s="415"/>
      <c r="AI71" s="415" t="s">
        <v>568</v>
      </c>
      <c r="AJ71" s="415"/>
      <c r="AK71" s="415"/>
      <c r="AL71" s="415"/>
      <c r="AM71" s="415" t="s">
        <v>384</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1"/>
      <c r="AR72" s="432"/>
      <c r="AS72" s="433" t="s">
        <v>175</v>
      </c>
      <c r="AT72" s="434"/>
      <c r="AU72" s="435"/>
      <c r="AV72" s="435"/>
      <c r="AW72" s="324" t="s">
        <v>166</v>
      </c>
      <c r="AX72" s="329"/>
      <c r="AY72">
        <f t="shared" ref="AY72:AY77" si="1">$AY$71</f>
        <v>0</v>
      </c>
    </row>
    <row r="73" spans="1:51" ht="23.25" hidden="1" customHeight="1" x14ac:dyDescent="0.15">
      <c r="A73" s="509"/>
      <c r="B73" s="507"/>
      <c r="C73" s="507"/>
      <c r="D73" s="507"/>
      <c r="E73" s="507"/>
      <c r="F73" s="508"/>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10"/>
      <c r="B74" s="511"/>
      <c r="C74" s="511"/>
      <c r="D74" s="511"/>
      <c r="E74" s="511"/>
      <c r="F74" s="512"/>
      <c r="G74" s="377"/>
      <c r="H74" s="378"/>
      <c r="I74" s="378"/>
      <c r="J74" s="378"/>
      <c r="K74" s="378"/>
      <c r="L74" s="378"/>
      <c r="M74" s="378"/>
      <c r="N74" s="378"/>
      <c r="O74" s="379"/>
      <c r="P74" s="383"/>
      <c r="Q74" s="383"/>
      <c r="R74" s="383"/>
      <c r="S74" s="383"/>
      <c r="T74" s="383"/>
      <c r="U74" s="383"/>
      <c r="V74" s="383"/>
      <c r="W74" s="383"/>
      <c r="X74" s="384"/>
      <c r="Y74" s="222" t="s">
        <v>50</v>
      </c>
      <c r="Z74" s="223"/>
      <c r="AA74" s="252"/>
      <c r="AB74" s="448"/>
      <c r="AC74" s="448"/>
      <c r="AD74" s="448"/>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9"/>
      <c r="B75" s="507"/>
      <c r="C75" s="507"/>
      <c r="D75" s="507"/>
      <c r="E75" s="507"/>
      <c r="F75" s="508"/>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1" t="s">
        <v>260</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5" t="s">
        <v>11</v>
      </c>
      <c r="AC83" s="886"/>
      <c r="AD83" s="887"/>
      <c r="AE83" s="415" t="s">
        <v>416</v>
      </c>
      <c r="AF83" s="415"/>
      <c r="AG83" s="415"/>
      <c r="AH83" s="415"/>
      <c r="AI83" s="415" t="s">
        <v>568</v>
      </c>
      <c r="AJ83" s="415"/>
      <c r="AK83" s="415"/>
      <c r="AL83" s="415"/>
      <c r="AM83" s="415" t="s">
        <v>384</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89" t="s">
        <v>57</v>
      </c>
      <c r="Z85" s="890"/>
      <c r="AA85" s="891"/>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2"/>
      <c r="H86" s="383"/>
      <c r="I86" s="383"/>
      <c r="J86" s="383"/>
      <c r="K86" s="383"/>
      <c r="L86" s="383"/>
      <c r="M86" s="383"/>
      <c r="N86" s="383"/>
      <c r="O86" s="384"/>
      <c r="P86" s="451"/>
      <c r="Q86" s="451"/>
      <c r="R86" s="451"/>
      <c r="S86" s="451"/>
      <c r="T86" s="451"/>
      <c r="U86" s="451"/>
      <c r="V86" s="451"/>
      <c r="W86" s="451"/>
      <c r="X86" s="452"/>
      <c r="Y86" s="893" t="s">
        <v>50</v>
      </c>
      <c r="Z86" s="785"/>
      <c r="AA86" s="786"/>
      <c r="AB86" s="448"/>
      <c r="AC86" s="448"/>
      <c r="AD86" s="448"/>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3" t="s">
        <v>13</v>
      </c>
      <c r="Z87" s="785"/>
      <c r="AA87" s="786"/>
      <c r="AB87" s="894" t="s">
        <v>14</v>
      </c>
      <c r="AC87" s="894"/>
      <c r="AD87" s="894"/>
      <c r="AE87" s="564"/>
      <c r="AF87" s="565"/>
      <c r="AG87" s="565"/>
      <c r="AH87" s="565"/>
      <c r="AI87" s="564"/>
      <c r="AJ87" s="565"/>
      <c r="AK87" s="565"/>
      <c r="AL87" s="565"/>
      <c r="AM87" s="564"/>
      <c r="AN87" s="565"/>
      <c r="AO87" s="565"/>
      <c r="AP87" s="565"/>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5" t="s">
        <v>11</v>
      </c>
      <c r="AC88" s="886"/>
      <c r="AD88" s="887"/>
      <c r="AE88" s="415" t="s">
        <v>416</v>
      </c>
      <c r="AF88" s="415"/>
      <c r="AG88" s="415"/>
      <c r="AH88" s="415"/>
      <c r="AI88" s="415" t="s">
        <v>568</v>
      </c>
      <c r="AJ88" s="415"/>
      <c r="AK88" s="415"/>
      <c r="AL88" s="415"/>
      <c r="AM88" s="415" t="s">
        <v>384</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89" t="s">
        <v>57</v>
      </c>
      <c r="Z90" s="890"/>
      <c r="AA90" s="891"/>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2"/>
      <c r="H91" s="383"/>
      <c r="I91" s="383"/>
      <c r="J91" s="383"/>
      <c r="K91" s="383"/>
      <c r="L91" s="383"/>
      <c r="M91" s="383"/>
      <c r="N91" s="383"/>
      <c r="O91" s="384"/>
      <c r="P91" s="451"/>
      <c r="Q91" s="451"/>
      <c r="R91" s="451"/>
      <c r="S91" s="451"/>
      <c r="T91" s="451"/>
      <c r="U91" s="451"/>
      <c r="V91" s="451"/>
      <c r="W91" s="451"/>
      <c r="X91" s="452"/>
      <c r="Y91" s="893" t="s">
        <v>50</v>
      </c>
      <c r="Z91" s="785"/>
      <c r="AA91" s="786"/>
      <c r="AB91" s="448"/>
      <c r="AC91" s="448"/>
      <c r="AD91" s="448"/>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3" t="s">
        <v>13</v>
      </c>
      <c r="Z92" s="785"/>
      <c r="AA92" s="786"/>
      <c r="AB92" s="894" t="s">
        <v>14</v>
      </c>
      <c r="AC92" s="894"/>
      <c r="AD92" s="894"/>
      <c r="AE92" s="564"/>
      <c r="AF92" s="565"/>
      <c r="AG92" s="565"/>
      <c r="AH92" s="565"/>
      <c r="AI92" s="564"/>
      <c r="AJ92" s="565"/>
      <c r="AK92" s="565"/>
      <c r="AL92" s="565"/>
      <c r="AM92" s="564"/>
      <c r="AN92" s="565"/>
      <c r="AO92" s="565"/>
      <c r="AP92" s="565"/>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5" t="s">
        <v>11</v>
      </c>
      <c r="AC93" s="886"/>
      <c r="AD93" s="887"/>
      <c r="AE93" s="415" t="s">
        <v>416</v>
      </c>
      <c r="AF93" s="415"/>
      <c r="AG93" s="415"/>
      <c r="AH93" s="415"/>
      <c r="AI93" s="415" t="s">
        <v>568</v>
      </c>
      <c r="AJ93" s="415"/>
      <c r="AK93" s="415"/>
      <c r="AL93" s="415"/>
      <c r="AM93" s="415" t="s">
        <v>384</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89" t="s">
        <v>57</v>
      </c>
      <c r="Z95" s="890"/>
      <c r="AA95" s="891"/>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2"/>
      <c r="H96" s="383"/>
      <c r="I96" s="383"/>
      <c r="J96" s="383"/>
      <c r="K96" s="383"/>
      <c r="L96" s="383"/>
      <c r="M96" s="383"/>
      <c r="N96" s="383"/>
      <c r="O96" s="384"/>
      <c r="P96" s="451"/>
      <c r="Q96" s="451"/>
      <c r="R96" s="451"/>
      <c r="S96" s="451"/>
      <c r="T96" s="451"/>
      <c r="U96" s="451"/>
      <c r="V96" s="451"/>
      <c r="W96" s="451"/>
      <c r="X96" s="452"/>
      <c r="Y96" s="893" t="s">
        <v>50</v>
      </c>
      <c r="Z96" s="785"/>
      <c r="AA96" s="786"/>
      <c r="AB96" s="448"/>
      <c r="AC96" s="448"/>
      <c r="AD96" s="448"/>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2"/>
      <c r="C97" s="883"/>
      <c r="D97" s="883"/>
      <c r="E97" s="883"/>
      <c r="F97" s="884"/>
      <c r="G97" s="141"/>
      <c r="H97" s="142"/>
      <c r="I97" s="142"/>
      <c r="J97" s="142"/>
      <c r="K97" s="142"/>
      <c r="L97" s="142"/>
      <c r="M97" s="142"/>
      <c r="N97" s="142"/>
      <c r="O97" s="143"/>
      <c r="P97" s="453"/>
      <c r="Q97" s="453"/>
      <c r="R97" s="453"/>
      <c r="S97" s="453"/>
      <c r="T97" s="453"/>
      <c r="U97" s="453"/>
      <c r="V97" s="453"/>
      <c r="W97" s="453"/>
      <c r="X97" s="454"/>
      <c r="Y97" s="893" t="s">
        <v>13</v>
      </c>
      <c r="Z97" s="785"/>
      <c r="AA97" s="786"/>
      <c r="AB97" s="894" t="s">
        <v>14</v>
      </c>
      <c r="AC97" s="894"/>
      <c r="AD97" s="894"/>
      <c r="AE97" s="564"/>
      <c r="AF97" s="565"/>
      <c r="AG97" s="565"/>
      <c r="AH97" s="565"/>
      <c r="AI97" s="564"/>
      <c r="AJ97" s="565"/>
      <c r="AK97" s="565"/>
      <c r="AL97" s="565"/>
      <c r="AM97" s="564"/>
      <c r="AN97" s="565"/>
      <c r="AO97" s="565"/>
      <c r="AP97" s="565"/>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1" t="s">
        <v>415</v>
      </c>
      <c r="AR99" s="412"/>
      <c r="AS99" s="412"/>
      <c r="AT99" s="413"/>
      <c r="AU99" s="411" t="s">
        <v>593</v>
      </c>
      <c r="AV99" s="412"/>
      <c r="AW99" s="412"/>
      <c r="AX99" s="414"/>
      <c r="AY99">
        <f>COUNTA($G$100)</f>
        <v>0</v>
      </c>
    </row>
    <row r="100" spans="1:60" ht="23.25" hidden="1" customHeight="1" x14ac:dyDescent="0.15">
      <c r="A100" s="348"/>
      <c r="B100" s="317"/>
      <c r="C100" s="317"/>
      <c r="D100" s="317"/>
      <c r="E100" s="317"/>
      <c r="F100" s="318"/>
      <c r="G100" s="357"/>
      <c r="H100" s="358"/>
      <c r="I100" s="358"/>
      <c r="J100" s="358"/>
      <c r="K100" s="358"/>
      <c r="L100" s="358"/>
      <c r="M100" s="358"/>
      <c r="N100" s="358"/>
      <c r="O100" s="358"/>
      <c r="P100" s="436"/>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05"/>
      <c r="AV100" s="406"/>
      <c r="AW100" s="406"/>
      <c r="AX100" s="407"/>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8" t="s">
        <v>52</v>
      </c>
      <c r="Z101" s="409"/>
      <c r="AA101" s="410"/>
      <c r="AB101" s="370"/>
      <c r="AC101" s="370"/>
      <c r="AD101" s="370"/>
      <c r="AE101" s="371"/>
      <c r="AF101" s="371"/>
      <c r="AG101" s="371"/>
      <c r="AH101" s="371"/>
      <c r="AI101" s="371"/>
      <c r="AJ101" s="371"/>
      <c r="AK101" s="371"/>
      <c r="AL101" s="371"/>
      <c r="AM101" s="371"/>
      <c r="AN101" s="371"/>
      <c r="AO101" s="371"/>
      <c r="AP101" s="371"/>
      <c r="AQ101" s="371"/>
      <c r="AR101" s="371"/>
      <c r="AS101" s="371"/>
      <c r="AT101" s="371"/>
      <c r="AU101" s="405"/>
      <c r="AV101" s="406"/>
      <c r="AW101" s="406"/>
      <c r="AX101" s="407"/>
      <c r="AY101">
        <f>$AY$99</f>
        <v>0</v>
      </c>
    </row>
    <row r="102" spans="1:60" ht="23.25" customHeight="1" x14ac:dyDescent="0.15">
      <c r="A102" s="461" t="s">
        <v>581</v>
      </c>
      <c r="B102" s="341"/>
      <c r="C102" s="341"/>
      <c r="D102" s="341"/>
      <c r="E102" s="341"/>
      <c r="F102" s="462"/>
      <c r="G102" s="223" t="s">
        <v>582</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1</v>
      </c>
    </row>
    <row r="103" spans="1:60" ht="23.25" customHeight="1" x14ac:dyDescent="0.15">
      <c r="A103" s="463"/>
      <c r="B103" s="322"/>
      <c r="C103" s="322"/>
      <c r="D103" s="322"/>
      <c r="E103" s="322"/>
      <c r="F103" s="464"/>
      <c r="G103" s="394" t="s">
        <v>666</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t="s">
        <v>668</v>
      </c>
      <c r="AC103" s="423"/>
      <c r="AD103" s="424"/>
      <c r="AE103" s="398">
        <v>10672</v>
      </c>
      <c r="AF103" s="398"/>
      <c r="AG103" s="398"/>
      <c r="AH103" s="398"/>
      <c r="AI103" s="398">
        <v>12956</v>
      </c>
      <c r="AJ103" s="398"/>
      <c r="AK103" s="398"/>
      <c r="AL103" s="398"/>
      <c r="AM103" s="398">
        <v>9888</v>
      </c>
      <c r="AN103" s="398"/>
      <c r="AO103" s="398"/>
      <c r="AP103" s="398"/>
      <c r="AQ103" s="389">
        <v>10680</v>
      </c>
      <c r="AR103" s="372"/>
      <c r="AS103" s="372"/>
      <c r="AT103" s="372"/>
      <c r="AU103" s="372"/>
      <c r="AV103" s="372"/>
      <c r="AW103" s="372"/>
      <c r="AX103" s="373"/>
      <c r="AY103">
        <f>$AY$102</f>
        <v>1</v>
      </c>
    </row>
    <row r="104" spans="1:60" ht="46.5" customHeight="1" thickBot="1" x14ac:dyDescent="0.2">
      <c r="A104" s="465"/>
      <c r="B104" s="324"/>
      <c r="C104" s="324"/>
      <c r="D104" s="324"/>
      <c r="E104" s="324"/>
      <c r="F104" s="466"/>
      <c r="G104" s="396"/>
      <c r="H104" s="397"/>
      <c r="I104" s="397"/>
      <c r="J104" s="397"/>
      <c r="K104" s="397"/>
      <c r="L104" s="397"/>
      <c r="M104" s="397"/>
      <c r="N104" s="397"/>
      <c r="O104" s="397"/>
      <c r="P104" s="397"/>
      <c r="Q104" s="397"/>
      <c r="R104" s="397"/>
      <c r="S104" s="397"/>
      <c r="T104" s="397"/>
      <c r="U104" s="397"/>
      <c r="V104" s="397"/>
      <c r="W104" s="397"/>
      <c r="X104" s="397"/>
      <c r="Y104" s="385" t="s">
        <v>584</v>
      </c>
      <c r="Z104" s="399"/>
      <c r="AA104" s="400"/>
      <c r="AB104" s="425" t="s">
        <v>585</v>
      </c>
      <c r="AC104" s="426"/>
      <c r="AD104" s="427"/>
      <c r="AE104" s="428" t="s">
        <v>670</v>
      </c>
      <c r="AF104" s="428"/>
      <c r="AG104" s="428"/>
      <c r="AH104" s="428"/>
      <c r="AI104" s="428" t="s">
        <v>671</v>
      </c>
      <c r="AJ104" s="428"/>
      <c r="AK104" s="428"/>
      <c r="AL104" s="428"/>
      <c r="AM104" s="428" t="s">
        <v>675</v>
      </c>
      <c r="AN104" s="428"/>
      <c r="AO104" s="428"/>
      <c r="AP104" s="428"/>
      <c r="AQ104" s="428" t="s">
        <v>676</v>
      </c>
      <c r="AR104" s="428"/>
      <c r="AS104" s="428"/>
      <c r="AT104" s="428"/>
      <c r="AU104" s="428"/>
      <c r="AV104" s="428"/>
      <c r="AW104" s="428"/>
      <c r="AX104" s="430"/>
      <c r="AY104">
        <f>$AY$102</f>
        <v>1</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416</v>
      </c>
      <c r="AF105" s="415"/>
      <c r="AG105" s="415"/>
      <c r="AH105" s="415"/>
      <c r="AI105" s="415" t="s">
        <v>568</v>
      </c>
      <c r="AJ105" s="415"/>
      <c r="AK105" s="415"/>
      <c r="AL105" s="415"/>
      <c r="AM105" s="415" t="s">
        <v>384</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1"/>
      <c r="AR106" s="432"/>
      <c r="AS106" s="433" t="s">
        <v>175</v>
      </c>
      <c r="AT106" s="434"/>
      <c r="AU106" s="435"/>
      <c r="AV106" s="435"/>
      <c r="AW106" s="324" t="s">
        <v>166</v>
      </c>
      <c r="AX106" s="329"/>
      <c r="AY106">
        <f t="shared" ref="AY106:AY111" si="3">$AY$105</f>
        <v>0</v>
      </c>
    </row>
    <row r="107" spans="1:60" ht="23.25" hidden="1" customHeight="1" x14ac:dyDescent="0.15">
      <c r="A107" s="509"/>
      <c r="B107" s="507"/>
      <c r="C107" s="507"/>
      <c r="D107" s="507"/>
      <c r="E107" s="507"/>
      <c r="F107" s="508"/>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10"/>
      <c r="B108" s="511"/>
      <c r="C108" s="511"/>
      <c r="D108" s="511"/>
      <c r="E108" s="511"/>
      <c r="F108" s="512"/>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8"/>
      <c r="AC108" s="448"/>
      <c r="AD108" s="448"/>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09"/>
      <c r="B109" s="507"/>
      <c r="C109" s="507"/>
      <c r="D109" s="507"/>
      <c r="E109" s="507"/>
      <c r="F109" s="508"/>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1" t="s">
        <v>260</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5" t="s">
        <v>11</v>
      </c>
      <c r="AC117" s="886"/>
      <c r="AD117" s="887"/>
      <c r="AE117" s="415" t="s">
        <v>416</v>
      </c>
      <c r="AF117" s="415"/>
      <c r="AG117" s="415"/>
      <c r="AH117" s="415"/>
      <c r="AI117" s="415" t="s">
        <v>568</v>
      </c>
      <c r="AJ117" s="415"/>
      <c r="AK117" s="415"/>
      <c r="AL117" s="415"/>
      <c r="AM117" s="415" t="s">
        <v>384</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89" t="s">
        <v>57</v>
      </c>
      <c r="Z119" s="890"/>
      <c r="AA119" s="891"/>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2"/>
      <c r="H120" s="383"/>
      <c r="I120" s="383"/>
      <c r="J120" s="383"/>
      <c r="K120" s="383"/>
      <c r="L120" s="383"/>
      <c r="M120" s="383"/>
      <c r="N120" s="383"/>
      <c r="O120" s="384"/>
      <c r="P120" s="451"/>
      <c r="Q120" s="451"/>
      <c r="R120" s="451"/>
      <c r="S120" s="451"/>
      <c r="T120" s="451"/>
      <c r="U120" s="451"/>
      <c r="V120" s="451"/>
      <c r="W120" s="451"/>
      <c r="X120" s="452"/>
      <c r="Y120" s="893" t="s">
        <v>50</v>
      </c>
      <c r="Z120" s="785"/>
      <c r="AA120" s="786"/>
      <c r="AB120" s="448"/>
      <c r="AC120" s="448"/>
      <c r="AD120" s="448"/>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3" t="s">
        <v>13</v>
      </c>
      <c r="Z121" s="785"/>
      <c r="AA121" s="786"/>
      <c r="AB121" s="894" t="s">
        <v>14</v>
      </c>
      <c r="AC121" s="894"/>
      <c r="AD121" s="894"/>
      <c r="AE121" s="564"/>
      <c r="AF121" s="565"/>
      <c r="AG121" s="565"/>
      <c r="AH121" s="565"/>
      <c r="AI121" s="564"/>
      <c r="AJ121" s="565"/>
      <c r="AK121" s="565"/>
      <c r="AL121" s="565"/>
      <c r="AM121" s="564"/>
      <c r="AN121" s="565"/>
      <c r="AO121" s="565"/>
      <c r="AP121" s="565"/>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5" t="s">
        <v>11</v>
      </c>
      <c r="AC122" s="886"/>
      <c r="AD122" s="887"/>
      <c r="AE122" s="415" t="s">
        <v>416</v>
      </c>
      <c r="AF122" s="415"/>
      <c r="AG122" s="415"/>
      <c r="AH122" s="415"/>
      <c r="AI122" s="415" t="s">
        <v>568</v>
      </c>
      <c r="AJ122" s="415"/>
      <c r="AK122" s="415"/>
      <c r="AL122" s="415"/>
      <c r="AM122" s="415" t="s">
        <v>384</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89" t="s">
        <v>57</v>
      </c>
      <c r="Z124" s="890"/>
      <c r="AA124" s="891"/>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2"/>
      <c r="H125" s="383"/>
      <c r="I125" s="383"/>
      <c r="J125" s="383"/>
      <c r="K125" s="383"/>
      <c r="L125" s="383"/>
      <c r="M125" s="383"/>
      <c r="N125" s="383"/>
      <c r="O125" s="384"/>
      <c r="P125" s="451"/>
      <c r="Q125" s="451"/>
      <c r="R125" s="451"/>
      <c r="S125" s="451"/>
      <c r="T125" s="451"/>
      <c r="U125" s="451"/>
      <c r="V125" s="451"/>
      <c r="W125" s="451"/>
      <c r="X125" s="452"/>
      <c r="Y125" s="893" t="s">
        <v>50</v>
      </c>
      <c r="Z125" s="785"/>
      <c r="AA125" s="786"/>
      <c r="AB125" s="448"/>
      <c r="AC125" s="448"/>
      <c r="AD125" s="448"/>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3" t="s">
        <v>13</v>
      </c>
      <c r="Z126" s="785"/>
      <c r="AA126" s="786"/>
      <c r="AB126" s="894" t="s">
        <v>14</v>
      </c>
      <c r="AC126" s="894"/>
      <c r="AD126" s="894"/>
      <c r="AE126" s="564"/>
      <c r="AF126" s="565"/>
      <c r="AG126" s="565"/>
      <c r="AH126" s="565"/>
      <c r="AI126" s="564"/>
      <c r="AJ126" s="565"/>
      <c r="AK126" s="565"/>
      <c r="AL126" s="565"/>
      <c r="AM126" s="564"/>
      <c r="AN126" s="565"/>
      <c r="AO126" s="565"/>
      <c r="AP126" s="565"/>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5" t="s">
        <v>11</v>
      </c>
      <c r="AC127" s="886"/>
      <c r="AD127" s="887"/>
      <c r="AE127" s="415" t="s">
        <v>416</v>
      </c>
      <c r="AF127" s="415"/>
      <c r="AG127" s="415"/>
      <c r="AH127" s="415"/>
      <c r="AI127" s="415" t="s">
        <v>568</v>
      </c>
      <c r="AJ127" s="415"/>
      <c r="AK127" s="415"/>
      <c r="AL127" s="415"/>
      <c r="AM127" s="415" t="s">
        <v>384</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89" t="s">
        <v>57</v>
      </c>
      <c r="Z129" s="890"/>
      <c r="AA129" s="891"/>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2"/>
      <c r="H130" s="383"/>
      <c r="I130" s="383"/>
      <c r="J130" s="383"/>
      <c r="K130" s="383"/>
      <c r="L130" s="383"/>
      <c r="M130" s="383"/>
      <c r="N130" s="383"/>
      <c r="O130" s="384"/>
      <c r="P130" s="451"/>
      <c r="Q130" s="451"/>
      <c r="R130" s="451"/>
      <c r="S130" s="451"/>
      <c r="T130" s="451"/>
      <c r="U130" s="451"/>
      <c r="V130" s="451"/>
      <c r="W130" s="451"/>
      <c r="X130" s="452"/>
      <c r="Y130" s="893" t="s">
        <v>50</v>
      </c>
      <c r="Z130" s="785"/>
      <c r="AA130" s="786"/>
      <c r="AB130" s="448"/>
      <c r="AC130" s="448"/>
      <c r="AD130" s="448"/>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2"/>
      <c r="C131" s="883"/>
      <c r="D131" s="883"/>
      <c r="E131" s="883"/>
      <c r="F131" s="884"/>
      <c r="G131" s="141"/>
      <c r="H131" s="142"/>
      <c r="I131" s="142"/>
      <c r="J131" s="142"/>
      <c r="K131" s="142"/>
      <c r="L131" s="142"/>
      <c r="M131" s="142"/>
      <c r="N131" s="142"/>
      <c r="O131" s="143"/>
      <c r="P131" s="453"/>
      <c r="Q131" s="453"/>
      <c r="R131" s="453"/>
      <c r="S131" s="453"/>
      <c r="T131" s="453"/>
      <c r="U131" s="453"/>
      <c r="V131" s="453"/>
      <c r="W131" s="453"/>
      <c r="X131" s="454"/>
      <c r="Y131" s="893" t="s">
        <v>13</v>
      </c>
      <c r="Z131" s="785"/>
      <c r="AA131" s="786"/>
      <c r="AB131" s="894" t="s">
        <v>14</v>
      </c>
      <c r="AC131" s="894"/>
      <c r="AD131" s="894"/>
      <c r="AE131" s="564"/>
      <c r="AF131" s="565"/>
      <c r="AG131" s="565"/>
      <c r="AH131" s="565"/>
      <c r="AI131" s="564"/>
      <c r="AJ131" s="565"/>
      <c r="AK131" s="565"/>
      <c r="AL131" s="565"/>
      <c r="AM131" s="564"/>
      <c r="AN131" s="565"/>
      <c r="AO131" s="565"/>
      <c r="AP131" s="565"/>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1" t="s">
        <v>415</v>
      </c>
      <c r="AR133" s="412"/>
      <c r="AS133" s="412"/>
      <c r="AT133" s="413"/>
      <c r="AU133" s="411" t="s">
        <v>593</v>
      </c>
      <c r="AV133" s="412"/>
      <c r="AW133" s="412"/>
      <c r="AX133" s="414"/>
      <c r="AY133">
        <f>COUNTA($G$134)</f>
        <v>0</v>
      </c>
    </row>
    <row r="134" spans="1:60" ht="23.25" hidden="1" customHeight="1" x14ac:dyDescent="0.15">
      <c r="A134" s="348"/>
      <c r="B134" s="317"/>
      <c r="C134" s="317"/>
      <c r="D134" s="317"/>
      <c r="E134" s="317"/>
      <c r="F134" s="318"/>
      <c r="G134" s="357"/>
      <c r="H134" s="358"/>
      <c r="I134" s="358"/>
      <c r="J134" s="358"/>
      <c r="K134" s="358"/>
      <c r="L134" s="358"/>
      <c r="M134" s="358"/>
      <c r="N134" s="358"/>
      <c r="O134" s="358"/>
      <c r="P134" s="436"/>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05"/>
      <c r="AV134" s="406"/>
      <c r="AW134" s="406"/>
      <c r="AX134" s="407"/>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8" t="s">
        <v>52</v>
      </c>
      <c r="Z135" s="409"/>
      <c r="AA135" s="410"/>
      <c r="AB135" s="370"/>
      <c r="AC135" s="370"/>
      <c r="AD135" s="370"/>
      <c r="AE135" s="371"/>
      <c r="AF135" s="371"/>
      <c r="AG135" s="371"/>
      <c r="AH135" s="371"/>
      <c r="AI135" s="371"/>
      <c r="AJ135" s="371"/>
      <c r="AK135" s="371"/>
      <c r="AL135" s="371"/>
      <c r="AM135" s="371"/>
      <c r="AN135" s="371"/>
      <c r="AO135" s="371"/>
      <c r="AP135" s="371"/>
      <c r="AQ135" s="371"/>
      <c r="AR135" s="371"/>
      <c r="AS135" s="371"/>
      <c r="AT135" s="371"/>
      <c r="AU135" s="405"/>
      <c r="AV135" s="406"/>
      <c r="AW135" s="406"/>
      <c r="AX135" s="407"/>
      <c r="AY135">
        <f>$AY$133</f>
        <v>0</v>
      </c>
    </row>
    <row r="136" spans="1:60" ht="23.25" hidden="1" customHeight="1" x14ac:dyDescent="0.15">
      <c r="A136" s="461" t="s">
        <v>581</v>
      </c>
      <c r="B136" s="341"/>
      <c r="C136" s="341"/>
      <c r="D136" s="341"/>
      <c r="E136" s="341"/>
      <c r="F136" s="462"/>
      <c r="G136" s="223" t="s">
        <v>582</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5"/>
      <c r="B138" s="324"/>
      <c r="C138" s="324"/>
      <c r="D138" s="324"/>
      <c r="E138" s="324"/>
      <c r="F138" s="466"/>
      <c r="G138" s="396"/>
      <c r="H138" s="397"/>
      <c r="I138" s="397"/>
      <c r="J138" s="397"/>
      <c r="K138" s="397"/>
      <c r="L138" s="397"/>
      <c r="M138" s="397"/>
      <c r="N138" s="397"/>
      <c r="O138" s="397"/>
      <c r="P138" s="397"/>
      <c r="Q138" s="397"/>
      <c r="R138" s="397"/>
      <c r="S138" s="397"/>
      <c r="T138" s="397"/>
      <c r="U138" s="397"/>
      <c r="V138" s="397"/>
      <c r="W138" s="397"/>
      <c r="X138" s="397"/>
      <c r="Y138" s="385"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416</v>
      </c>
      <c r="AF139" s="415"/>
      <c r="AG139" s="415"/>
      <c r="AH139" s="415"/>
      <c r="AI139" s="415" t="s">
        <v>568</v>
      </c>
      <c r="AJ139" s="415"/>
      <c r="AK139" s="415"/>
      <c r="AL139" s="415"/>
      <c r="AM139" s="415" t="s">
        <v>384</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1"/>
      <c r="AR140" s="432"/>
      <c r="AS140" s="433" t="s">
        <v>175</v>
      </c>
      <c r="AT140" s="434"/>
      <c r="AU140" s="435"/>
      <c r="AV140" s="435"/>
      <c r="AW140" s="324" t="s">
        <v>166</v>
      </c>
      <c r="AX140" s="329"/>
      <c r="AY140">
        <f t="shared" ref="AY140:AY145" si="5">$AY$139</f>
        <v>0</v>
      </c>
    </row>
    <row r="141" spans="1:60" ht="23.25" hidden="1" customHeight="1" x14ac:dyDescent="0.15">
      <c r="A141" s="509"/>
      <c r="B141" s="507"/>
      <c r="C141" s="507"/>
      <c r="D141" s="507"/>
      <c r="E141" s="507"/>
      <c r="F141" s="508"/>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10"/>
      <c r="B142" s="511"/>
      <c r="C142" s="511"/>
      <c r="D142" s="511"/>
      <c r="E142" s="511"/>
      <c r="F142" s="512"/>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8"/>
      <c r="AC142" s="448"/>
      <c r="AD142" s="448"/>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9"/>
      <c r="B143" s="507"/>
      <c r="C143" s="507"/>
      <c r="D143" s="507"/>
      <c r="E143" s="507"/>
      <c r="F143" s="508"/>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1" t="s">
        <v>260</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5" t="s">
        <v>11</v>
      </c>
      <c r="AC151" s="886"/>
      <c r="AD151" s="887"/>
      <c r="AE151" s="415" t="s">
        <v>416</v>
      </c>
      <c r="AF151" s="415"/>
      <c r="AG151" s="415"/>
      <c r="AH151" s="415"/>
      <c r="AI151" s="415" t="s">
        <v>568</v>
      </c>
      <c r="AJ151" s="415"/>
      <c r="AK151" s="415"/>
      <c r="AL151" s="415"/>
      <c r="AM151" s="415" t="s">
        <v>384</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89" t="s">
        <v>57</v>
      </c>
      <c r="Z153" s="890"/>
      <c r="AA153" s="891"/>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2"/>
      <c r="H154" s="383"/>
      <c r="I154" s="383"/>
      <c r="J154" s="383"/>
      <c r="K154" s="383"/>
      <c r="L154" s="383"/>
      <c r="M154" s="383"/>
      <c r="N154" s="383"/>
      <c r="O154" s="384"/>
      <c r="P154" s="451"/>
      <c r="Q154" s="451"/>
      <c r="R154" s="451"/>
      <c r="S154" s="451"/>
      <c r="T154" s="451"/>
      <c r="U154" s="451"/>
      <c r="V154" s="451"/>
      <c r="W154" s="451"/>
      <c r="X154" s="452"/>
      <c r="Y154" s="893" t="s">
        <v>50</v>
      </c>
      <c r="Z154" s="785"/>
      <c r="AA154" s="786"/>
      <c r="AB154" s="448"/>
      <c r="AC154" s="448"/>
      <c r="AD154" s="448"/>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3" t="s">
        <v>13</v>
      </c>
      <c r="Z155" s="785"/>
      <c r="AA155" s="786"/>
      <c r="AB155" s="894" t="s">
        <v>14</v>
      </c>
      <c r="AC155" s="894"/>
      <c r="AD155" s="894"/>
      <c r="AE155" s="564"/>
      <c r="AF155" s="565"/>
      <c r="AG155" s="565"/>
      <c r="AH155" s="565"/>
      <c r="AI155" s="564"/>
      <c r="AJ155" s="565"/>
      <c r="AK155" s="565"/>
      <c r="AL155" s="565"/>
      <c r="AM155" s="564"/>
      <c r="AN155" s="565"/>
      <c r="AO155" s="565"/>
      <c r="AP155" s="565"/>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5" t="s">
        <v>11</v>
      </c>
      <c r="AC156" s="886"/>
      <c r="AD156" s="887"/>
      <c r="AE156" s="415" t="s">
        <v>416</v>
      </c>
      <c r="AF156" s="415"/>
      <c r="AG156" s="415"/>
      <c r="AH156" s="415"/>
      <c r="AI156" s="415" t="s">
        <v>568</v>
      </c>
      <c r="AJ156" s="415"/>
      <c r="AK156" s="415"/>
      <c r="AL156" s="415"/>
      <c r="AM156" s="415" t="s">
        <v>384</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89" t="s">
        <v>57</v>
      </c>
      <c r="Z158" s="890"/>
      <c r="AA158" s="891"/>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2"/>
      <c r="H159" s="383"/>
      <c r="I159" s="383"/>
      <c r="J159" s="383"/>
      <c r="K159" s="383"/>
      <c r="L159" s="383"/>
      <c r="M159" s="383"/>
      <c r="N159" s="383"/>
      <c r="O159" s="384"/>
      <c r="P159" s="451"/>
      <c r="Q159" s="451"/>
      <c r="R159" s="451"/>
      <c r="S159" s="451"/>
      <c r="T159" s="451"/>
      <c r="U159" s="451"/>
      <c r="V159" s="451"/>
      <c r="W159" s="451"/>
      <c r="X159" s="452"/>
      <c r="Y159" s="893" t="s">
        <v>50</v>
      </c>
      <c r="Z159" s="785"/>
      <c r="AA159" s="786"/>
      <c r="AB159" s="448"/>
      <c r="AC159" s="448"/>
      <c r="AD159" s="448"/>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3" t="s">
        <v>13</v>
      </c>
      <c r="Z160" s="785"/>
      <c r="AA160" s="786"/>
      <c r="AB160" s="894" t="s">
        <v>14</v>
      </c>
      <c r="AC160" s="894"/>
      <c r="AD160" s="894"/>
      <c r="AE160" s="564"/>
      <c r="AF160" s="565"/>
      <c r="AG160" s="565"/>
      <c r="AH160" s="565"/>
      <c r="AI160" s="564"/>
      <c r="AJ160" s="565"/>
      <c r="AK160" s="565"/>
      <c r="AL160" s="565"/>
      <c r="AM160" s="564"/>
      <c r="AN160" s="565"/>
      <c r="AO160" s="565"/>
      <c r="AP160" s="565"/>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5" t="s">
        <v>11</v>
      </c>
      <c r="AC161" s="886"/>
      <c r="AD161" s="887"/>
      <c r="AE161" s="415" t="s">
        <v>416</v>
      </c>
      <c r="AF161" s="415"/>
      <c r="AG161" s="415"/>
      <c r="AH161" s="415"/>
      <c r="AI161" s="415" t="s">
        <v>568</v>
      </c>
      <c r="AJ161" s="415"/>
      <c r="AK161" s="415"/>
      <c r="AL161" s="415"/>
      <c r="AM161" s="415" t="s">
        <v>384</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89" t="s">
        <v>57</v>
      </c>
      <c r="Z163" s="890"/>
      <c r="AA163" s="891"/>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2"/>
      <c r="H164" s="383"/>
      <c r="I164" s="383"/>
      <c r="J164" s="383"/>
      <c r="K164" s="383"/>
      <c r="L164" s="383"/>
      <c r="M164" s="383"/>
      <c r="N164" s="383"/>
      <c r="O164" s="384"/>
      <c r="P164" s="451"/>
      <c r="Q164" s="451"/>
      <c r="R164" s="451"/>
      <c r="S164" s="451"/>
      <c r="T164" s="451"/>
      <c r="U164" s="451"/>
      <c r="V164" s="451"/>
      <c r="W164" s="451"/>
      <c r="X164" s="452"/>
      <c r="Y164" s="893" t="s">
        <v>50</v>
      </c>
      <c r="Z164" s="785"/>
      <c r="AA164" s="786"/>
      <c r="AB164" s="448"/>
      <c r="AC164" s="448"/>
      <c r="AD164" s="448"/>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2"/>
      <c r="C165" s="883"/>
      <c r="D165" s="883"/>
      <c r="E165" s="883"/>
      <c r="F165" s="884"/>
      <c r="G165" s="895"/>
      <c r="H165" s="896"/>
      <c r="I165" s="896"/>
      <c r="J165" s="896"/>
      <c r="K165" s="896"/>
      <c r="L165" s="896"/>
      <c r="M165" s="896"/>
      <c r="N165" s="896"/>
      <c r="O165" s="897"/>
      <c r="P165" s="898"/>
      <c r="Q165" s="898"/>
      <c r="R165" s="898"/>
      <c r="S165" s="898"/>
      <c r="T165" s="898"/>
      <c r="U165" s="898"/>
      <c r="V165" s="898"/>
      <c r="W165" s="898"/>
      <c r="X165" s="899"/>
      <c r="Y165" s="900" t="s">
        <v>13</v>
      </c>
      <c r="Z165" s="901"/>
      <c r="AA165" s="902"/>
      <c r="AB165" s="903" t="s">
        <v>14</v>
      </c>
      <c r="AC165" s="903"/>
      <c r="AD165" s="903"/>
      <c r="AE165" s="904"/>
      <c r="AF165" s="905"/>
      <c r="AG165" s="905"/>
      <c r="AH165" s="905"/>
      <c r="AI165" s="904"/>
      <c r="AJ165" s="905"/>
      <c r="AK165" s="905"/>
      <c r="AL165" s="905"/>
      <c r="AM165" s="904"/>
      <c r="AN165" s="905"/>
      <c r="AO165" s="905"/>
      <c r="AP165" s="905"/>
      <c r="AQ165" s="906"/>
      <c r="AR165" s="907"/>
      <c r="AS165" s="907"/>
      <c r="AT165" s="908"/>
      <c r="AU165" s="905"/>
      <c r="AV165" s="905"/>
      <c r="AW165" s="905"/>
      <c r="AX165" s="909"/>
      <c r="AY165">
        <f>$AY$161</f>
        <v>0</v>
      </c>
      <c r="AZ165" s="10"/>
      <c r="BA165" s="10"/>
      <c r="BB165" s="10"/>
      <c r="BC165" s="10"/>
      <c r="BD165" s="10"/>
      <c r="BE165" s="10"/>
      <c r="BF165" s="10"/>
      <c r="BG165" s="10"/>
      <c r="BH165" s="10"/>
    </row>
    <row r="166" spans="1:60" ht="47.25" hidden="1" customHeight="1" x14ac:dyDescent="0.15">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1" t="s">
        <v>415</v>
      </c>
      <c r="AR167" s="412"/>
      <c r="AS167" s="412"/>
      <c r="AT167" s="413"/>
      <c r="AU167" s="411" t="s">
        <v>593</v>
      </c>
      <c r="AV167" s="412"/>
      <c r="AW167" s="412"/>
      <c r="AX167" s="414"/>
      <c r="AY167">
        <f>COUNTA($G$168)</f>
        <v>0</v>
      </c>
    </row>
    <row r="168" spans="1:60" ht="23.25" hidden="1" customHeight="1" x14ac:dyDescent="0.15">
      <c r="A168" s="348"/>
      <c r="B168" s="317"/>
      <c r="C168" s="317"/>
      <c r="D168" s="317"/>
      <c r="E168" s="317"/>
      <c r="F168" s="318"/>
      <c r="G168" s="357"/>
      <c r="H168" s="358"/>
      <c r="I168" s="358"/>
      <c r="J168" s="358"/>
      <c r="K168" s="358"/>
      <c r="L168" s="358"/>
      <c r="M168" s="358"/>
      <c r="N168" s="358"/>
      <c r="O168" s="358"/>
      <c r="P168" s="436"/>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05"/>
      <c r="AV168" s="406"/>
      <c r="AW168" s="406"/>
      <c r="AX168" s="407"/>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8" t="s">
        <v>52</v>
      </c>
      <c r="Z169" s="409"/>
      <c r="AA169" s="410"/>
      <c r="AB169" s="370"/>
      <c r="AC169" s="370"/>
      <c r="AD169" s="370"/>
      <c r="AE169" s="371"/>
      <c r="AF169" s="371"/>
      <c r="AG169" s="371"/>
      <c r="AH169" s="371"/>
      <c r="AI169" s="371"/>
      <c r="AJ169" s="371"/>
      <c r="AK169" s="371"/>
      <c r="AL169" s="371"/>
      <c r="AM169" s="371"/>
      <c r="AN169" s="371"/>
      <c r="AO169" s="371"/>
      <c r="AP169" s="371"/>
      <c r="AQ169" s="371"/>
      <c r="AR169" s="371"/>
      <c r="AS169" s="371"/>
      <c r="AT169" s="371"/>
      <c r="AU169" s="405"/>
      <c r="AV169" s="406"/>
      <c r="AW169" s="406"/>
      <c r="AX169" s="407"/>
      <c r="AY169">
        <f>$AY$167</f>
        <v>0</v>
      </c>
    </row>
    <row r="170" spans="1:60" ht="23.25" hidden="1" customHeight="1" x14ac:dyDescent="0.15">
      <c r="A170" s="461" t="s">
        <v>581</v>
      </c>
      <c r="B170" s="341"/>
      <c r="C170" s="341"/>
      <c r="D170" s="341"/>
      <c r="E170" s="341"/>
      <c r="F170" s="462"/>
      <c r="G170" s="223" t="s">
        <v>582</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5"/>
      <c r="B172" s="324"/>
      <c r="C172" s="324"/>
      <c r="D172" s="324"/>
      <c r="E172" s="324"/>
      <c r="F172" s="466"/>
      <c r="G172" s="396"/>
      <c r="H172" s="397"/>
      <c r="I172" s="397"/>
      <c r="J172" s="397"/>
      <c r="K172" s="397"/>
      <c r="L172" s="397"/>
      <c r="M172" s="397"/>
      <c r="N172" s="397"/>
      <c r="O172" s="397"/>
      <c r="P172" s="397"/>
      <c r="Q172" s="397"/>
      <c r="R172" s="397"/>
      <c r="S172" s="397"/>
      <c r="T172" s="397"/>
      <c r="U172" s="397"/>
      <c r="V172" s="397"/>
      <c r="W172" s="397"/>
      <c r="X172" s="397"/>
      <c r="Y172" s="385"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416</v>
      </c>
      <c r="AF173" s="415"/>
      <c r="AG173" s="415"/>
      <c r="AH173" s="415"/>
      <c r="AI173" s="415" t="s">
        <v>568</v>
      </c>
      <c r="AJ173" s="415"/>
      <c r="AK173" s="415"/>
      <c r="AL173" s="415"/>
      <c r="AM173" s="415" t="s">
        <v>384</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7">$AY$173</f>
        <v>0</v>
      </c>
    </row>
    <row r="175" spans="1:60" ht="23.25" hidden="1" customHeight="1" x14ac:dyDescent="0.15">
      <c r="A175" s="509"/>
      <c r="B175" s="507"/>
      <c r="C175" s="507"/>
      <c r="D175" s="507"/>
      <c r="E175" s="507"/>
      <c r="F175" s="508"/>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0"/>
      <c r="B176" s="511"/>
      <c r="C176" s="511"/>
      <c r="D176" s="511"/>
      <c r="E176" s="511"/>
      <c r="F176" s="512"/>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8"/>
      <c r="AC176" s="448"/>
      <c r="AD176" s="448"/>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9"/>
      <c r="B177" s="507"/>
      <c r="C177" s="507"/>
      <c r="D177" s="507"/>
      <c r="E177" s="507"/>
      <c r="F177" s="508"/>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1" t="s">
        <v>260</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5" t="s">
        <v>11</v>
      </c>
      <c r="AC185" s="886"/>
      <c r="AD185" s="887"/>
      <c r="AE185" s="415" t="s">
        <v>416</v>
      </c>
      <c r="AF185" s="415"/>
      <c r="AG185" s="415"/>
      <c r="AH185" s="415"/>
      <c r="AI185" s="415" t="s">
        <v>568</v>
      </c>
      <c r="AJ185" s="415"/>
      <c r="AK185" s="415"/>
      <c r="AL185" s="415"/>
      <c r="AM185" s="415" t="s">
        <v>384</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89" t="s">
        <v>57</v>
      </c>
      <c r="Z187" s="890"/>
      <c r="AA187" s="891"/>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2"/>
      <c r="H188" s="383"/>
      <c r="I188" s="383"/>
      <c r="J188" s="383"/>
      <c r="K188" s="383"/>
      <c r="L188" s="383"/>
      <c r="M188" s="383"/>
      <c r="N188" s="383"/>
      <c r="O188" s="384"/>
      <c r="P188" s="451"/>
      <c r="Q188" s="451"/>
      <c r="R188" s="451"/>
      <c r="S188" s="451"/>
      <c r="T188" s="451"/>
      <c r="U188" s="451"/>
      <c r="V188" s="451"/>
      <c r="W188" s="451"/>
      <c r="X188" s="452"/>
      <c r="Y188" s="893" t="s">
        <v>50</v>
      </c>
      <c r="Z188" s="785"/>
      <c r="AA188" s="786"/>
      <c r="AB188" s="448"/>
      <c r="AC188" s="448"/>
      <c r="AD188" s="448"/>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3" t="s">
        <v>13</v>
      </c>
      <c r="Z189" s="785"/>
      <c r="AA189" s="786"/>
      <c r="AB189" s="894" t="s">
        <v>14</v>
      </c>
      <c r="AC189" s="894"/>
      <c r="AD189" s="894"/>
      <c r="AE189" s="564"/>
      <c r="AF189" s="565"/>
      <c r="AG189" s="565"/>
      <c r="AH189" s="565"/>
      <c r="AI189" s="564"/>
      <c r="AJ189" s="565"/>
      <c r="AK189" s="565"/>
      <c r="AL189" s="565"/>
      <c r="AM189" s="564"/>
      <c r="AN189" s="565"/>
      <c r="AO189" s="565"/>
      <c r="AP189" s="565"/>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5" t="s">
        <v>11</v>
      </c>
      <c r="AC190" s="886"/>
      <c r="AD190" s="887"/>
      <c r="AE190" s="415" t="s">
        <v>416</v>
      </c>
      <c r="AF190" s="415"/>
      <c r="AG190" s="415"/>
      <c r="AH190" s="415"/>
      <c r="AI190" s="415" t="s">
        <v>568</v>
      </c>
      <c r="AJ190" s="415"/>
      <c r="AK190" s="415"/>
      <c r="AL190" s="415"/>
      <c r="AM190" s="415" t="s">
        <v>384</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89" t="s">
        <v>57</v>
      </c>
      <c r="Z192" s="890"/>
      <c r="AA192" s="891"/>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2"/>
      <c r="H193" s="383"/>
      <c r="I193" s="383"/>
      <c r="J193" s="383"/>
      <c r="K193" s="383"/>
      <c r="L193" s="383"/>
      <c r="M193" s="383"/>
      <c r="N193" s="383"/>
      <c r="O193" s="384"/>
      <c r="P193" s="451"/>
      <c r="Q193" s="451"/>
      <c r="R193" s="451"/>
      <c r="S193" s="451"/>
      <c r="T193" s="451"/>
      <c r="U193" s="451"/>
      <c r="V193" s="451"/>
      <c r="W193" s="451"/>
      <c r="X193" s="452"/>
      <c r="Y193" s="893" t="s">
        <v>50</v>
      </c>
      <c r="Z193" s="785"/>
      <c r="AA193" s="786"/>
      <c r="AB193" s="448"/>
      <c r="AC193" s="448"/>
      <c r="AD193" s="448"/>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3" t="s">
        <v>13</v>
      </c>
      <c r="Z194" s="785"/>
      <c r="AA194" s="786"/>
      <c r="AB194" s="894" t="s">
        <v>14</v>
      </c>
      <c r="AC194" s="894"/>
      <c r="AD194" s="894"/>
      <c r="AE194" s="564"/>
      <c r="AF194" s="565"/>
      <c r="AG194" s="565"/>
      <c r="AH194" s="565"/>
      <c r="AI194" s="564"/>
      <c r="AJ194" s="565"/>
      <c r="AK194" s="565"/>
      <c r="AL194" s="565"/>
      <c r="AM194" s="564"/>
      <c r="AN194" s="565"/>
      <c r="AO194" s="565"/>
      <c r="AP194" s="565"/>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5" t="s">
        <v>11</v>
      </c>
      <c r="AC195" s="886"/>
      <c r="AD195" s="887"/>
      <c r="AE195" s="415" t="s">
        <v>416</v>
      </c>
      <c r="AF195" s="415"/>
      <c r="AG195" s="415"/>
      <c r="AH195" s="415"/>
      <c r="AI195" s="415" t="s">
        <v>568</v>
      </c>
      <c r="AJ195" s="415"/>
      <c r="AK195" s="415"/>
      <c r="AL195" s="415"/>
      <c r="AM195" s="415" t="s">
        <v>384</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89" t="s">
        <v>57</v>
      </c>
      <c r="Z197" s="890"/>
      <c r="AA197" s="891"/>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2"/>
      <c r="H198" s="383"/>
      <c r="I198" s="383"/>
      <c r="J198" s="383"/>
      <c r="K198" s="383"/>
      <c r="L198" s="383"/>
      <c r="M198" s="383"/>
      <c r="N198" s="383"/>
      <c r="O198" s="384"/>
      <c r="P198" s="451"/>
      <c r="Q198" s="451"/>
      <c r="R198" s="451"/>
      <c r="S198" s="451"/>
      <c r="T198" s="451"/>
      <c r="U198" s="451"/>
      <c r="V198" s="451"/>
      <c r="W198" s="451"/>
      <c r="X198" s="452"/>
      <c r="Y198" s="893" t="s">
        <v>50</v>
      </c>
      <c r="Z198" s="785"/>
      <c r="AA198" s="786"/>
      <c r="AB198" s="448"/>
      <c r="AC198" s="448"/>
      <c r="AD198" s="448"/>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2"/>
      <c r="C199" s="883"/>
      <c r="D199" s="883"/>
      <c r="E199" s="883"/>
      <c r="F199" s="884"/>
      <c r="G199" s="895"/>
      <c r="H199" s="896"/>
      <c r="I199" s="896"/>
      <c r="J199" s="896"/>
      <c r="K199" s="896"/>
      <c r="L199" s="896"/>
      <c r="M199" s="896"/>
      <c r="N199" s="896"/>
      <c r="O199" s="897"/>
      <c r="P199" s="898"/>
      <c r="Q199" s="898"/>
      <c r="R199" s="898"/>
      <c r="S199" s="898"/>
      <c r="T199" s="898"/>
      <c r="U199" s="898"/>
      <c r="V199" s="898"/>
      <c r="W199" s="898"/>
      <c r="X199" s="899"/>
      <c r="Y199" s="900" t="s">
        <v>13</v>
      </c>
      <c r="Z199" s="901"/>
      <c r="AA199" s="902"/>
      <c r="AB199" s="903" t="s">
        <v>14</v>
      </c>
      <c r="AC199" s="903"/>
      <c r="AD199" s="903"/>
      <c r="AE199" s="904"/>
      <c r="AF199" s="905"/>
      <c r="AG199" s="905"/>
      <c r="AH199" s="905"/>
      <c r="AI199" s="904"/>
      <c r="AJ199" s="905"/>
      <c r="AK199" s="905"/>
      <c r="AL199" s="905"/>
      <c r="AM199" s="904"/>
      <c r="AN199" s="905"/>
      <c r="AO199" s="905"/>
      <c r="AP199" s="905"/>
      <c r="AQ199" s="906"/>
      <c r="AR199" s="907"/>
      <c r="AS199" s="907"/>
      <c r="AT199" s="908"/>
      <c r="AU199" s="905"/>
      <c r="AV199" s="905"/>
      <c r="AW199" s="905"/>
      <c r="AX199" s="909"/>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416</v>
      </c>
      <c r="AF200" s="415"/>
      <c r="AG200" s="415"/>
      <c r="AH200" s="415"/>
      <c r="AI200" s="415" t="s">
        <v>568</v>
      </c>
      <c r="AJ200" s="415"/>
      <c r="AK200" s="415"/>
      <c r="AL200" s="415"/>
      <c r="AM200" s="415" t="s">
        <v>384</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1"/>
      <c r="AR201" s="432"/>
      <c r="AS201" s="433" t="s">
        <v>175</v>
      </c>
      <c r="AT201" s="434"/>
      <c r="AU201" s="435"/>
      <c r="AV201" s="435"/>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250</v>
      </c>
      <c r="AC202" s="542"/>
      <c r="AD202" s="542"/>
      <c r="AE202" s="389"/>
      <c r="AF202" s="372"/>
      <c r="AG202" s="372"/>
      <c r="AH202" s="372"/>
      <c r="AI202" s="389"/>
      <c r="AJ202" s="372"/>
      <c r="AK202" s="372"/>
      <c r="AL202" s="372"/>
      <c r="AM202" s="389"/>
      <c r="AN202" s="372"/>
      <c r="AO202" s="372"/>
      <c r="AP202" s="372"/>
      <c r="AQ202" s="389"/>
      <c r="AR202" s="372"/>
      <c r="AS202" s="372"/>
      <c r="AT202" s="562"/>
      <c r="AU202" s="372"/>
      <c r="AV202" s="372"/>
      <c r="AW202" s="372"/>
      <c r="AX202" s="373"/>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250</v>
      </c>
      <c r="AC203" s="585"/>
      <c r="AD203" s="585"/>
      <c r="AE203" s="389"/>
      <c r="AF203" s="372"/>
      <c r="AG203" s="372"/>
      <c r="AH203" s="372"/>
      <c r="AI203" s="389"/>
      <c r="AJ203" s="372"/>
      <c r="AK203" s="372"/>
      <c r="AL203" s="372"/>
      <c r="AM203" s="389"/>
      <c r="AN203" s="372"/>
      <c r="AO203" s="372"/>
      <c r="AP203" s="372"/>
      <c r="AQ203" s="389"/>
      <c r="AR203" s="372"/>
      <c r="AS203" s="372"/>
      <c r="AT203" s="562"/>
      <c r="AU203" s="372"/>
      <c r="AV203" s="372"/>
      <c r="AW203" s="372"/>
      <c r="AX203" s="373"/>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251</v>
      </c>
      <c r="AC204" s="563"/>
      <c r="AD204" s="563"/>
      <c r="AE204" s="564"/>
      <c r="AF204" s="565"/>
      <c r="AG204" s="565"/>
      <c r="AH204" s="565"/>
      <c r="AI204" s="564"/>
      <c r="AJ204" s="565"/>
      <c r="AK204" s="565"/>
      <c r="AL204" s="565"/>
      <c r="AM204" s="564"/>
      <c r="AN204" s="565"/>
      <c r="AO204" s="565"/>
      <c r="AP204" s="565"/>
      <c r="AQ204" s="389"/>
      <c r="AR204" s="372"/>
      <c r="AS204" s="372"/>
      <c r="AT204" s="562"/>
      <c r="AU204" s="372"/>
      <c r="AV204" s="372"/>
      <c r="AW204" s="372"/>
      <c r="AX204" s="373"/>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249</v>
      </c>
      <c r="X205" s="576"/>
      <c r="Y205" s="540" t="s">
        <v>12</v>
      </c>
      <c r="Z205" s="540"/>
      <c r="AA205" s="541"/>
      <c r="AB205" s="542" t="s">
        <v>250</v>
      </c>
      <c r="AC205" s="542"/>
      <c r="AD205" s="542"/>
      <c r="AE205" s="389"/>
      <c r="AF205" s="372"/>
      <c r="AG205" s="372"/>
      <c r="AH205" s="372"/>
      <c r="AI205" s="389"/>
      <c r="AJ205" s="372"/>
      <c r="AK205" s="372"/>
      <c r="AL205" s="372"/>
      <c r="AM205" s="389"/>
      <c r="AN205" s="372"/>
      <c r="AO205" s="372"/>
      <c r="AP205" s="372"/>
      <c r="AQ205" s="389"/>
      <c r="AR205" s="372"/>
      <c r="AS205" s="372"/>
      <c r="AT205" s="562"/>
      <c r="AU205" s="372"/>
      <c r="AV205" s="372"/>
      <c r="AW205" s="372"/>
      <c r="AX205" s="373"/>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250</v>
      </c>
      <c r="AC206" s="585"/>
      <c r="AD206" s="585"/>
      <c r="AE206" s="389"/>
      <c r="AF206" s="372"/>
      <c r="AG206" s="372"/>
      <c r="AH206" s="372"/>
      <c r="AI206" s="389"/>
      <c r="AJ206" s="372"/>
      <c r="AK206" s="372"/>
      <c r="AL206" s="372"/>
      <c r="AM206" s="389"/>
      <c r="AN206" s="372"/>
      <c r="AO206" s="372"/>
      <c r="AP206" s="372"/>
      <c r="AQ206" s="389"/>
      <c r="AR206" s="372"/>
      <c r="AS206" s="372"/>
      <c r="AT206" s="562"/>
      <c r="AU206" s="372"/>
      <c r="AV206" s="372"/>
      <c r="AW206" s="372"/>
      <c r="AX206" s="373"/>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251</v>
      </c>
      <c r="AC207" s="563"/>
      <c r="AD207" s="563"/>
      <c r="AE207" s="564"/>
      <c r="AF207" s="565"/>
      <c r="AG207" s="565"/>
      <c r="AH207" s="565"/>
      <c r="AI207" s="564"/>
      <c r="AJ207" s="565"/>
      <c r="AK207" s="565"/>
      <c r="AL207" s="565"/>
      <c r="AM207" s="564"/>
      <c r="AN207" s="565"/>
      <c r="AO207" s="565"/>
      <c r="AP207" s="584"/>
      <c r="AQ207" s="389"/>
      <c r="AR207" s="372"/>
      <c r="AS207" s="372"/>
      <c r="AT207" s="562"/>
      <c r="AU207" s="372"/>
      <c r="AV207" s="372"/>
      <c r="AW207" s="372"/>
      <c r="AX207" s="373"/>
      <c r="AY207">
        <f t="shared" si="10"/>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416</v>
      </c>
      <c r="AF208" s="136"/>
      <c r="AG208" s="136"/>
      <c r="AH208" s="136"/>
      <c r="AI208" s="415" t="s">
        <v>568</v>
      </c>
      <c r="AJ208" s="415"/>
      <c r="AK208" s="415"/>
      <c r="AL208" s="415"/>
      <c r="AM208" s="415" t="s">
        <v>384</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3"/>
      <c r="I209" s="433"/>
      <c r="J209" s="433"/>
      <c r="K209" s="433"/>
      <c r="L209" s="433"/>
      <c r="M209" s="433"/>
      <c r="N209" s="433"/>
      <c r="O209" s="434"/>
      <c r="P209" s="595"/>
      <c r="Q209" s="433"/>
      <c r="R209" s="433"/>
      <c r="S209" s="433"/>
      <c r="T209" s="433"/>
      <c r="U209" s="433"/>
      <c r="V209" s="433"/>
      <c r="W209" s="433"/>
      <c r="X209" s="434"/>
      <c r="Y209" s="599"/>
      <c r="Z209" s="600"/>
      <c r="AA209" s="601"/>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2"/>
      <c r="AV212" s="372"/>
      <c r="AW212" s="372"/>
      <c r="AX212" s="373"/>
      <c r="AY212">
        <f>$AY$208</f>
        <v>0</v>
      </c>
    </row>
    <row r="213" spans="1:51" ht="69.75" hidden="1" customHeight="1" x14ac:dyDescent="0.15">
      <c r="A213" s="645" t="s">
        <v>263</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576</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t="s">
        <v>231</v>
      </c>
      <c r="AS214" s="661"/>
      <c r="AT214" s="662"/>
      <c r="AU214" s="662"/>
      <c r="AV214" s="662"/>
      <c r="AW214" s="662"/>
      <c r="AX214" s="663"/>
      <c r="AY214">
        <f>COUNTIF($AR$214,"☑")</f>
        <v>0</v>
      </c>
    </row>
    <row r="215" spans="1:51" ht="45" customHeight="1" x14ac:dyDescent="0.15">
      <c r="A215" s="651" t="s">
        <v>283</v>
      </c>
      <c r="B215" s="652"/>
      <c r="C215" s="654" t="s">
        <v>178</v>
      </c>
      <c r="D215" s="652"/>
      <c r="E215" s="655" t="s">
        <v>194</v>
      </c>
      <c r="F215" s="656"/>
      <c r="G215" s="657" t="s">
        <v>648</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649</v>
      </c>
      <c r="H216" s="139"/>
      <c r="I216" s="139"/>
      <c r="J216" s="139"/>
      <c r="K216" s="139"/>
      <c r="L216" s="139"/>
      <c r="M216" s="139"/>
      <c r="N216" s="139"/>
      <c r="O216" s="139"/>
      <c r="P216" s="139"/>
      <c r="Q216" s="139"/>
      <c r="R216" s="139"/>
      <c r="S216" s="139"/>
      <c r="T216" s="139"/>
      <c r="U216" s="139"/>
      <c r="V216" s="140"/>
      <c r="W216" s="629" t="s">
        <v>586</v>
      </c>
      <c r="X216" s="630"/>
      <c r="Y216" s="630"/>
      <c r="Z216" s="630"/>
      <c r="AA216" s="631"/>
      <c r="AB216" s="632" t="s">
        <v>674</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thickBot="1" x14ac:dyDescent="0.2">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587</v>
      </c>
      <c r="X217" s="636"/>
      <c r="Y217" s="636"/>
      <c r="Z217" s="636"/>
      <c r="AA217" s="637"/>
      <c r="AB217" s="632">
        <v>237</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hidden="1" customHeight="1" x14ac:dyDescent="0.15">
      <c r="A218" s="653"/>
      <c r="B218" s="641"/>
      <c r="C218" s="638" t="s">
        <v>599</v>
      </c>
      <c r="D218" s="639"/>
      <c r="E218" s="455" t="s">
        <v>279</v>
      </c>
      <c r="F218" s="457"/>
      <c r="G218" s="619" t="s">
        <v>181</v>
      </c>
      <c r="H218" s="620"/>
      <c r="I218" s="620"/>
      <c r="J218" s="642" t="s">
        <v>613</v>
      </c>
      <c r="K218" s="643"/>
      <c r="L218" s="643"/>
      <c r="M218" s="643"/>
      <c r="N218" s="643"/>
      <c r="O218" s="643"/>
      <c r="P218" s="643"/>
      <c r="Q218" s="643"/>
      <c r="R218" s="643"/>
      <c r="S218" s="643"/>
      <c r="T218" s="644"/>
      <c r="U218" s="617" t="s">
        <v>647</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hidden="1" customHeight="1" x14ac:dyDescent="0.15">
      <c r="A219" s="653"/>
      <c r="B219" s="641"/>
      <c r="C219" s="640"/>
      <c r="D219" s="641"/>
      <c r="E219" s="316"/>
      <c r="F219" s="318"/>
      <c r="G219" s="619" t="s">
        <v>600</v>
      </c>
      <c r="H219" s="620"/>
      <c r="I219" s="620"/>
      <c r="J219" s="620"/>
      <c r="K219" s="620"/>
      <c r="L219" s="620"/>
      <c r="M219" s="620"/>
      <c r="N219" s="620"/>
      <c r="O219" s="620"/>
      <c r="P219" s="620"/>
      <c r="Q219" s="620"/>
      <c r="R219" s="620"/>
      <c r="S219" s="620"/>
      <c r="T219" s="620"/>
      <c r="U219" s="616" t="s">
        <v>647</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hidden="1" customHeight="1" thickBot="1" x14ac:dyDescent="0.2">
      <c r="A220" s="653"/>
      <c r="B220" s="641"/>
      <c r="C220" s="640"/>
      <c r="D220" s="641"/>
      <c r="E220" s="319"/>
      <c r="F220" s="321"/>
      <c r="G220" s="619" t="s">
        <v>587</v>
      </c>
      <c r="H220" s="620"/>
      <c r="I220" s="620"/>
      <c r="J220" s="620"/>
      <c r="K220" s="620"/>
      <c r="L220" s="620"/>
      <c r="M220" s="620"/>
      <c r="N220" s="620"/>
      <c r="O220" s="620"/>
      <c r="P220" s="620"/>
      <c r="Q220" s="620"/>
      <c r="R220" s="620"/>
      <c r="S220" s="620"/>
      <c r="T220" s="620"/>
      <c r="U220" s="144" t="s">
        <v>647</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41.2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625</v>
      </c>
      <c r="AE223" s="706"/>
      <c r="AF223" s="706"/>
      <c r="AG223" s="707" t="s">
        <v>636</v>
      </c>
      <c r="AH223" s="708"/>
      <c r="AI223" s="708"/>
      <c r="AJ223" s="708"/>
      <c r="AK223" s="708"/>
      <c r="AL223" s="708"/>
      <c r="AM223" s="708"/>
      <c r="AN223" s="708"/>
      <c r="AO223" s="708"/>
      <c r="AP223" s="708"/>
      <c r="AQ223" s="708"/>
      <c r="AR223" s="708"/>
      <c r="AS223" s="708"/>
      <c r="AT223" s="708"/>
      <c r="AU223" s="708"/>
      <c r="AV223" s="708"/>
      <c r="AW223" s="708"/>
      <c r="AX223" s="709"/>
    </row>
    <row r="224" spans="1:51" ht="42"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625</v>
      </c>
      <c r="AE224" s="687"/>
      <c r="AF224" s="687"/>
      <c r="AG224" s="713" t="s">
        <v>637</v>
      </c>
      <c r="AH224" s="714"/>
      <c r="AI224" s="714"/>
      <c r="AJ224" s="714"/>
      <c r="AK224" s="714"/>
      <c r="AL224" s="714"/>
      <c r="AM224" s="714"/>
      <c r="AN224" s="714"/>
      <c r="AO224" s="714"/>
      <c r="AP224" s="714"/>
      <c r="AQ224" s="714"/>
      <c r="AR224" s="714"/>
      <c r="AS224" s="714"/>
      <c r="AT224" s="714"/>
      <c r="AU224" s="714"/>
      <c r="AV224" s="714"/>
      <c r="AW224" s="714"/>
      <c r="AX224" s="715"/>
    </row>
    <row r="225" spans="1:50" ht="44.2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625</v>
      </c>
      <c r="AE225" s="720"/>
      <c r="AF225" s="720"/>
      <c r="AG225" s="677" t="s">
        <v>638</v>
      </c>
      <c r="AH225" s="383"/>
      <c r="AI225" s="383"/>
      <c r="AJ225" s="383"/>
      <c r="AK225" s="383"/>
      <c r="AL225" s="383"/>
      <c r="AM225" s="383"/>
      <c r="AN225" s="383"/>
      <c r="AO225" s="383"/>
      <c r="AP225" s="383"/>
      <c r="AQ225" s="383"/>
      <c r="AR225" s="383"/>
      <c r="AS225" s="383"/>
      <c r="AT225" s="383"/>
      <c r="AU225" s="383"/>
      <c r="AV225" s="383"/>
      <c r="AW225" s="383"/>
      <c r="AX225" s="678"/>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632</v>
      </c>
      <c r="AE226" s="675"/>
      <c r="AF226" s="675"/>
      <c r="AG226" s="361" t="s">
        <v>639</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261</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633</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6.2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634</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36"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625</v>
      </c>
      <c r="AE229" s="739"/>
      <c r="AF229" s="739"/>
      <c r="AG229" s="740" t="s">
        <v>640</v>
      </c>
      <c r="AH229" s="741"/>
      <c r="AI229" s="741"/>
      <c r="AJ229" s="741"/>
      <c r="AK229" s="741"/>
      <c r="AL229" s="741"/>
      <c r="AM229" s="741"/>
      <c r="AN229" s="741"/>
      <c r="AO229" s="741"/>
      <c r="AP229" s="741"/>
      <c r="AQ229" s="741"/>
      <c r="AR229" s="741"/>
      <c r="AS229" s="741"/>
      <c r="AT229" s="741"/>
      <c r="AU229" s="741"/>
      <c r="AV229" s="741"/>
      <c r="AW229" s="741"/>
      <c r="AX229" s="742"/>
    </row>
    <row r="230" spans="1:50" ht="33.7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625</v>
      </c>
      <c r="AE230" s="687"/>
      <c r="AF230" s="687"/>
      <c r="AG230" s="713" t="s">
        <v>641</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635</v>
      </c>
      <c r="AE231" s="687"/>
      <c r="AF231" s="687"/>
      <c r="AG231" s="713" t="s">
        <v>647</v>
      </c>
      <c r="AH231" s="714"/>
      <c r="AI231" s="714"/>
      <c r="AJ231" s="714"/>
      <c r="AK231" s="714"/>
      <c r="AL231" s="714"/>
      <c r="AM231" s="714"/>
      <c r="AN231" s="714"/>
      <c r="AO231" s="714"/>
      <c r="AP231" s="714"/>
      <c r="AQ231" s="714"/>
      <c r="AR231" s="714"/>
      <c r="AS231" s="714"/>
      <c r="AT231" s="714"/>
      <c r="AU231" s="714"/>
      <c r="AV231" s="714"/>
      <c r="AW231" s="714"/>
      <c r="AX231" s="715"/>
    </row>
    <row r="232" spans="1:50" ht="41.25"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625</v>
      </c>
      <c r="AE232" s="687"/>
      <c r="AF232" s="687"/>
      <c r="AG232" s="713" t="s">
        <v>642</v>
      </c>
      <c r="AH232" s="714"/>
      <c r="AI232" s="714"/>
      <c r="AJ232" s="714"/>
      <c r="AK232" s="714"/>
      <c r="AL232" s="714"/>
      <c r="AM232" s="714"/>
      <c r="AN232" s="714"/>
      <c r="AO232" s="714"/>
      <c r="AP232" s="714"/>
      <c r="AQ232" s="714"/>
      <c r="AR232" s="714"/>
      <c r="AS232" s="714"/>
      <c r="AT232" s="714"/>
      <c r="AU232" s="714"/>
      <c r="AV232" s="714"/>
      <c r="AW232" s="714"/>
      <c r="AX232" s="715"/>
    </row>
    <row r="233" spans="1:50" ht="32.25" customHeight="1" x14ac:dyDescent="0.15">
      <c r="A233" s="665"/>
      <c r="B233" s="667"/>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635</v>
      </c>
      <c r="AE233" s="720"/>
      <c r="AF233" s="720"/>
      <c r="AG233" s="735" t="s">
        <v>284</v>
      </c>
      <c r="AH233" s="736"/>
      <c r="AI233" s="736"/>
      <c r="AJ233" s="736"/>
      <c r="AK233" s="736"/>
      <c r="AL233" s="736"/>
      <c r="AM233" s="736"/>
      <c r="AN233" s="736"/>
      <c r="AO233" s="736"/>
      <c r="AP233" s="736"/>
      <c r="AQ233" s="736"/>
      <c r="AR233" s="736"/>
      <c r="AS233" s="736"/>
      <c r="AT233" s="736"/>
      <c r="AU233" s="736"/>
      <c r="AV233" s="736"/>
      <c r="AW233" s="736"/>
      <c r="AX233" s="737"/>
    </row>
    <row r="234" spans="1:50" ht="108" customHeight="1" x14ac:dyDescent="0.15">
      <c r="A234" s="665"/>
      <c r="B234" s="667"/>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625</v>
      </c>
      <c r="AE234" s="687"/>
      <c r="AF234" s="688"/>
      <c r="AG234" s="713" t="s">
        <v>687</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8"/>
      <c r="B235" s="669"/>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635</v>
      </c>
      <c r="AE235" s="728"/>
      <c r="AF235" s="729"/>
      <c r="AG235" s="730" t="s">
        <v>647</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625</v>
      </c>
      <c r="AE236" s="739"/>
      <c r="AF236" s="749"/>
      <c r="AG236" s="740" t="s">
        <v>643</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635</v>
      </c>
      <c r="AE237" s="754"/>
      <c r="AF237" s="754"/>
      <c r="AG237" s="713" t="s">
        <v>647</v>
      </c>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625</v>
      </c>
      <c r="AE238" s="687"/>
      <c r="AF238" s="687"/>
      <c r="AG238" s="713" t="s">
        <v>644</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635</v>
      </c>
      <c r="AE239" s="687"/>
      <c r="AF239" s="687"/>
      <c r="AG239" s="743" t="s">
        <v>647</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635</v>
      </c>
      <c r="AE240" s="675"/>
      <c r="AF240" s="766"/>
      <c r="AG240" s="361" t="s">
        <v>647</v>
      </c>
      <c r="AH240" s="139"/>
      <c r="AI240" s="139"/>
      <c r="AJ240" s="139"/>
      <c r="AK240" s="139"/>
      <c r="AL240" s="139"/>
      <c r="AM240" s="139"/>
      <c r="AN240" s="139"/>
      <c r="AO240" s="139"/>
      <c r="AP240" s="139"/>
      <c r="AQ240" s="139"/>
      <c r="AR240" s="139"/>
      <c r="AS240" s="139"/>
      <c r="AT240" s="139"/>
      <c r="AU240" s="139"/>
      <c r="AV240" s="139"/>
      <c r="AW240" s="139"/>
      <c r="AX240" s="676"/>
    </row>
    <row r="241" spans="1:50" ht="19.7" hidden="1" customHeight="1" x14ac:dyDescent="0.15">
      <c r="A241" s="760"/>
      <c r="B241" s="761"/>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hidden="1" customHeight="1" x14ac:dyDescent="0.15">
      <c r="A242" s="760"/>
      <c r="B242" s="761"/>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hidden="1"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hidden="1"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645</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646</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689</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688</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4" t="s">
        <v>691</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277</v>
      </c>
      <c r="B258" s="785"/>
      <c r="C258" s="785"/>
      <c r="D258" s="786"/>
      <c r="E258" s="770" t="s">
        <v>613</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276</v>
      </c>
      <c r="B259" s="136"/>
      <c r="C259" s="136"/>
      <c r="D259" s="136"/>
      <c r="E259" s="770" t="s">
        <v>613</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275</v>
      </c>
      <c r="B260" s="136"/>
      <c r="C260" s="136"/>
      <c r="D260" s="136"/>
      <c r="E260" s="770" t="s">
        <v>619</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274</v>
      </c>
      <c r="B261" s="136"/>
      <c r="C261" s="136"/>
      <c r="D261" s="136"/>
      <c r="E261" s="770" t="s">
        <v>620</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273</v>
      </c>
      <c r="B262" s="136"/>
      <c r="C262" s="136"/>
      <c r="D262" s="136"/>
      <c r="E262" s="770" t="s">
        <v>621</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272</v>
      </c>
      <c r="B263" s="136"/>
      <c r="C263" s="136"/>
      <c r="D263" s="136"/>
      <c r="E263" s="770" t="s">
        <v>622</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271</v>
      </c>
      <c r="B264" s="136"/>
      <c r="C264" s="136"/>
      <c r="D264" s="136"/>
      <c r="E264" s="770" t="s">
        <v>623</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270</v>
      </c>
      <c r="B265" s="136"/>
      <c r="C265" s="136"/>
      <c r="D265" s="136"/>
      <c r="E265" s="770" t="s">
        <v>624</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416</v>
      </c>
      <c r="B266" s="136"/>
      <c r="C266" s="136"/>
      <c r="D266" s="136"/>
      <c r="E266" s="789" t="s">
        <v>607</v>
      </c>
      <c r="F266" s="790"/>
      <c r="G266" s="790"/>
      <c r="H266" s="77" t="str">
        <f>IF(E266="","","-")</f>
        <v>-</v>
      </c>
      <c r="I266" s="790"/>
      <c r="J266" s="790"/>
      <c r="K266" s="77" t="str">
        <f>IF(I266="","","-")</f>
        <v/>
      </c>
      <c r="L266" s="106">
        <v>770</v>
      </c>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596</v>
      </c>
      <c r="B267" s="136"/>
      <c r="C267" s="136"/>
      <c r="D267" s="136"/>
      <c r="E267" s="789" t="s">
        <v>607</v>
      </c>
      <c r="F267" s="790"/>
      <c r="G267" s="790"/>
      <c r="H267" s="77"/>
      <c r="I267" s="790"/>
      <c r="J267" s="790"/>
      <c r="K267" s="77"/>
      <c r="L267" s="106">
        <v>787</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384</v>
      </c>
      <c r="B268" s="136"/>
      <c r="C268" s="136"/>
      <c r="D268" s="136"/>
      <c r="E268" s="792">
        <v>2021</v>
      </c>
      <c r="F268" s="137"/>
      <c r="G268" s="790" t="s">
        <v>626</v>
      </c>
      <c r="H268" s="790"/>
      <c r="I268" s="790"/>
      <c r="J268" s="137">
        <v>20</v>
      </c>
      <c r="K268" s="137"/>
      <c r="L268" s="106">
        <v>862</v>
      </c>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thickBot="1" x14ac:dyDescent="0.2">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6" t="s">
        <v>266</v>
      </c>
      <c r="B308" s="797"/>
      <c r="C308" s="797"/>
      <c r="D308" s="797"/>
      <c r="E308" s="797"/>
      <c r="F308" s="798"/>
      <c r="G308" s="802" t="s">
        <v>650</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651</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24.75" customHeight="1" x14ac:dyDescent="0.15">
      <c r="A310" s="799"/>
      <c r="B310" s="800"/>
      <c r="C310" s="800"/>
      <c r="D310" s="800"/>
      <c r="E310" s="800"/>
      <c r="F310" s="801"/>
      <c r="G310" s="823" t="s">
        <v>652</v>
      </c>
      <c r="H310" s="824"/>
      <c r="I310" s="824"/>
      <c r="J310" s="824"/>
      <c r="K310" s="825"/>
      <c r="L310" s="826" t="s">
        <v>653</v>
      </c>
      <c r="M310" s="827"/>
      <c r="N310" s="827"/>
      <c r="O310" s="827"/>
      <c r="P310" s="827"/>
      <c r="Q310" s="827"/>
      <c r="R310" s="827"/>
      <c r="S310" s="827"/>
      <c r="T310" s="827"/>
      <c r="U310" s="827"/>
      <c r="V310" s="827"/>
      <c r="W310" s="827"/>
      <c r="X310" s="828"/>
      <c r="Y310" s="829">
        <v>10</v>
      </c>
      <c r="Z310" s="830"/>
      <c r="AA310" s="830"/>
      <c r="AB310" s="831"/>
      <c r="AC310" s="823" t="s">
        <v>654</v>
      </c>
      <c r="AD310" s="824"/>
      <c r="AE310" s="824"/>
      <c r="AF310" s="824"/>
      <c r="AG310" s="825"/>
      <c r="AH310" s="826" t="s">
        <v>655</v>
      </c>
      <c r="AI310" s="827"/>
      <c r="AJ310" s="827"/>
      <c r="AK310" s="827"/>
      <c r="AL310" s="827"/>
      <c r="AM310" s="827"/>
      <c r="AN310" s="827"/>
      <c r="AO310" s="827"/>
      <c r="AP310" s="827"/>
      <c r="AQ310" s="827"/>
      <c r="AR310" s="827"/>
      <c r="AS310" s="827"/>
      <c r="AT310" s="828"/>
      <c r="AU310" s="829">
        <v>33</v>
      </c>
      <c r="AV310" s="830"/>
      <c r="AW310" s="830"/>
      <c r="AX310" s="832"/>
    </row>
    <row r="311" spans="1:50" ht="24.75" hidden="1" customHeight="1" x14ac:dyDescent="0.15">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hidden="1" customHeight="1" x14ac:dyDescent="0.15">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10</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33</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
      <c r="A360" s="842" t="s">
        <v>577</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248</v>
      </c>
      <c r="AI365" s="847"/>
      <c r="AJ365" s="847"/>
      <c r="AK365" s="847"/>
      <c r="AL365" s="847" t="s">
        <v>19</v>
      </c>
      <c r="AM365" s="847"/>
      <c r="AN365" s="847"/>
      <c r="AO365" s="851"/>
      <c r="AP365" s="872" t="s">
        <v>198</v>
      </c>
      <c r="AQ365" s="872"/>
      <c r="AR365" s="872"/>
      <c r="AS365" s="872"/>
      <c r="AT365" s="872"/>
      <c r="AU365" s="872"/>
      <c r="AV365" s="872"/>
      <c r="AW365" s="872"/>
      <c r="AX365" s="872"/>
    </row>
    <row r="366" spans="1:51" ht="30" customHeight="1" x14ac:dyDescent="0.15">
      <c r="A366" s="858">
        <v>1</v>
      </c>
      <c r="B366" s="858">
        <v>1</v>
      </c>
      <c r="C366" s="859" t="s">
        <v>692</v>
      </c>
      <c r="D366" s="860"/>
      <c r="E366" s="860"/>
      <c r="F366" s="860"/>
      <c r="G366" s="860"/>
      <c r="H366" s="860"/>
      <c r="I366" s="860"/>
      <c r="J366" s="861">
        <v>6290001041026</v>
      </c>
      <c r="K366" s="862"/>
      <c r="L366" s="862"/>
      <c r="M366" s="862"/>
      <c r="N366" s="862"/>
      <c r="O366" s="862"/>
      <c r="P366" s="864" t="s">
        <v>653</v>
      </c>
      <c r="Q366" s="864"/>
      <c r="R366" s="864"/>
      <c r="S366" s="864"/>
      <c r="T366" s="864"/>
      <c r="U366" s="864"/>
      <c r="V366" s="864"/>
      <c r="W366" s="864"/>
      <c r="X366" s="864"/>
      <c r="Y366" s="865">
        <v>10</v>
      </c>
      <c r="Z366" s="866"/>
      <c r="AA366" s="866"/>
      <c r="AB366" s="867"/>
      <c r="AC366" s="868" t="s">
        <v>257</v>
      </c>
      <c r="AD366" s="869"/>
      <c r="AE366" s="869"/>
      <c r="AF366" s="869"/>
      <c r="AG366" s="869"/>
      <c r="AH366" s="852">
        <v>1</v>
      </c>
      <c r="AI366" s="853"/>
      <c r="AJ366" s="853"/>
      <c r="AK366" s="853"/>
      <c r="AL366" s="854">
        <v>100</v>
      </c>
      <c r="AM366" s="855"/>
      <c r="AN366" s="855"/>
      <c r="AO366" s="856"/>
      <c r="AP366" s="857"/>
      <c r="AQ366" s="857"/>
      <c r="AR366" s="857"/>
      <c r="AS366" s="857"/>
      <c r="AT366" s="857"/>
      <c r="AU366" s="857"/>
      <c r="AV366" s="857"/>
      <c r="AW366" s="857"/>
      <c r="AX366" s="857"/>
    </row>
    <row r="367" spans="1:51" ht="30" hidden="1" customHeight="1" x14ac:dyDescent="0.15">
      <c r="A367" s="858">
        <v>2</v>
      </c>
      <c r="B367" s="858">
        <v>1</v>
      </c>
      <c r="C367" s="859"/>
      <c r="D367" s="860"/>
      <c r="E367" s="860"/>
      <c r="F367" s="860"/>
      <c r="G367" s="860"/>
      <c r="H367" s="860"/>
      <c r="I367" s="860"/>
      <c r="J367" s="861"/>
      <c r="K367" s="862"/>
      <c r="L367" s="862"/>
      <c r="M367" s="862"/>
      <c r="N367" s="862"/>
      <c r="O367" s="862"/>
      <c r="P367" s="864"/>
      <c r="Q367" s="864"/>
      <c r="R367" s="864"/>
      <c r="S367" s="864"/>
      <c r="T367" s="864"/>
      <c r="U367" s="864"/>
      <c r="V367" s="864"/>
      <c r="W367" s="864"/>
      <c r="X367" s="864"/>
      <c r="Y367" s="865"/>
      <c r="Z367" s="866"/>
      <c r="AA367" s="866"/>
      <c r="AB367" s="867"/>
      <c r="AC367" s="868"/>
      <c r="AD367" s="869"/>
      <c r="AE367" s="869"/>
      <c r="AF367" s="869"/>
      <c r="AG367" s="869"/>
      <c r="AH367" s="852"/>
      <c r="AI367" s="853"/>
      <c r="AJ367" s="853"/>
      <c r="AK367" s="853"/>
      <c r="AL367" s="854"/>
      <c r="AM367" s="855"/>
      <c r="AN367" s="855"/>
      <c r="AO367" s="856"/>
      <c r="AP367" s="857"/>
      <c r="AQ367" s="857"/>
      <c r="AR367" s="857"/>
      <c r="AS367" s="857"/>
      <c r="AT367" s="857"/>
      <c r="AU367" s="857"/>
      <c r="AV367" s="857"/>
      <c r="AW367" s="857"/>
      <c r="AX367" s="857"/>
      <c r="AY367">
        <f>COUNTA($C$367)</f>
        <v>0</v>
      </c>
    </row>
    <row r="368" spans="1:51" ht="30" hidden="1" customHeight="1" x14ac:dyDescent="0.15">
      <c r="A368" s="858">
        <v>3</v>
      </c>
      <c r="B368" s="858">
        <v>1</v>
      </c>
      <c r="C368" s="859"/>
      <c r="D368" s="860"/>
      <c r="E368" s="860"/>
      <c r="F368" s="860"/>
      <c r="G368" s="860"/>
      <c r="H368" s="860"/>
      <c r="I368" s="860"/>
      <c r="J368" s="861"/>
      <c r="K368" s="862"/>
      <c r="L368" s="862"/>
      <c r="M368" s="862"/>
      <c r="N368" s="862"/>
      <c r="O368" s="862"/>
      <c r="P368" s="863"/>
      <c r="Q368" s="864"/>
      <c r="R368" s="864"/>
      <c r="S368" s="864"/>
      <c r="T368" s="864"/>
      <c r="U368" s="864"/>
      <c r="V368" s="864"/>
      <c r="W368" s="864"/>
      <c r="X368" s="864"/>
      <c r="Y368" s="865"/>
      <c r="Z368" s="866"/>
      <c r="AA368" s="866"/>
      <c r="AB368" s="867"/>
      <c r="AC368" s="868"/>
      <c r="AD368" s="869"/>
      <c r="AE368" s="869"/>
      <c r="AF368" s="869"/>
      <c r="AG368" s="869"/>
      <c r="AH368" s="870"/>
      <c r="AI368" s="871"/>
      <c r="AJ368" s="871"/>
      <c r="AK368" s="871"/>
      <c r="AL368" s="854"/>
      <c r="AM368" s="855"/>
      <c r="AN368" s="855"/>
      <c r="AO368" s="856"/>
      <c r="AP368" s="857"/>
      <c r="AQ368" s="857"/>
      <c r="AR368" s="857"/>
      <c r="AS368" s="857"/>
      <c r="AT368" s="857"/>
      <c r="AU368" s="857"/>
      <c r="AV368" s="857"/>
      <c r="AW368" s="857"/>
      <c r="AX368" s="857"/>
      <c r="AY368">
        <f>COUNTA($C$368)</f>
        <v>0</v>
      </c>
    </row>
    <row r="369" spans="1:51" ht="30" hidden="1" customHeight="1" x14ac:dyDescent="0.15">
      <c r="A369" s="858">
        <v>4</v>
      </c>
      <c r="B369" s="858">
        <v>1</v>
      </c>
      <c r="C369" s="859"/>
      <c r="D369" s="860"/>
      <c r="E369" s="860"/>
      <c r="F369" s="860"/>
      <c r="G369" s="860"/>
      <c r="H369" s="860"/>
      <c r="I369" s="860"/>
      <c r="J369" s="861"/>
      <c r="K369" s="862"/>
      <c r="L369" s="862"/>
      <c r="M369" s="862"/>
      <c r="N369" s="862"/>
      <c r="O369" s="862"/>
      <c r="P369" s="863"/>
      <c r="Q369" s="864"/>
      <c r="R369" s="864"/>
      <c r="S369" s="864"/>
      <c r="T369" s="864"/>
      <c r="U369" s="864"/>
      <c r="V369" s="864"/>
      <c r="W369" s="864"/>
      <c r="X369" s="864"/>
      <c r="Y369" s="865"/>
      <c r="Z369" s="866"/>
      <c r="AA369" s="866"/>
      <c r="AB369" s="867"/>
      <c r="AC369" s="868"/>
      <c r="AD369" s="869"/>
      <c r="AE369" s="869"/>
      <c r="AF369" s="869"/>
      <c r="AG369" s="869"/>
      <c r="AH369" s="870"/>
      <c r="AI369" s="871"/>
      <c r="AJ369" s="871"/>
      <c r="AK369" s="871"/>
      <c r="AL369" s="854"/>
      <c r="AM369" s="855"/>
      <c r="AN369" s="855"/>
      <c r="AO369" s="856"/>
      <c r="AP369" s="857"/>
      <c r="AQ369" s="857"/>
      <c r="AR369" s="857"/>
      <c r="AS369" s="857"/>
      <c r="AT369" s="857"/>
      <c r="AU369" s="857"/>
      <c r="AV369" s="857"/>
      <c r="AW369" s="857"/>
      <c r="AX369" s="857"/>
      <c r="AY369">
        <f>COUNTA($C$369)</f>
        <v>0</v>
      </c>
    </row>
    <row r="370" spans="1:51" ht="30" hidden="1" customHeight="1" x14ac:dyDescent="0.15">
      <c r="A370" s="858">
        <v>5</v>
      </c>
      <c r="B370" s="858">
        <v>1</v>
      </c>
      <c r="C370" s="859"/>
      <c r="D370" s="860"/>
      <c r="E370" s="860"/>
      <c r="F370" s="860"/>
      <c r="G370" s="860"/>
      <c r="H370" s="860"/>
      <c r="I370" s="860"/>
      <c r="J370" s="861"/>
      <c r="K370" s="862"/>
      <c r="L370" s="862"/>
      <c r="M370" s="862"/>
      <c r="N370" s="862"/>
      <c r="O370" s="862"/>
      <c r="P370" s="864"/>
      <c r="Q370" s="864"/>
      <c r="R370" s="864"/>
      <c r="S370" s="864"/>
      <c r="T370" s="864"/>
      <c r="U370" s="864"/>
      <c r="V370" s="864"/>
      <c r="W370" s="864"/>
      <c r="X370" s="864"/>
      <c r="Y370" s="865"/>
      <c r="Z370" s="866"/>
      <c r="AA370" s="866"/>
      <c r="AB370" s="867"/>
      <c r="AC370" s="868"/>
      <c r="AD370" s="869"/>
      <c r="AE370" s="869"/>
      <c r="AF370" s="869"/>
      <c r="AG370" s="869"/>
      <c r="AH370" s="870"/>
      <c r="AI370" s="871"/>
      <c r="AJ370" s="871"/>
      <c r="AK370" s="871"/>
      <c r="AL370" s="854"/>
      <c r="AM370" s="855"/>
      <c r="AN370" s="855"/>
      <c r="AO370" s="856"/>
      <c r="AP370" s="857"/>
      <c r="AQ370" s="857"/>
      <c r="AR370" s="857"/>
      <c r="AS370" s="857"/>
      <c r="AT370" s="857"/>
      <c r="AU370" s="857"/>
      <c r="AV370" s="857"/>
      <c r="AW370" s="857"/>
      <c r="AX370" s="857"/>
      <c r="AY370">
        <f>COUNTA($C$370)</f>
        <v>0</v>
      </c>
    </row>
    <row r="371" spans="1:51" ht="30" hidden="1" customHeight="1" x14ac:dyDescent="0.15">
      <c r="A371" s="858">
        <v>6</v>
      </c>
      <c r="B371" s="858">
        <v>1</v>
      </c>
      <c r="C371" s="859"/>
      <c r="D371" s="860"/>
      <c r="E371" s="860"/>
      <c r="F371" s="860"/>
      <c r="G371" s="860"/>
      <c r="H371" s="860"/>
      <c r="I371" s="860"/>
      <c r="J371" s="861"/>
      <c r="K371" s="862"/>
      <c r="L371" s="862"/>
      <c r="M371" s="862"/>
      <c r="N371" s="862"/>
      <c r="O371" s="862"/>
      <c r="P371" s="864"/>
      <c r="Q371" s="864"/>
      <c r="R371" s="864"/>
      <c r="S371" s="864"/>
      <c r="T371" s="864"/>
      <c r="U371" s="864"/>
      <c r="V371" s="864"/>
      <c r="W371" s="864"/>
      <c r="X371" s="864"/>
      <c r="Y371" s="865"/>
      <c r="Z371" s="866"/>
      <c r="AA371" s="866"/>
      <c r="AB371" s="867"/>
      <c r="AC371" s="868"/>
      <c r="AD371" s="869"/>
      <c r="AE371" s="869"/>
      <c r="AF371" s="869"/>
      <c r="AG371" s="869"/>
      <c r="AH371" s="870"/>
      <c r="AI371" s="871"/>
      <c r="AJ371" s="871"/>
      <c r="AK371" s="871"/>
      <c r="AL371" s="854"/>
      <c r="AM371" s="855"/>
      <c r="AN371" s="855"/>
      <c r="AO371" s="856"/>
      <c r="AP371" s="857"/>
      <c r="AQ371" s="857"/>
      <c r="AR371" s="857"/>
      <c r="AS371" s="857"/>
      <c r="AT371" s="857"/>
      <c r="AU371" s="857"/>
      <c r="AV371" s="857"/>
      <c r="AW371" s="857"/>
      <c r="AX371" s="857"/>
      <c r="AY371">
        <f>COUNTA($C$371)</f>
        <v>0</v>
      </c>
    </row>
    <row r="372" spans="1:51" ht="30" hidden="1" customHeight="1" x14ac:dyDescent="0.15">
      <c r="A372" s="858">
        <v>7</v>
      </c>
      <c r="B372" s="858">
        <v>1</v>
      </c>
      <c r="C372" s="859"/>
      <c r="D372" s="860"/>
      <c r="E372" s="860"/>
      <c r="F372" s="860"/>
      <c r="G372" s="860"/>
      <c r="H372" s="860"/>
      <c r="I372" s="860"/>
      <c r="J372" s="861"/>
      <c r="K372" s="862"/>
      <c r="L372" s="862"/>
      <c r="M372" s="862"/>
      <c r="N372" s="862"/>
      <c r="O372" s="862"/>
      <c r="P372" s="864"/>
      <c r="Q372" s="864"/>
      <c r="R372" s="864"/>
      <c r="S372" s="864"/>
      <c r="T372" s="864"/>
      <c r="U372" s="864"/>
      <c r="V372" s="864"/>
      <c r="W372" s="864"/>
      <c r="X372" s="864"/>
      <c r="Y372" s="865"/>
      <c r="Z372" s="866"/>
      <c r="AA372" s="866"/>
      <c r="AB372" s="867"/>
      <c r="AC372" s="868"/>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0</v>
      </c>
    </row>
    <row r="373" spans="1:51" ht="30" hidden="1" customHeight="1" x14ac:dyDescent="0.15">
      <c r="A373" s="858">
        <v>8</v>
      </c>
      <c r="B373" s="858">
        <v>1</v>
      </c>
      <c r="C373" s="860"/>
      <c r="D373" s="860"/>
      <c r="E373" s="860"/>
      <c r="F373" s="860"/>
      <c r="G373" s="860"/>
      <c r="H373" s="860"/>
      <c r="I373" s="860"/>
      <c r="J373" s="861"/>
      <c r="K373" s="862"/>
      <c r="L373" s="862"/>
      <c r="M373" s="862"/>
      <c r="N373" s="862"/>
      <c r="O373" s="862"/>
      <c r="P373" s="864"/>
      <c r="Q373" s="864"/>
      <c r="R373" s="864"/>
      <c r="S373" s="864"/>
      <c r="T373" s="864"/>
      <c r="U373" s="864"/>
      <c r="V373" s="864"/>
      <c r="W373" s="864"/>
      <c r="X373" s="864"/>
      <c r="Y373" s="865"/>
      <c r="Z373" s="866"/>
      <c r="AA373" s="866"/>
      <c r="AB373" s="867"/>
      <c r="AC373" s="868"/>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0</v>
      </c>
    </row>
    <row r="374" spans="1:51" ht="30" hidden="1" customHeight="1" x14ac:dyDescent="0.15">
      <c r="A374" s="858">
        <v>9</v>
      </c>
      <c r="B374" s="858">
        <v>1</v>
      </c>
      <c r="C374" s="860"/>
      <c r="D374" s="860"/>
      <c r="E374" s="860"/>
      <c r="F374" s="860"/>
      <c r="G374" s="860"/>
      <c r="H374" s="860"/>
      <c r="I374" s="860"/>
      <c r="J374" s="861"/>
      <c r="K374" s="862"/>
      <c r="L374" s="862"/>
      <c r="M374" s="862"/>
      <c r="N374" s="862"/>
      <c r="O374" s="862"/>
      <c r="P374" s="864"/>
      <c r="Q374" s="864"/>
      <c r="R374" s="864"/>
      <c r="S374" s="864"/>
      <c r="T374" s="864"/>
      <c r="U374" s="864"/>
      <c r="V374" s="864"/>
      <c r="W374" s="864"/>
      <c r="X374" s="864"/>
      <c r="Y374" s="865"/>
      <c r="Z374" s="866"/>
      <c r="AA374" s="866"/>
      <c r="AB374" s="867"/>
      <c r="AC374" s="868"/>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0</v>
      </c>
    </row>
    <row r="375" spans="1:51" ht="30" hidden="1" customHeight="1" x14ac:dyDescent="0.15">
      <c r="A375" s="858">
        <v>10</v>
      </c>
      <c r="B375" s="858">
        <v>1</v>
      </c>
      <c r="C375" s="860"/>
      <c r="D375" s="860"/>
      <c r="E375" s="860"/>
      <c r="F375" s="860"/>
      <c r="G375" s="860"/>
      <c r="H375" s="860"/>
      <c r="I375" s="860"/>
      <c r="J375" s="861"/>
      <c r="K375" s="862"/>
      <c r="L375" s="862"/>
      <c r="M375" s="862"/>
      <c r="N375" s="862"/>
      <c r="O375" s="862"/>
      <c r="P375" s="864"/>
      <c r="Q375" s="864"/>
      <c r="R375" s="864"/>
      <c r="S375" s="864"/>
      <c r="T375" s="864"/>
      <c r="U375" s="864"/>
      <c r="V375" s="864"/>
      <c r="W375" s="864"/>
      <c r="X375" s="864"/>
      <c r="Y375" s="865"/>
      <c r="Z375" s="866"/>
      <c r="AA375" s="866"/>
      <c r="AB375" s="867"/>
      <c r="AC375" s="868"/>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0</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248</v>
      </c>
      <c r="AI398" s="847"/>
      <c r="AJ398" s="847"/>
      <c r="AK398" s="847"/>
      <c r="AL398" s="847" t="s">
        <v>19</v>
      </c>
      <c r="AM398" s="847"/>
      <c r="AN398" s="847"/>
      <c r="AO398" s="851"/>
      <c r="AP398" s="872" t="s">
        <v>198</v>
      </c>
      <c r="AQ398" s="872"/>
      <c r="AR398" s="872"/>
      <c r="AS398" s="872"/>
      <c r="AT398" s="872"/>
      <c r="AU398" s="872"/>
      <c r="AV398" s="872"/>
      <c r="AW398" s="872"/>
      <c r="AX398" s="872"/>
      <c r="AY398">
        <f>$AY$396</f>
        <v>1</v>
      </c>
    </row>
    <row r="399" spans="1:51" ht="30" customHeight="1" x14ac:dyDescent="0.15">
      <c r="A399" s="858">
        <v>1</v>
      </c>
      <c r="B399" s="858">
        <v>1</v>
      </c>
      <c r="C399" s="860" t="s">
        <v>656</v>
      </c>
      <c r="D399" s="860"/>
      <c r="E399" s="860"/>
      <c r="F399" s="860"/>
      <c r="G399" s="860"/>
      <c r="H399" s="860"/>
      <c r="I399" s="860"/>
      <c r="J399" s="861">
        <v>3000020141003</v>
      </c>
      <c r="K399" s="862"/>
      <c r="L399" s="862"/>
      <c r="M399" s="862"/>
      <c r="N399" s="862"/>
      <c r="O399" s="862"/>
      <c r="P399" s="864" t="s">
        <v>655</v>
      </c>
      <c r="Q399" s="864"/>
      <c r="R399" s="864"/>
      <c r="S399" s="864"/>
      <c r="T399" s="864"/>
      <c r="U399" s="864"/>
      <c r="V399" s="864"/>
      <c r="W399" s="864"/>
      <c r="X399" s="864"/>
      <c r="Y399" s="865">
        <v>33</v>
      </c>
      <c r="Z399" s="866"/>
      <c r="AA399" s="866"/>
      <c r="AB399" s="867"/>
      <c r="AC399" s="868" t="s">
        <v>660</v>
      </c>
      <c r="AD399" s="869"/>
      <c r="AE399" s="869"/>
      <c r="AF399" s="869"/>
      <c r="AG399" s="869"/>
      <c r="AH399" s="852" t="s">
        <v>647</v>
      </c>
      <c r="AI399" s="853"/>
      <c r="AJ399" s="853"/>
      <c r="AK399" s="853"/>
      <c r="AL399" s="854" t="s">
        <v>647</v>
      </c>
      <c r="AM399" s="855"/>
      <c r="AN399" s="855"/>
      <c r="AO399" s="856"/>
      <c r="AP399" s="857"/>
      <c r="AQ399" s="857"/>
      <c r="AR399" s="857"/>
      <c r="AS399" s="857"/>
      <c r="AT399" s="857"/>
      <c r="AU399" s="857"/>
      <c r="AV399" s="857"/>
      <c r="AW399" s="857"/>
      <c r="AX399" s="857"/>
      <c r="AY399">
        <f>$AY$396</f>
        <v>1</v>
      </c>
    </row>
    <row r="400" spans="1:51" ht="30" customHeight="1" x14ac:dyDescent="0.15">
      <c r="A400" s="858">
        <v>2</v>
      </c>
      <c r="B400" s="858">
        <v>1</v>
      </c>
      <c r="C400" s="859" t="s">
        <v>657</v>
      </c>
      <c r="D400" s="860"/>
      <c r="E400" s="860"/>
      <c r="F400" s="860"/>
      <c r="G400" s="860"/>
      <c r="H400" s="860"/>
      <c r="I400" s="860"/>
      <c r="J400" s="861">
        <v>2000020111007</v>
      </c>
      <c r="K400" s="862"/>
      <c r="L400" s="862"/>
      <c r="M400" s="862"/>
      <c r="N400" s="862"/>
      <c r="O400" s="862"/>
      <c r="P400" s="864" t="s">
        <v>655</v>
      </c>
      <c r="Q400" s="864"/>
      <c r="R400" s="864"/>
      <c r="S400" s="864"/>
      <c r="T400" s="864"/>
      <c r="U400" s="864"/>
      <c r="V400" s="864"/>
      <c r="W400" s="864"/>
      <c r="X400" s="864"/>
      <c r="Y400" s="865">
        <v>16</v>
      </c>
      <c r="Z400" s="866"/>
      <c r="AA400" s="866"/>
      <c r="AB400" s="867"/>
      <c r="AC400" s="868" t="s">
        <v>660</v>
      </c>
      <c r="AD400" s="869"/>
      <c r="AE400" s="869"/>
      <c r="AF400" s="869"/>
      <c r="AG400" s="869"/>
      <c r="AH400" s="852" t="s">
        <v>647</v>
      </c>
      <c r="AI400" s="853"/>
      <c r="AJ400" s="853"/>
      <c r="AK400" s="853"/>
      <c r="AL400" s="854" t="s">
        <v>647</v>
      </c>
      <c r="AM400" s="855"/>
      <c r="AN400" s="855"/>
      <c r="AO400" s="856"/>
      <c r="AP400" s="857"/>
      <c r="AQ400" s="857"/>
      <c r="AR400" s="857"/>
      <c r="AS400" s="857"/>
      <c r="AT400" s="857"/>
      <c r="AU400" s="857"/>
      <c r="AV400" s="857"/>
      <c r="AW400" s="857"/>
      <c r="AX400" s="857"/>
      <c r="AY400">
        <f>COUNTA($C$400)</f>
        <v>1</v>
      </c>
    </row>
    <row r="401" spans="1:51" ht="30" customHeight="1" x14ac:dyDescent="0.15">
      <c r="A401" s="858">
        <v>3</v>
      </c>
      <c r="B401" s="858">
        <v>1</v>
      </c>
      <c r="C401" s="859" t="s">
        <v>658</v>
      </c>
      <c r="D401" s="860"/>
      <c r="E401" s="860"/>
      <c r="F401" s="860"/>
      <c r="G401" s="860"/>
      <c r="H401" s="860"/>
      <c r="I401" s="860"/>
      <c r="J401" s="861">
        <v>5000020331007</v>
      </c>
      <c r="K401" s="862"/>
      <c r="L401" s="862"/>
      <c r="M401" s="862"/>
      <c r="N401" s="862"/>
      <c r="O401" s="862"/>
      <c r="P401" s="863" t="s">
        <v>655</v>
      </c>
      <c r="Q401" s="864"/>
      <c r="R401" s="864"/>
      <c r="S401" s="864"/>
      <c r="T401" s="864"/>
      <c r="U401" s="864"/>
      <c r="V401" s="864"/>
      <c r="W401" s="864"/>
      <c r="X401" s="864"/>
      <c r="Y401" s="865">
        <v>16</v>
      </c>
      <c r="Z401" s="866"/>
      <c r="AA401" s="866"/>
      <c r="AB401" s="867"/>
      <c r="AC401" s="868" t="s">
        <v>660</v>
      </c>
      <c r="AD401" s="869"/>
      <c r="AE401" s="869"/>
      <c r="AF401" s="869"/>
      <c r="AG401" s="869"/>
      <c r="AH401" s="870" t="s">
        <v>647</v>
      </c>
      <c r="AI401" s="871"/>
      <c r="AJ401" s="871"/>
      <c r="AK401" s="871"/>
      <c r="AL401" s="854" t="s">
        <v>647</v>
      </c>
      <c r="AM401" s="855"/>
      <c r="AN401" s="855"/>
      <c r="AO401" s="856"/>
      <c r="AP401" s="857"/>
      <c r="AQ401" s="857"/>
      <c r="AR401" s="857"/>
      <c r="AS401" s="857"/>
      <c r="AT401" s="857"/>
      <c r="AU401" s="857"/>
      <c r="AV401" s="857"/>
      <c r="AW401" s="857"/>
      <c r="AX401" s="857"/>
      <c r="AY401">
        <f>COUNTA($C$401)</f>
        <v>1</v>
      </c>
    </row>
    <row r="402" spans="1:51" ht="30" customHeight="1" x14ac:dyDescent="0.15">
      <c r="A402" s="858">
        <v>4</v>
      </c>
      <c r="B402" s="858">
        <v>1</v>
      </c>
      <c r="C402" s="859" t="s">
        <v>659</v>
      </c>
      <c r="D402" s="860"/>
      <c r="E402" s="860"/>
      <c r="F402" s="860"/>
      <c r="G402" s="860"/>
      <c r="H402" s="860"/>
      <c r="I402" s="860"/>
      <c r="J402" s="861">
        <v>3000020442020</v>
      </c>
      <c r="K402" s="862"/>
      <c r="L402" s="862"/>
      <c r="M402" s="862"/>
      <c r="N402" s="862"/>
      <c r="O402" s="862"/>
      <c r="P402" s="863" t="s">
        <v>655</v>
      </c>
      <c r="Q402" s="864"/>
      <c r="R402" s="864"/>
      <c r="S402" s="864"/>
      <c r="T402" s="864"/>
      <c r="U402" s="864"/>
      <c r="V402" s="864"/>
      <c r="W402" s="864"/>
      <c r="X402" s="864"/>
      <c r="Y402" s="865">
        <v>12</v>
      </c>
      <c r="Z402" s="866"/>
      <c r="AA402" s="866"/>
      <c r="AB402" s="867"/>
      <c r="AC402" s="868" t="s">
        <v>660</v>
      </c>
      <c r="AD402" s="869"/>
      <c r="AE402" s="869"/>
      <c r="AF402" s="869"/>
      <c r="AG402" s="869"/>
      <c r="AH402" s="870" t="s">
        <v>647</v>
      </c>
      <c r="AI402" s="871"/>
      <c r="AJ402" s="871"/>
      <c r="AK402" s="871"/>
      <c r="AL402" s="854" t="s">
        <v>647</v>
      </c>
      <c r="AM402" s="855"/>
      <c r="AN402" s="855"/>
      <c r="AO402" s="856"/>
      <c r="AP402" s="857"/>
      <c r="AQ402" s="857"/>
      <c r="AR402" s="857"/>
      <c r="AS402" s="857"/>
      <c r="AT402" s="857"/>
      <c r="AU402" s="857"/>
      <c r="AV402" s="857"/>
      <c r="AW402" s="857"/>
      <c r="AX402" s="857"/>
      <c r="AY402">
        <f>COUNTA($C$402)</f>
        <v>1</v>
      </c>
    </row>
    <row r="403" spans="1:51" ht="30" customHeight="1" x14ac:dyDescent="0.15">
      <c r="A403" s="858">
        <v>5</v>
      </c>
      <c r="B403" s="858">
        <v>1</v>
      </c>
      <c r="C403" s="859" t="s">
        <v>678</v>
      </c>
      <c r="D403" s="860"/>
      <c r="E403" s="860"/>
      <c r="F403" s="860"/>
      <c r="G403" s="860"/>
      <c r="H403" s="860"/>
      <c r="I403" s="860"/>
      <c r="J403" s="861">
        <v>6000020422011</v>
      </c>
      <c r="K403" s="862"/>
      <c r="L403" s="862"/>
      <c r="M403" s="862"/>
      <c r="N403" s="862"/>
      <c r="O403" s="862"/>
      <c r="P403" s="864" t="s">
        <v>655</v>
      </c>
      <c r="Q403" s="864"/>
      <c r="R403" s="864"/>
      <c r="S403" s="864"/>
      <c r="T403" s="864"/>
      <c r="U403" s="864"/>
      <c r="V403" s="864"/>
      <c r="W403" s="864"/>
      <c r="X403" s="864"/>
      <c r="Y403" s="865">
        <v>9</v>
      </c>
      <c r="Z403" s="866"/>
      <c r="AA403" s="866"/>
      <c r="AB403" s="867"/>
      <c r="AC403" s="868" t="s">
        <v>660</v>
      </c>
      <c r="AD403" s="869"/>
      <c r="AE403" s="869"/>
      <c r="AF403" s="869"/>
      <c r="AG403" s="869"/>
      <c r="AH403" s="870" t="s">
        <v>647</v>
      </c>
      <c r="AI403" s="871"/>
      <c r="AJ403" s="871"/>
      <c r="AK403" s="871"/>
      <c r="AL403" s="854" t="s">
        <v>647</v>
      </c>
      <c r="AM403" s="855"/>
      <c r="AN403" s="855"/>
      <c r="AO403" s="856"/>
      <c r="AP403" s="857"/>
      <c r="AQ403" s="857"/>
      <c r="AR403" s="857"/>
      <c r="AS403" s="857"/>
      <c r="AT403" s="857"/>
      <c r="AU403" s="857"/>
      <c r="AV403" s="857"/>
      <c r="AW403" s="857"/>
      <c r="AX403" s="857"/>
      <c r="AY403">
        <f>COUNTA($C$403)</f>
        <v>1</v>
      </c>
    </row>
    <row r="404" spans="1:51" ht="30" customHeight="1" x14ac:dyDescent="0.15">
      <c r="A404" s="858">
        <v>6</v>
      </c>
      <c r="B404" s="858">
        <v>1</v>
      </c>
      <c r="C404" s="859" t="s">
        <v>677</v>
      </c>
      <c r="D404" s="860"/>
      <c r="E404" s="860"/>
      <c r="F404" s="860"/>
      <c r="G404" s="860"/>
      <c r="H404" s="860"/>
      <c r="I404" s="860"/>
      <c r="J404" s="861">
        <v>9000020281000</v>
      </c>
      <c r="K404" s="862"/>
      <c r="L404" s="862"/>
      <c r="M404" s="862"/>
      <c r="N404" s="862"/>
      <c r="O404" s="862"/>
      <c r="P404" s="864" t="s">
        <v>655</v>
      </c>
      <c r="Q404" s="864"/>
      <c r="R404" s="864"/>
      <c r="S404" s="864"/>
      <c r="T404" s="864"/>
      <c r="U404" s="864"/>
      <c r="V404" s="864"/>
      <c r="W404" s="864"/>
      <c r="X404" s="864"/>
      <c r="Y404" s="865">
        <v>8</v>
      </c>
      <c r="Z404" s="866"/>
      <c r="AA404" s="866"/>
      <c r="AB404" s="867"/>
      <c r="AC404" s="868" t="s">
        <v>660</v>
      </c>
      <c r="AD404" s="869"/>
      <c r="AE404" s="869"/>
      <c r="AF404" s="869"/>
      <c r="AG404" s="869"/>
      <c r="AH404" s="870" t="s">
        <v>647</v>
      </c>
      <c r="AI404" s="871"/>
      <c r="AJ404" s="871"/>
      <c r="AK404" s="871"/>
      <c r="AL404" s="854" t="s">
        <v>647</v>
      </c>
      <c r="AM404" s="855"/>
      <c r="AN404" s="855"/>
      <c r="AO404" s="856"/>
      <c r="AP404" s="857"/>
      <c r="AQ404" s="857"/>
      <c r="AR404" s="857"/>
      <c r="AS404" s="857"/>
      <c r="AT404" s="857"/>
      <c r="AU404" s="857"/>
      <c r="AV404" s="857"/>
      <c r="AW404" s="857"/>
      <c r="AX404" s="857"/>
      <c r="AY404">
        <f>COUNTA($C$404)</f>
        <v>1</v>
      </c>
    </row>
    <row r="405" spans="1:51" ht="30" customHeight="1" x14ac:dyDescent="0.15">
      <c r="A405" s="858">
        <v>7</v>
      </c>
      <c r="B405" s="858">
        <v>1</v>
      </c>
      <c r="C405" s="859" t="s">
        <v>679</v>
      </c>
      <c r="D405" s="860"/>
      <c r="E405" s="860"/>
      <c r="F405" s="860"/>
      <c r="G405" s="860"/>
      <c r="H405" s="860"/>
      <c r="I405" s="860"/>
      <c r="J405" s="861">
        <v>1000020222135</v>
      </c>
      <c r="K405" s="862"/>
      <c r="L405" s="862"/>
      <c r="M405" s="862"/>
      <c r="N405" s="862"/>
      <c r="O405" s="862"/>
      <c r="P405" s="864" t="s">
        <v>655</v>
      </c>
      <c r="Q405" s="864"/>
      <c r="R405" s="864"/>
      <c r="S405" s="864"/>
      <c r="T405" s="864"/>
      <c r="U405" s="864"/>
      <c r="V405" s="864"/>
      <c r="W405" s="864"/>
      <c r="X405" s="864"/>
      <c r="Y405" s="865">
        <v>8</v>
      </c>
      <c r="Z405" s="866"/>
      <c r="AA405" s="866"/>
      <c r="AB405" s="867"/>
      <c r="AC405" s="868" t="s">
        <v>660</v>
      </c>
      <c r="AD405" s="869"/>
      <c r="AE405" s="869"/>
      <c r="AF405" s="869"/>
      <c r="AG405" s="869"/>
      <c r="AH405" s="870" t="s">
        <v>647</v>
      </c>
      <c r="AI405" s="871"/>
      <c r="AJ405" s="871"/>
      <c r="AK405" s="871"/>
      <c r="AL405" s="854" t="s">
        <v>647</v>
      </c>
      <c r="AM405" s="855"/>
      <c r="AN405" s="855"/>
      <c r="AO405" s="856"/>
      <c r="AP405" s="857"/>
      <c r="AQ405" s="857"/>
      <c r="AR405" s="857"/>
      <c r="AS405" s="857"/>
      <c r="AT405" s="857"/>
      <c r="AU405" s="857"/>
      <c r="AV405" s="857"/>
      <c r="AW405" s="857"/>
      <c r="AX405" s="857"/>
      <c r="AY405">
        <f>COUNTA($C$405)</f>
        <v>1</v>
      </c>
    </row>
    <row r="406" spans="1:51" ht="30" customHeight="1" x14ac:dyDescent="0.15">
      <c r="A406" s="858">
        <v>8</v>
      </c>
      <c r="B406" s="858">
        <v>1</v>
      </c>
      <c r="C406" s="859" t="s">
        <v>680</v>
      </c>
      <c r="D406" s="860"/>
      <c r="E406" s="860"/>
      <c r="F406" s="860"/>
      <c r="G406" s="860"/>
      <c r="H406" s="860"/>
      <c r="I406" s="860"/>
      <c r="J406" s="861">
        <v>1000020222119</v>
      </c>
      <c r="K406" s="862"/>
      <c r="L406" s="862"/>
      <c r="M406" s="862"/>
      <c r="N406" s="862"/>
      <c r="O406" s="862"/>
      <c r="P406" s="864" t="s">
        <v>655</v>
      </c>
      <c r="Q406" s="864"/>
      <c r="R406" s="864"/>
      <c r="S406" s="864"/>
      <c r="T406" s="864"/>
      <c r="U406" s="864"/>
      <c r="V406" s="864"/>
      <c r="W406" s="864"/>
      <c r="X406" s="864"/>
      <c r="Y406" s="865">
        <v>8</v>
      </c>
      <c r="Z406" s="866"/>
      <c r="AA406" s="866"/>
      <c r="AB406" s="867"/>
      <c r="AC406" s="868" t="s">
        <v>660</v>
      </c>
      <c r="AD406" s="869"/>
      <c r="AE406" s="869"/>
      <c r="AF406" s="869"/>
      <c r="AG406" s="869"/>
      <c r="AH406" s="870" t="s">
        <v>647</v>
      </c>
      <c r="AI406" s="871"/>
      <c r="AJ406" s="871"/>
      <c r="AK406" s="871"/>
      <c r="AL406" s="854" t="s">
        <v>647</v>
      </c>
      <c r="AM406" s="855"/>
      <c r="AN406" s="855"/>
      <c r="AO406" s="856"/>
      <c r="AP406" s="857"/>
      <c r="AQ406" s="857"/>
      <c r="AR406" s="857"/>
      <c r="AS406" s="857"/>
      <c r="AT406" s="857"/>
      <c r="AU406" s="857"/>
      <c r="AV406" s="857"/>
      <c r="AW406" s="857"/>
      <c r="AX406" s="857"/>
      <c r="AY406">
        <f>COUNTA($C$406)</f>
        <v>1</v>
      </c>
    </row>
    <row r="407" spans="1:51" ht="30" customHeight="1" x14ac:dyDescent="0.15">
      <c r="A407" s="858">
        <v>9</v>
      </c>
      <c r="B407" s="858">
        <v>1</v>
      </c>
      <c r="C407" s="859" t="s">
        <v>681</v>
      </c>
      <c r="D407" s="860"/>
      <c r="E407" s="860"/>
      <c r="F407" s="860"/>
      <c r="G407" s="860"/>
      <c r="H407" s="860"/>
      <c r="I407" s="860"/>
      <c r="J407" s="861">
        <v>4000020442011</v>
      </c>
      <c r="K407" s="862"/>
      <c r="L407" s="862"/>
      <c r="M407" s="862"/>
      <c r="N407" s="862"/>
      <c r="O407" s="862"/>
      <c r="P407" s="864" t="s">
        <v>655</v>
      </c>
      <c r="Q407" s="864"/>
      <c r="R407" s="864"/>
      <c r="S407" s="864"/>
      <c r="T407" s="864"/>
      <c r="U407" s="864"/>
      <c r="V407" s="864"/>
      <c r="W407" s="864"/>
      <c r="X407" s="864"/>
      <c r="Y407" s="865">
        <v>7</v>
      </c>
      <c r="Z407" s="866"/>
      <c r="AA407" s="866"/>
      <c r="AB407" s="867"/>
      <c r="AC407" s="868" t="s">
        <v>660</v>
      </c>
      <c r="AD407" s="869"/>
      <c r="AE407" s="869"/>
      <c r="AF407" s="869"/>
      <c r="AG407" s="869"/>
      <c r="AH407" s="870" t="s">
        <v>647</v>
      </c>
      <c r="AI407" s="871"/>
      <c r="AJ407" s="871"/>
      <c r="AK407" s="871"/>
      <c r="AL407" s="854" t="s">
        <v>647</v>
      </c>
      <c r="AM407" s="855"/>
      <c r="AN407" s="855"/>
      <c r="AO407" s="856"/>
      <c r="AP407" s="857"/>
      <c r="AQ407" s="857"/>
      <c r="AR407" s="857"/>
      <c r="AS407" s="857"/>
      <c r="AT407" s="857"/>
      <c r="AU407" s="857"/>
      <c r="AV407" s="857"/>
      <c r="AW407" s="857"/>
      <c r="AX407" s="857"/>
      <c r="AY407">
        <f>COUNTA($C$407)</f>
        <v>1</v>
      </c>
    </row>
    <row r="408" spans="1:51" ht="30" customHeight="1" x14ac:dyDescent="0.15">
      <c r="A408" s="858">
        <v>10</v>
      </c>
      <c r="B408" s="858">
        <v>1</v>
      </c>
      <c r="C408" s="859" t="s">
        <v>682</v>
      </c>
      <c r="D408" s="860"/>
      <c r="E408" s="860"/>
      <c r="F408" s="860"/>
      <c r="G408" s="860"/>
      <c r="H408" s="860"/>
      <c r="I408" s="860"/>
      <c r="J408" s="861">
        <v>9000020222160</v>
      </c>
      <c r="K408" s="862"/>
      <c r="L408" s="862"/>
      <c r="M408" s="862"/>
      <c r="N408" s="862"/>
      <c r="O408" s="862"/>
      <c r="P408" s="864" t="s">
        <v>655</v>
      </c>
      <c r="Q408" s="864"/>
      <c r="R408" s="864"/>
      <c r="S408" s="864"/>
      <c r="T408" s="864"/>
      <c r="U408" s="864"/>
      <c r="V408" s="864"/>
      <c r="W408" s="864"/>
      <c r="X408" s="864"/>
      <c r="Y408" s="865">
        <v>7</v>
      </c>
      <c r="Z408" s="866"/>
      <c r="AA408" s="866"/>
      <c r="AB408" s="867"/>
      <c r="AC408" s="868" t="s">
        <v>660</v>
      </c>
      <c r="AD408" s="869"/>
      <c r="AE408" s="869"/>
      <c r="AF408" s="869"/>
      <c r="AG408" s="869"/>
      <c r="AH408" s="870" t="s">
        <v>647</v>
      </c>
      <c r="AI408" s="871"/>
      <c r="AJ408" s="871"/>
      <c r="AK408" s="871"/>
      <c r="AL408" s="854" t="s">
        <v>647</v>
      </c>
      <c r="AM408" s="855"/>
      <c r="AN408" s="855"/>
      <c r="AO408" s="856"/>
      <c r="AP408" s="857"/>
      <c r="AQ408" s="857"/>
      <c r="AR408" s="857"/>
      <c r="AS408" s="857"/>
      <c r="AT408" s="857"/>
      <c r="AU408" s="857"/>
      <c r="AV408" s="857"/>
      <c r="AW408" s="857"/>
      <c r="AX408" s="857"/>
      <c r="AY408">
        <f>COUNTA($C$408)</f>
        <v>1</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248</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248</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248</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248</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248</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248</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4.75" hidden="1" customHeight="1" x14ac:dyDescent="0.15">
      <c r="A627" s="873" t="s">
        <v>578</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232</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8" t="s">
        <v>192</v>
      </c>
      <c r="D630" s="879"/>
      <c r="E630" s="848" t="s">
        <v>191</v>
      </c>
      <c r="F630" s="879"/>
      <c r="G630" s="879"/>
      <c r="H630" s="879"/>
      <c r="I630" s="879"/>
      <c r="J630" s="848" t="s">
        <v>197</v>
      </c>
      <c r="K630" s="848"/>
      <c r="L630" s="848"/>
      <c r="M630" s="848"/>
      <c r="N630" s="848"/>
      <c r="O630" s="848"/>
      <c r="P630" s="848" t="s">
        <v>25</v>
      </c>
      <c r="Q630" s="848"/>
      <c r="R630" s="848"/>
      <c r="S630" s="848"/>
      <c r="T630" s="848"/>
      <c r="U630" s="848"/>
      <c r="V630" s="848"/>
      <c r="W630" s="848"/>
      <c r="X630" s="848"/>
      <c r="Y630" s="848" t="s">
        <v>199</v>
      </c>
      <c r="Z630" s="879"/>
      <c r="AA630" s="879"/>
      <c r="AB630" s="879"/>
      <c r="AC630" s="848" t="s">
        <v>180</v>
      </c>
      <c r="AD630" s="848"/>
      <c r="AE630" s="848"/>
      <c r="AF630" s="848"/>
      <c r="AG630" s="848"/>
      <c r="AH630" s="848" t="s">
        <v>187</v>
      </c>
      <c r="AI630" s="879"/>
      <c r="AJ630" s="879"/>
      <c r="AK630" s="879"/>
      <c r="AL630" s="879" t="s">
        <v>19</v>
      </c>
      <c r="AM630" s="879"/>
      <c r="AN630" s="879"/>
      <c r="AO630" s="878"/>
      <c r="AP630" s="872" t="s">
        <v>226</v>
      </c>
      <c r="AQ630" s="872"/>
      <c r="AR630" s="872"/>
      <c r="AS630" s="872"/>
      <c r="AT630" s="872"/>
      <c r="AU630" s="872"/>
      <c r="AV630" s="872"/>
      <c r="AW630" s="872"/>
      <c r="AX630" s="872"/>
    </row>
    <row r="631" spans="1:51" ht="30" customHeight="1" x14ac:dyDescent="0.15">
      <c r="A631" s="858">
        <v>1</v>
      </c>
      <c r="B631" s="858">
        <v>1</v>
      </c>
      <c r="C631" s="880"/>
      <c r="D631" s="880"/>
      <c r="E631" s="648" t="s">
        <v>647</v>
      </c>
      <c r="F631" s="881"/>
      <c r="G631" s="881"/>
      <c r="H631" s="881"/>
      <c r="I631" s="881"/>
      <c r="J631" s="861" t="s">
        <v>647</v>
      </c>
      <c r="K631" s="862"/>
      <c r="L631" s="862"/>
      <c r="M631" s="862"/>
      <c r="N631" s="862"/>
      <c r="O631" s="862"/>
      <c r="P631" s="863" t="s">
        <v>647</v>
      </c>
      <c r="Q631" s="864"/>
      <c r="R631" s="864"/>
      <c r="S631" s="864"/>
      <c r="T631" s="864"/>
      <c r="U631" s="864"/>
      <c r="V631" s="864"/>
      <c r="W631" s="864"/>
      <c r="X631" s="864"/>
      <c r="Y631" s="865"/>
      <c r="Z631" s="866"/>
      <c r="AA631" s="866"/>
      <c r="AB631" s="867"/>
      <c r="AC631" s="868"/>
      <c r="AD631" s="869"/>
      <c r="AE631" s="869"/>
      <c r="AF631" s="869"/>
      <c r="AG631" s="869"/>
      <c r="AH631" s="870"/>
      <c r="AI631" s="871"/>
      <c r="AJ631" s="871"/>
      <c r="AK631" s="871"/>
      <c r="AL631" s="854"/>
      <c r="AM631" s="855"/>
      <c r="AN631" s="855"/>
      <c r="AO631" s="856"/>
      <c r="AP631" s="857"/>
      <c r="AQ631" s="857"/>
      <c r="AR631" s="857"/>
      <c r="AS631" s="857"/>
      <c r="AT631" s="857"/>
      <c r="AU631" s="857"/>
      <c r="AV631" s="857"/>
      <c r="AW631" s="857"/>
      <c r="AX631" s="857"/>
    </row>
    <row r="632" spans="1:51" ht="30" hidden="1" customHeight="1" x14ac:dyDescent="0.15">
      <c r="A632" s="858">
        <v>2</v>
      </c>
      <c r="B632" s="858">
        <v>1</v>
      </c>
      <c r="C632" s="880"/>
      <c r="D632" s="880"/>
      <c r="E632" s="881"/>
      <c r="F632" s="881"/>
      <c r="G632" s="881"/>
      <c r="H632" s="881"/>
      <c r="I632" s="881"/>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0"/>
      <c r="D633" s="880"/>
      <c r="E633" s="881"/>
      <c r="F633" s="881"/>
      <c r="G633" s="881"/>
      <c r="H633" s="881"/>
      <c r="I633" s="881"/>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0"/>
      <c r="D634" s="880"/>
      <c r="E634" s="881"/>
      <c r="F634" s="881"/>
      <c r="G634" s="881"/>
      <c r="H634" s="881"/>
      <c r="I634" s="881"/>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0"/>
      <c r="D635" s="880"/>
      <c r="E635" s="881"/>
      <c r="F635" s="881"/>
      <c r="G635" s="881"/>
      <c r="H635" s="881"/>
      <c r="I635" s="881"/>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0"/>
      <c r="D636" s="880"/>
      <c r="E636" s="881"/>
      <c r="F636" s="881"/>
      <c r="G636" s="881"/>
      <c r="H636" s="881"/>
      <c r="I636" s="881"/>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0"/>
      <c r="D637" s="880"/>
      <c r="E637" s="881"/>
      <c r="F637" s="881"/>
      <c r="G637" s="881"/>
      <c r="H637" s="881"/>
      <c r="I637" s="881"/>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0"/>
      <c r="D638" s="880"/>
      <c r="E638" s="881"/>
      <c r="F638" s="881"/>
      <c r="G638" s="881"/>
      <c r="H638" s="881"/>
      <c r="I638" s="881"/>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0"/>
      <c r="D639" s="880"/>
      <c r="E639" s="881"/>
      <c r="F639" s="881"/>
      <c r="G639" s="881"/>
      <c r="H639" s="881"/>
      <c r="I639" s="881"/>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0"/>
      <c r="D640" s="880"/>
      <c r="E640" s="881"/>
      <c r="F640" s="881"/>
      <c r="G640" s="881"/>
      <c r="H640" s="881"/>
      <c r="I640" s="881"/>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0"/>
      <c r="D641" s="880"/>
      <c r="E641" s="881"/>
      <c r="F641" s="881"/>
      <c r="G641" s="881"/>
      <c r="H641" s="881"/>
      <c r="I641" s="881"/>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0"/>
      <c r="D642" s="880"/>
      <c r="E642" s="881"/>
      <c r="F642" s="881"/>
      <c r="G642" s="881"/>
      <c r="H642" s="881"/>
      <c r="I642" s="881"/>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0"/>
      <c r="D643" s="880"/>
      <c r="E643" s="881"/>
      <c r="F643" s="881"/>
      <c r="G643" s="881"/>
      <c r="H643" s="881"/>
      <c r="I643" s="881"/>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0"/>
      <c r="D644" s="880"/>
      <c r="E644" s="881"/>
      <c r="F644" s="881"/>
      <c r="G644" s="881"/>
      <c r="H644" s="881"/>
      <c r="I644" s="881"/>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0"/>
      <c r="D645" s="880"/>
      <c r="E645" s="881"/>
      <c r="F645" s="881"/>
      <c r="G645" s="881"/>
      <c r="H645" s="881"/>
      <c r="I645" s="881"/>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0"/>
      <c r="D646" s="880"/>
      <c r="E646" s="881"/>
      <c r="F646" s="881"/>
      <c r="G646" s="881"/>
      <c r="H646" s="881"/>
      <c r="I646" s="881"/>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0"/>
      <c r="D647" s="880"/>
      <c r="E647" s="881"/>
      <c r="F647" s="881"/>
      <c r="G647" s="881"/>
      <c r="H647" s="881"/>
      <c r="I647" s="881"/>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0"/>
      <c r="D648" s="880"/>
      <c r="E648" s="648"/>
      <c r="F648" s="881"/>
      <c r="G648" s="881"/>
      <c r="H648" s="881"/>
      <c r="I648" s="881"/>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0"/>
      <c r="D649" s="880"/>
      <c r="E649" s="881"/>
      <c r="F649" s="881"/>
      <c r="G649" s="881"/>
      <c r="H649" s="881"/>
      <c r="I649" s="881"/>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0"/>
      <c r="D650" s="880"/>
      <c r="E650" s="881"/>
      <c r="F650" s="881"/>
      <c r="G650" s="881"/>
      <c r="H650" s="881"/>
      <c r="I650" s="881"/>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0"/>
      <c r="D651" s="880"/>
      <c r="E651" s="881"/>
      <c r="F651" s="881"/>
      <c r="G651" s="881"/>
      <c r="H651" s="881"/>
      <c r="I651" s="881"/>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0"/>
      <c r="D652" s="880"/>
      <c r="E652" s="881"/>
      <c r="F652" s="881"/>
      <c r="G652" s="881"/>
      <c r="H652" s="881"/>
      <c r="I652" s="881"/>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0"/>
      <c r="D653" s="880"/>
      <c r="E653" s="881"/>
      <c r="F653" s="881"/>
      <c r="G653" s="881"/>
      <c r="H653" s="881"/>
      <c r="I653" s="881"/>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0"/>
      <c r="D654" s="880"/>
      <c r="E654" s="881"/>
      <c r="F654" s="881"/>
      <c r="G654" s="881"/>
      <c r="H654" s="881"/>
      <c r="I654" s="881"/>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0"/>
      <c r="D655" s="880"/>
      <c r="E655" s="881"/>
      <c r="F655" s="881"/>
      <c r="G655" s="881"/>
      <c r="H655" s="881"/>
      <c r="I655" s="881"/>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0"/>
      <c r="D656" s="880"/>
      <c r="E656" s="881"/>
      <c r="F656" s="881"/>
      <c r="G656" s="881"/>
      <c r="H656" s="881"/>
      <c r="I656" s="881"/>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0"/>
      <c r="D657" s="880"/>
      <c r="E657" s="881"/>
      <c r="F657" s="881"/>
      <c r="G657" s="881"/>
      <c r="H657" s="881"/>
      <c r="I657" s="881"/>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0"/>
      <c r="D658" s="880"/>
      <c r="E658" s="881"/>
      <c r="F658" s="881"/>
      <c r="G658" s="881"/>
      <c r="H658" s="881"/>
      <c r="I658" s="881"/>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0"/>
      <c r="D659" s="880"/>
      <c r="E659" s="881"/>
      <c r="F659" s="881"/>
      <c r="G659" s="881"/>
      <c r="H659" s="881"/>
      <c r="I659" s="881"/>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0"/>
      <c r="D660" s="880"/>
      <c r="E660" s="881"/>
      <c r="F660" s="881"/>
      <c r="G660" s="881"/>
      <c r="H660" s="881"/>
      <c r="I660" s="881"/>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53" max="16383" man="1"/>
    <brk id="246" max="16383"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625</v>
      </c>
      <c r="H2" s="13" t="str">
        <f>IF(G2="","",F2)</f>
        <v>一般会計</v>
      </c>
      <c r="I2" s="13" t="str">
        <f>IF(H2="","",IF(I1&lt;&gt;"",CONCATENATE(I1,"、",H2),H2))</f>
        <v>一般会計</v>
      </c>
      <c r="K2" s="14" t="s">
        <v>97</v>
      </c>
      <c r="L2" s="15" t="s">
        <v>625</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625</v>
      </c>
      <c r="R3" s="13" t="str">
        <f t="shared" ref="R3:R8" si="3">IF(Q3="","",P3)</f>
        <v>委託・請負</v>
      </c>
      <c r="S3" s="13" t="str">
        <f t="shared" ref="S3:S8" si="4">IF(R3="",S2,IF(S2&lt;&gt;"",CONCATENATE(S2,"、",R3),R3))</f>
        <v>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625</v>
      </c>
      <c r="R4" s="13" t="str">
        <f t="shared" si="3"/>
        <v>補助</v>
      </c>
      <c r="S4" s="13" t="str">
        <f t="shared" si="4"/>
        <v>委託・請負、補助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委託・請負、補助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625</v>
      </c>
      <c r="M11" s="13" t="str">
        <f t="shared" si="2"/>
        <v>その他の事項経費</v>
      </c>
      <c r="N11" s="13" t="str">
        <f t="shared" si="6"/>
        <v>社会保障、その他の事項経費</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t="s">
        <v>625</v>
      </c>
      <c r="C12" s="13" t="str">
        <f t="shared" ref="C12:C23" si="9">IF(B12="","",A12)</f>
        <v>障害者施策</v>
      </c>
      <c r="D12" s="13" t="str">
        <f t="shared" si="8"/>
        <v>障害者施策</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障害者施策</v>
      </c>
      <c r="F13" s="18" t="s">
        <v>114</v>
      </c>
      <c r="G13" s="17"/>
      <c r="H13" s="13" t="str">
        <f t="shared" si="1"/>
        <v/>
      </c>
      <c r="I13" s="13" t="str">
        <f t="shared" si="5"/>
        <v>一般会計</v>
      </c>
      <c r="K13" s="13" t="str">
        <f>N11</f>
        <v>社会保障、その他の事項経費</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障害者施策</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障害者施策</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障害者施策</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障害者施策</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障害者施策</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障害者施策</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障害者施策</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障害者施策</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障害者施策</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障害者施策</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障害者施策</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礒部 祐亮(isobe-yuusuke)</cp:lastModifiedBy>
  <cp:lastPrinted>2022-06-13T11:40:06Z</cp:lastPrinted>
  <dcterms:created xsi:type="dcterms:W3CDTF">2012-03-13T00:50:25Z</dcterms:created>
  <dcterms:modified xsi:type="dcterms:W3CDTF">2022-08-18T01:52:37Z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