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1000_社会・援護局障害保健福祉部　企画課\（02）給付管理係\03_作業依頼関係（財務関係、行政レビューなど）\行政事業レビュー\令和４年度\220809　①レビューシート（最終公表版）、②概算要求反映状況調（事業単位整理表）\"/>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08" i="11"/>
  <c r="AY212"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75" i="11" l="1"/>
  <c r="AY114" i="11"/>
  <c r="AY115" i="11"/>
  <c r="AY121" i="11"/>
  <c r="AY145" i="11"/>
  <c r="AY176" i="11"/>
  <c r="AY125" i="11"/>
  <c r="AY202" i="11"/>
  <c r="AY118" i="11"/>
  <c r="AY113" i="11"/>
  <c r="AY119" i="11"/>
  <c r="AY203" i="11"/>
  <c r="AY213" i="11"/>
  <c r="AY209" i="11"/>
  <c r="AY141" i="11"/>
  <c r="AY179" i="11"/>
  <c r="AY206" i="11"/>
  <c r="AY210" i="11"/>
  <c r="AY155" i="11"/>
  <c r="AY151" i="11"/>
  <c r="AY129" i="11"/>
  <c r="AY152" i="11"/>
  <c r="AY117" i="11"/>
  <c r="AY130" i="11"/>
  <c r="AY153" i="11"/>
  <c r="AY164" i="11"/>
  <c r="AY142" i="11"/>
  <c r="AY135" i="11"/>
  <c r="AY201" i="11"/>
  <c r="AY207" i="11"/>
  <c r="AY211" i="11"/>
  <c r="AY100" i="11"/>
  <c r="AY126" i="11"/>
  <c r="AY123" i="11"/>
  <c r="AY138" i="11"/>
  <c r="AY177" i="11"/>
  <c r="AY204" i="11"/>
  <c r="AY172" i="11"/>
  <c r="AY198" i="11"/>
  <c r="AY131" i="11"/>
  <c r="AY143" i="11"/>
  <c r="AY116" i="11"/>
  <c r="AY154" i="11"/>
  <c r="AY163" i="11"/>
  <c r="AY140"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6" i="11" s="1"/>
  <c r="AY44" i="11"/>
  <c r="AY52" i="11" s="1"/>
  <c r="AY94" i="11" l="1"/>
  <c r="AY55" i="11"/>
  <c r="AY90" i="11"/>
  <c r="AY95" i="11"/>
  <c r="AY91" i="11"/>
  <c r="AY96" i="11"/>
  <c r="AY83" i="11"/>
  <c r="AY84" i="11"/>
  <c r="AY79" i="11"/>
  <c r="AY87" i="11"/>
  <c r="AY80" i="11"/>
  <c r="AY92" i="11"/>
  <c r="AY81" i="11"/>
  <c r="AY85"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<sst xmlns="http://schemas.openxmlformats.org/spreadsheetml/2006/main" count="1381" uniqueCount="693">
  <si>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</si>
  <si>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</si>
  <si>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</si>
  <si>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</si>
  <si>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</si>
  <si>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</si>
  <si>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</si>
  <si>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</si>
  <si>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</si>
  <si>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</si>
  <si>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</si>
  <si>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</si>
  <si>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</si>
  <si>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</si>
  <si>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</si>
  <si>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</si>
  <si>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</si>
  <si>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</si>
  <si>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</si>
  <si>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</si>
  <si>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</si>
  <si>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</si>
  <si>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</si>
  <si>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</si>
  <si>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</si>
  <si>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</si>
  <si>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</si>
  <si>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</si>
  <si>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</si>
  <si>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</si>
  <si>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</si>
  <si>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</si>
  <si>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</si>
  <si>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</si>
  <si>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</si>
  <si>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</si>
  <si>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</si>
  <si>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</si>
  <si>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</si>
  <si>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</si>
  <si>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</si>
  <si>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</si>
  <si>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</si>
  <si>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</si>
  <si>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</si>
  <si>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</si>
  <si>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</si>
  <si>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</si>
  <si>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</si>
  <si>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</si>
  <si>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</si>
  <si>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</si>
  <si>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</si>
  <si>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</si>
  <si>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</si>
  <si>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</si>
  <si>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</si>
  <si>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</si>
  <si>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</si>
  <si>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</si>
  <si>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</si>
  <si>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</si>
  <si>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</si>
  <si>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</si>
  <si>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</si>
  <si>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</si>
  <si>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</si>
  <si>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</si>
  <si>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</si>
  <si>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</si>
  <si>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</si>
  <si>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</si>
  <si>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</si>
  <si>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</si>
  <si>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</si>
  <si>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</si>
  <si>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</si>
  <si>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</si>
  <si>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</si>
  <si>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</si>
  <si>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</si>
  <si>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</si>
  <si>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</si>
  <si>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</si>
  <si>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</si>
  <si>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</si>
  <si>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</si>
  <si>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</si>
  <si>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</si>
  <si>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</si>
  <si>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</si>
  <si>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</si>
  <si>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</si>
  <si>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</si>
  <si>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</si>
  <si>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</si>
  <si>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</si>
  <si>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</si>
  <si>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</si>
  <si>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</si>
  <si>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</si>
  <si>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</si>
  <si>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</si>
  <si>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</si>
  <si>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</si>
  <si>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</si>
  <si>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</si>
  <si>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</si>
  <si>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</si>
  <si>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</si>
  <si>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</si>
  <si>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</si>
  <si>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</si>
  <si>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</si>
  <si>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</si>
  <si>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</si>
  <si>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</si>
  <si>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</si>
  <si>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</si>
  <si>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</si>
  <si>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</si>
  <si>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</si>
  <si>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</si>
  <si>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</si>
  <si>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</si>
  <si>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</si>
  <si>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</si>
  <si>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</si>
  <si>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</si>
  <si>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</si>
  <si>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</si>
  <si>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</si>
  <si>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</si>
  <si>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</si>
  <si>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</si>
  <si>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</si>
  <si>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</si>
  <si>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</si>
  <si>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</si>
  <si>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</si>
  <si>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</si>
  <si>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</si>
  <si>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</si>
  <si>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</si>
  <si>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</si>
  <si>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</si>
  <si>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</si>
  <si>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</si>
  <si>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</si>
  <si>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</si>
  <si>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</si>
  <si>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</si>
  <si>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</si>
  <si>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</si>
  <si>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</si>
  <si>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</si>
  <si>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</si>
  <si>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</si>
  <si>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</si>
  <si>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</si>
  <si>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</si>
  <si>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</si>
  <si>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</si>
  <si>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</si>
  <si>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</si>
  <si>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</si>
  <si>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</si>
  <si>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</si>
  <si>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</si>
  <si>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</si>
  <si>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</si>
  <si>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</si>
  <si>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</si>
  <si>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</si>
  <si>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</si>
  <si>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</si>
  <si>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</si>
  <si>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</si>
  <si>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</si>
  <si>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</si>
  <si>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</si>
  <si>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</si>
  <si>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</si>
  <si>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</si>
  <si>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</si>
  <si>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</si>
  <si>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</si>
  <si>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</si>
  <si>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</si>
  <si>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</si>
  <si>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</si>
  <si>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</si>
  <si>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</si>
  <si>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</si>
  <si>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</si>
  <si>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</si>
  <si>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</si>
  <si>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</si>
  <si>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</si>
  <si>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</si>
  <si>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</si>
  <si>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</si>
  <si>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</si>
  <si>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</si>
  <si>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</si>
  <si>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</si>
  <si>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</si>
  <si>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</si>
  <si>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</si>
  <si>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</si>
  <si>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</si>
  <si>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</si>
  <si>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</si>
  <si>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</si>
  <si>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</si>
  <si>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</si>
  <si>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</si>
  <si>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</si>
  <si>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</si>
  <si>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</si>
  <si>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</si>
  <si>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</si>
  <si>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</si>
  <si>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</si>
  <si>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</si>
  <si>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</si>
  <si>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</si>
  <si>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</si>
  <si>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</si>
  <si>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</si>
  <si>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</si>
  <si>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</si>
  <si>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</si>
  <si>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</si>
  <si>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</si>
  <si>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</si>
  <si>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</si>
  <si>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</si>
  <si>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</si>
  <si>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</si>
  <si>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</si>
  <si>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</si>
  <si>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</si>
  <si>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</si>
  <si>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</si>
  <si>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</si>
  <si>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</si>
  <si>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</si>
  <si>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</si>
  <si>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</si>
  <si>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</si>
  <si>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</si>
  <si>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</si>
  <si>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</si>
  <si>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</si>
  <si>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</si>
  <si>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</si>
  <si>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</si>
  <si>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</si>
  <si>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</si>
  <si>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</si>
  <si>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</si>
  <si>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</si>
  <si>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</si>
  <si>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</si>
  <si>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</si>
  <si>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</si>
  <si>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</si>
  <si>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</si>
  <si>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</si>
  <si>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</si>
  <si>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</si>
  <si>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</si>
  <si>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</si>
  <si>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</si>
  <si>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</si>
  <si>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</si>
  <si>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</si>
  <si>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</si>
  <si>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</si>
  <si>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</si>
  <si>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</si>
  <si>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</si>
  <si>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</si>
  <si>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</si>
  <si>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</si>
  <si>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</si>
  <si>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</si>
  <si>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</si>
  <si>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</si>
  <si>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</si>
  <si>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</si>
  <si>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</si>
  <si>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</si>
  <si>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</si>
  <si>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</si>
  <si>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</si>
  <si>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</si>
  <si>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</si>
  <si>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</si>
  <si>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</si>
  <si>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</si>
  <si>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</si>
  <si>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</si>
  <si>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</si>
  <si>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</si>
  <si>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</si>
  <si>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</si>
  <si>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</si>
  <si>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</si>
  <si>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</si>
  <si>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</si>
  <si>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</si>
  <si>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</si>
  <si>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</si>
  <si>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</si>
  <si>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</si>
  <si>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</si>
  <si>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</si>
  <si>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</si>
  <si>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</si>
  <si>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</si>
  <si>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</si>
  <si>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</si>
  <si>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</si>
  <si>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</si>
  <si>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</si>
  <si>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</si>
  <si>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</si>
  <si>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</si>
  <si>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</si>
  <si>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</si>
  <si>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</si>
  <si>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</si>
  <si>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</si>
  <si>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</si>
  <si>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</si>
  <si>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</si>
  <si>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</si>
  <si>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</si>
  <si>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</si>
  <si>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</si>
  <si>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</si>
  <si>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</si>
  <si>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</si>
  <si>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</si>
  <si>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</si>
  <si>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</si>
  <si>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</si>
  <si>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</si>
  <si>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</si>
  <si>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</si>
  <si>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</si>
  <si>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</si>
  <si>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</si>
  <si>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</si>
  <si>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</si>
  <si>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</si>
  <si>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</si>
  <si>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</si>
  <si>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</si>
  <si>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</si>
  <si>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</si>
  <si>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</si>
  <si>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</si>
  <si>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</si>
  <si>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</si>
  <si>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</si>
  <si>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</si>
  <si>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</si>
  <si>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</si>
  <si>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</si>
  <si>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</si>
  <si>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</si>
  <si>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</si>
  <si>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</si>
  <si>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</si>
  <si>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</si>
  <si>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</si>
  <si>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</si>
  <si>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</si>
  <si>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</si>
  <si>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</si>
  <si>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</si>
  <si>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</si>
  <si>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</si>
  <si>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</si>
  <si>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</si>
  <si>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</si>
  <si>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</si>
  <si>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</si>
  <si>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</si>
  <si>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</si>
  <si>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</si>
  <si>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</si>
  <si>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</si>
  <si>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</si>
  <si>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</si>
  <si>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</si>
  <si>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</si>
  <si>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</si>
  <si>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</si>
  <si>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</si>
  <si>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</si>
  <si>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</si>
  <si>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</si>
  <si>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</si>
  <si>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</si>
  <si>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</si>
  <si>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</si>
  <si>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</si>
  <si>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</si>
  <si>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</si>
  <si>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</si>
  <si>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</si>
  <si>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</si>
  <si>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</si>
  <si>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</si>
  <si>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</si>
  <si>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</si>
  <si>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</si>
  <si>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</si>
  <si>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</si>
  <si>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</si>
  <si>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</si>
  <si>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</si>
  <si>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</si>
  <si>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</si>
  <si>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</si>
  <si>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</si>
  <si>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</si>
  <si>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</si>
  <si>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</si>
  <si>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</si>
  <si>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</si>
  <si>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</si>
  <si>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</si>
  <si>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</si>
  <si>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</si>
  <si>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</si>
  <si>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</si>
  <si>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</si>
  <si>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</si>
  <si>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</si>
  <si>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</si>
  <si>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</si>
  <si>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</si>
  <si>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</si>
  <si>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</si>
  <si>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</si>
  <si>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</si>
  <si>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</si>
  <si>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</si>
  <si>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</si>
  <si>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</si>
  <si>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</si>
  <si>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</si>
  <si>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</si>
  <si>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</si>
  <si>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</si>
  <si>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</si>
  <si>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</si>
  <si>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</si>
  <si>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</si>
  <si>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</si>
  <si>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</si>
  <si>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</si>
  <si>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</si>
  <si>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</si>
  <si>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</si>
  <si>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</si>
  <si>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</si>
  <si>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</si>
  <si>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</si>
  <si>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</si>
  <si>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</si>
  <si>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</si>
  <si>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</si>
  <si>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</si>
  <si>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</si>
  <si>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</si>
  <si>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</si>
  <si>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</si>
  <si>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</si>
  <si>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</si>
  <si>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</si>
  <si>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</si>
  <si>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</si>
  <si>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</si>
  <si>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</si>
  <si>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</si>
  <si>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</si>
  <si>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</si>
  <si>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</si>
  <si>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</si>
  <si>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</si>
  <si>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</si>
  <si>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</si>
  <si>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</si>
  <si>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</si>
  <si>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</si>
  <si>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</si>
  <si>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</si>
  <si>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</si>
  <si>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</si>
  <si>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</si>
  <si>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</si>
  <si>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</si>
  <si>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</si>
  <si>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</si>
  <si>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</si>
  <si>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</si>
  <si>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</si>
  <si>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</si>
  <si>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</si>
  <si>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</si>
  <si>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</si>
  <si>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</si>
  <si>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</si>
  <si>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</si>
  <si>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</si>
  <si>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</si>
  <si>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</si>
  <si>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</si>
  <si>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</si>
  <si>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</si>
  <si>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</si>
  <si>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</si>
  <si>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</si>
  <si>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</si>
  <si>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</si>
  <si>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</si>
  <si>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</si>
  <si>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</si>
  <si>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</si>
  <si>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</si>
  <si>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</si>
  <si>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</si>
  <si>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</si>
  <si>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</si>
  <si>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</si>
  <si>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</si>
  <si>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</si>
  <si>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</si>
  <si>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</si>
  <si>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</si>
  <si>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</si>
  <si>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</si>
  <si>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</si>
  <si>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</si>
  <si>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</si>
  <si>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</si>
  <si>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</si>
  <si>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</si>
  <si>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</si>
  <si>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</si>
  <si>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</si>
  <si>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</si>
  <si>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</si>
  <si>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</si>
  <si>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</si>
  <si>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</si>
  <si>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</si>
  <si>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</si>
  <si>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</si>
  <si>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</si>
  <si>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</si>
  <si>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</si>
  <si>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</si>
  <si>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</si>
  <si>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</si>
  <si>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</si>
  <si>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</si>
  <si>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</si>
  <si>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</si>
  <si>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</si>
  <si>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</si>
  <si>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</si>
  <si>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</si>
  <si>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</si>
  <si>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</si>
  <si>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</si>
  <si>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</si>
  <si>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</si>
  <si>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</si>
  <si>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</si>
  <si>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</si>
  <si>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</si>
  <si>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</si>
  <si>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</si>
  <si>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</si>
  <si>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</si>
  <si>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</si>
  <si>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</si>
  <si>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</si>
  <si>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</si>
  <si>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</si>
  <si>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</si>
  <si>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</si>
  <si>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</si>
  <si>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</si>
  <si>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</si>
  <si>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</si>
  <si>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</si>
  <si>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</si>
  <si>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</si>
  <si>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</si>
  <si>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</si>
  <si>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社会・援護局障害保健福祉部</t>
  </si>
  <si>
    <t>平成25年度</t>
  </si>
  <si>
    <t>終了予定なし</t>
  </si>
  <si>
    <t>企画課</t>
  </si>
  <si>
    <t>障害者総合支援法第29条第７項等</t>
  </si>
  <si>
    <t>-</t>
  </si>
  <si>
    <t>障害者の社会参加を支える障害福祉サービス事業所等への報酬支払が円滑かつ適切に行われるとともに、利用者に対するサービス等利用計画の作成の推進を図ることを目的とする。</t>
  </si>
  <si>
    <t>制度改正等に伴い必要となるシステム改修を自治体において着実に実施する。</t>
  </si>
  <si>
    <t>システム改修自治体数</t>
  </si>
  <si>
    <t>件</t>
  </si>
  <si>
    <t>千円</t>
  </si>
  <si>
    <t>新26-057</t>
  </si>
  <si>
    <t>793</t>
  </si>
  <si>
    <t>804</t>
  </si>
  <si>
    <t>768</t>
  </si>
  <si>
    <t>764</t>
  </si>
  <si>
    <t>760</t>
  </si>
  <si>
    <t>○</t>
  </si>
  <si>
    <t>厚労</t>
  </si>
  <si>
    <t>矢田貝　泰之</t>
    <phoneticPr fontId="5"/>
  </si>
  <si>
    <t>-</t>
    <phoneticPr fontId="5"/>
  </si>
  <si>
    <t>保健福祉調査委託費</t>
    <phoneticPr fontId="5"/>
  </si>
  <si>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rPh sb="0" eb="2">
      <t>ジギョウ</t>
    </rPh>
    <rPh sb="2" eb="4">
      <t>ナイヨウ</t>
    </rPh>
    <rPh sb="6" eb="8">
      <t>ショウガイ</t>
    </rPh>
    <rPh sb="8" eb="9">
      <t>シャ</t>
    </rPh>
    <rPh sb="10" eb="12">
      <t>シャカイ</t>
    </rPh>
    <rPh sb="12" eb="14">
      <t>サンカ</t>
    </rPh>
    <rPh sb="15" eb="16">
      <t>ササ</t>
    </rPh>
    <rPh sb="18" eb="20">
      <t>ショウガイ</t>
    </rPh>
    <rPh sb="20" eb="22">
      <t>フクシ</t>
    </rPh>
    <rPh sb="26" eb="29">
      <t>ジギョウショ</t>
    </rPh>
    <rPh sb="29" eb="30">
      <t>トウ</t>
    </rPh>
    <rPh sb="32" eb="34">
      <t>ホウシュウ</t>
    </rPh>
    <rPh sb="34" eb="36">
      <t>シハライ</t>
    </rPh>
    <rPh sb="37" eb="39">
      <t>エンカツ</t>
    </rPh>
    <rPh sb="41" eb="43">
      <t>テキセツ</t>
    </rPh>
    <rPh sb="44" eb="45">
      <t>オコナ</t>
    </rPh>
    <rPh sb="55" eb="58">
      <t>カイシュウナド</t>
    </rPh>
    <rPh sb="59" eb="60">
      <t>ヨウ</t>
    </rPh>
    <rPh sb="62" eb="64">
      <t>ケイヒ</t>
    </rPh>
    <rPh sb="65" eb="67">
      <t>ホジョ</t>
    </rPh>
    <rPh sb="75" eb="78">
      <t>テイリョウテキ</t>
    </rPh>
    <rPh sb="79" eb="81">
      <t>セイカ</t>
    </rPh>
    <rPh sb="81" eb="83">
      <t>モクヒョウ</t>
    </rPh>
    <rPh sb="84" eb="86">
      <t>セッテイ</t>
    </rPh>
    <phoneticPr fontId="5"/>
  </si>
  <si>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phoneticPr fontId="5"/>
  </si>
  <si>
    <t>△</t>
  </si>
  <si>
    <t>有</t>
  </si>
  <si>
    <t>無</t>
  </si>
  <si>
    <t>‐</t>
  </si>
  <si>
    <t>システム整備等費用は高額なものとなり自治体の負担も大きいため、国からの財政支援は必要である。</t>
    <phoneticPr fontId="5"/>
  </si>
  <si>
    <t>報酬改定等に伴うシステム整備等であり、国が主体となって実施する必要がある。</t>
    <phoneticPr fontId="5"/>
  </si>
  <si>
    <t>障害者総合福祉法に基づき、制度の適正かつ円滑な運用を図るという政策目的達成に向けて、優先度の高い事業である。</t>
    <phoneticPr fontId="5"/>
  </si>
  <si>
    <t>外部構成員による評価検討会において、採択法人を決定している。</t>
    <phoneticPr fontId="5"/>
  </si>
  <si>
    <t>システム整備に係る自治体負担の軽減を図る事業目的から、国１／２、都道府県・市町村１／２の負担割合は、妥当である。</t>
    <phoneticPr fontId="5"/>
  </si>
  <si>
    <t>システム整備に必要となる経費に対する補助であり、その水準も適正なものと考える。</t>
    <phoneticPr fontId="5"/>
  </si>
  <si>
    <t>障害者総合福祉法に基づき、制度の適正かつ円滑な運用を図るために必要となる自治体システム整備等にのみ補助する。</t>
    <phoneticPr fontId="5"/>
  </si>
  <si>
    <t>成果実績は成果目標に見合っている。</t>
    <phoneticPr fontId="5"/>
  </si>
  <si>
    <t>活動実績は見込みに見合っている。</t>
    <phoneticPr fontId="5"/>
  </si>
  <si>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phoneticPr fontId="5"/>
  </si>
  <si>
    <t>所要額を精査し必要な予算額を確保した上で、事業を継続していく。</t>
    <phoneticPr fontId="5"/>
  </si>
  <si>
    <t>-</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</si>
  <si>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</si>
  <si>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</si>
  <si>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A.（株）ニック</t>
    <phoneticPr fontId="5"/>
  </si>
  <si>
    <t>B.横浜市</t>
    <phoneticPr fontId="5"/>
  </si>
  <si>
    <t>業務委託費</t>
  </si>
  <si>
    <t>ソフトウェア改修等作業に関する業務委託費</t>
  </si>
  <si>
    <t>委託費</t>
    <rPh sb="0" eb="2">
      <t>イタク</t>
    </rPh>
    <rPh sb="2" eb="3">
      <t>ヒ</t>
    </rPh>
    <phoneticPr fontId="5"/>
  </si>
  <si>
    <t>都道府県市町村システム改修費</t>
  </si>
  <si>
    <t>横浜市</t>
    <rPh sb="0" eb="3">
      <t>ヨコハマシ</t>
    </rPh>
    <phoneticPr fontId="5"/>
  </si>
  <si>
    <t>さいたま市</t>
    <rPh sb="4" eb="5">
      <t>シ</t>
    </rPh>
    <phoneticPr fontId="5"/>
  </si>
  <si>
    <t>岡山市</t>
    <rPh sb="0" eb="3">
      <t>オカヤマシ</t>
    </rPh>
    <phoneticPr fontId="5"/>
  </si>
  <si>
    <t>別府市</t>
    <rPh sb="0" eb="3">
      <t>ベップシ</t>
    </rPh>
    <phoneticPr fontId="5"/>
  </si>
  <si>
    <t>補助金等交付</t>
  </si>
  <si>
    <t>交付決定件数</t>
    <phoneticPr fontId="5"/>
  </si>
  <si>
    <t>Ｘ：交付決定額（千円）　／　Ｙ：交付決定件数　</t>
    <phoneticPr fontId="5"/>
  </si>
  <si>
    <t>障害者総合支援事業補助金</t>
    <phoneticPr fontId="5"/>
  </si>
  <si>
    <t>より本人の心身の状況や生活環境に合った適切なサービス等利用計画の作成等につなげるため、自治体の受給者情報管理システム等に給付実績データの集計・分析機能を附加させるとともに、令和４年度に予定されている療育手帳への対応等、障害DBシステム創設に当たり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補助率：２／３又は１／２
国（委託）　補助率：１０／１０</t>
    <rPh sb="99" eb="101">
      <t>リョウイク</t>
    </rPh>
    <rPh sb="101" eb="103">
      <t>テチョウ</t>
    </rPh>
    <rPh sb="109" eb="111">
      <t>ショウガイ</t>
    </rPh>
    <rPh sb="117" eb="119">
      <t>ソウセツ</t>
    </rPh>
    <rPh sb="120" eb="121">
      <t>ア</t>
    </rPh>
    <rPh sb="315" eb="316">
      <t>マタ</t>
    </rPh>
    <phoneticPr fontId="5"/>
  </si>
  <si>
    <t>交付決定件数</t>
    <rPh sb="0" eb="2">
      <t>コウフ</t>
    </rPh>
    <rPh sb="2" eb="4">
      <t>ケッテイ</t>
    </rPh>
    <rPh sb="4" eb="6">
      <t>ケンスウ</t>
    </rPh>
    <phoneticPr fontId="5"/>
  </si>
  <si>
    <t>委託契約額（千円）　／　Y：委託先件数　　　　　　　　　　　　　　</t>
    <rPh sb="0" eb="2">
      <t>イタク</t>
    </rPh>
    <rPh sb="2" eb="4">
      <t>ケイヤク</t>
    </rPh>
    <rPh sb="4" eb="5">
      <t>ガク</t>
    </rPh>
    <rPh sb="6" eb="8">
      <t>センエン</t>
    </rPh>
    <rPh sb="14" eb="16">
      <t>イタク</t>
    </rPh>
    <rPh sb="16" eb="17">
      <t>サキ</t>
    </rPh>
    <rPh sb="17" eb="19">
      <t>ケンスウ</t>
    </rPh>
    <phoneticPr fontId="5"/>
  </si>
  <si>
    <t>件</t>
    <rPh sb="0" eb="1">
      <t>ケン</t>
    </rPh>
    <phoneticPr fontId="5"/>
  </si>
  <si>
    <t>千円</t>
    <rPh sb="0" eb="2">
      <t>センエン</t>
    </rPh>
    <phoneticPr fontId="5"/>
  </si>
  <si>
    <t>/</t>
    <phoneticPr fontId="5"/>
  </si>
  <si>
    <t>9,534/1</t>
    <phoneticPr fontId="5"/>
  </si>
  <si>
    <t>12,956/1</t>
    <phoneticPr fontId="5"/>
  </si>
  <si>
    <t>2,051,519/1,400</t>
    <phoneticPr fontId="5"/>
  </si>
  <si>
    <t>1,591,766/1,585</t>
    <phoneticPr fontId="5"/>
  </si>
  <si>
    <t>https://www.mhlw.go.jp/wp/seisaku/hyouka/r03_jizenbunseki.html</t>
    <phoneticPr fontId="5"/>
  </si>
  <si>
    <t>9,888/1</t>
    <phoneticPr fontId="5"/>
  </si>
  <si>
    <t>10,680/1</t>
    <phoneticPr fontId="5"/>
  </si>
  <si>
    <t>神戸市</t>
    <rPh sb="0" eb="3">
      <t>コウベシ</t>
    </rPh>
    <phoneticPr fontId="5"/>
  </si>
  <si>
    <t>長崎市</t>
    <rPh sb="0" eb="3">
      <t>ナガサキシ</t>
    </rPh>
    <phoneticPr fontId="5"/>
  </si>
  <si>
    <t>掛川市</t>
    <rPh sb="0" eb="3">
      <t>カケガワシ</t>
    </rPh>
    <phoneticPr fontId="5"/>
  </si>
  <si>
    <t>磐田市</t>
    <rPh sb="0" eb="3">
      <t>イワタシ</t>
    </rPh>
    <phoneticPr fontId="5"/>
  </si>
  <si>
    <t>大分市</t>
    <rPh sb="0" eb="3">
      <t>オオイタシ</t>
    </rPh>
    <phoneticPr fontId="5"/>
  </si>
  <si>
    <t>袋井市</t>
    <phoneticPr fontId="5"/>
  </si>
  <si>
    <t>-</t>
    <phoneticPr fontId="5"/>
  </si>
  <si>
    <t>345,858/131</t>
    <phoneticPr fontId="5"/>
  </si>
  <si>
    <t>制度改正等に伴い必要となる自治体のシステム改修に必要な経費に対して補助を行う。</t>
    <rPh sb="2" eb="4">
      <t>カイセイ</t>
    </rPh>
    <phoneticPr fontId="5"/>
  </si>
  <si>
    <t>制度改正等に伴い必要となる自治体のシステム改修に必要な経費に対して補助を行うことにより、制度基盤の安定化及び適正な運営を図る。</t>
    <rPh sb="44" eb="46">
      <t>セイド</t>
    </rPh>
    <rPh sb="46" eb="48">
      <t>キバン</t>
    </rPh>
    <rPh sb="49" eb="52">
      <t>アンテイカ</t>
    </rPh>
    <rPh sb="52" eb="53">
      <t>オヨ</t>
    </rPh>
    <rPh sb="54" eb="56">
      <t>テキセイ</t>
    </rPh>
    <rPh sb="57" eb="59">
      <t>ウンエイ</t>
    </rPh>
    <rPh sb="60" eb="61">
      <t>ハカ</t>
    </rPh>
    <phoneticPr fontId="5"/>
  </si>
  <si>
    <t>障害福祉関係データベースシステム創設に当たり、地方自治体が保有している事務システムの新たな仕様書を示す時期により、翌年度に改修することとなったため、また、療育手帳に係るデータ標準レイアウト改版に伴うシステム改修に当たり、自治体側で、新型コロナウイルス感染症の感染拡大に伴う人流抑制の影響により、担当職員の不在が多くなり、システム改修業者との調整に不測の日数を要したためであり、妥当である。</t>
    <phoneticPr fontId="5"/>
  </si>
  <si>
    <t>引き続き必要な予算額を確保し、適正な執行に努めること。</t>
    <phoneticPr fontId="5"/>
  </si>
  <si>
    <t>点検対象外</t>
    <rPh sb="0" eb="2">
      <t>テンケン</t>
    </rPh>
    <rPh sb="2" eb="5">
      <t>タイショウガイ</t>
    </rPh>
    <phoneticPr fontId="5"/>
  </si>
  <si>
    <t>障害児・者に対する相談支援の充実に係るシステム改修等</t>
    <phoneticPr fontId="5"/>
  </si>
  <si>
    <t>所要額を精査し、必要な予算額を確保した上で、適正な執行に努める。</t>
    <phoneticPr fontId="5"/>
  </si>
  <si>
    <t>株式会社ニック</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</si>
</sst>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145595</xdr:colOff>
      <xdr:row>271</xdr:row>
      <xdr:rowOff>244929</xdr:rowOff>
    </xdr:from>
    <xdr:to>
      <xdr:col>45</xdr:col>
      <xdr:colOff>84362</xdr:colOff>
      <xdr:row>274</xdr:row>
      <xdr:rowOff>169680</xdr:rowOff>
    </xdr:to>
    <xdr:sp macro="" textlink="">
      <xdr:nvSpPr>
        <xdr:cNvPr id="2" name="テキスト ボックス 1"/>
        <xdr:cNvSpPr txBox="1"/>
      </xdr:nvSpPr>
      <xdr:spPr>
        <a:xfrm>
          <a:off x="1982559" y="41529000"/>
          <a:ext cx="7286624" cy="98610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３５６</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solidFill>
              <a:srgbClr val="FF0000"/>
            </a:solidFill>
          </a:endParaRPr>
        </a:p>
      </xdr:txBody>
    </xdr:sp>
    <xdr:clientData/>
  </xdr:twoCellAnchor>
  <xdr:twoCellAnchor>
    <xdr:from>
      <xdr:col>11</xdr:col>
      <xdr:colOff>107494</xdr:colOff>
      <xdr:row>275</xdr:row>
      <xdr:rowOff>244928</xdr:rowOff>
    </xdr:from>
    <xdr:to>
      <xdr:col>15</xdr:col>
      <xdr:colOff>117312</xdr:colOff>
      <xdr:row>277</xdr:row>
      <xdr:rowOff>220671</xdr:rowOff>
    </xdr:to>
    <xdr:sp macro="" textlink="">
      <xdr:nvSpPr>
        <xdr:cNvPr id="3" name="下矢印 2"/>
        <xdr:cNvSpPr/>
      </xdr:nvSpPr>
      <xdr:spPr>
        <a:xfrm>
          <a:off x="2352673" y="42944142"/>
          <a:ext cx="826246" cy="683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65407</xdr:colOff>
      <xdr:row>275</xdr:row>
      <xdr:rowOff>210660</xdr:rowOff>
    </xdr:from>
    <xdr:to>
      <xdr:col>40</xdr:col>
      <xdr:colOff>75224</xdr:colOff>
      <xdr:row>277</xdr:row>
      <xdr:rowOff>186403</xdr:rowOff>
    </xdr:to>
    <xdr:sp macro="" textlink="">
      <xdr:nvSpPr>
        <xdr:cNvPr id="4" name="下矢印 3"/>
        <xdr:cNvSpPr/>
      </xdr:nvSpPr>
      <xdr:spPr>
        <a:xfrm>
          <a:off x="7413264" y="42909874"/>
          <a:ext cx="826246" cy="683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136071</xdr:colOff>
      <xdr:row>278</xdr:row>
      <xdr:rowOff>43541</xdr:rowOff>
    </xdr:from>
    <xdr:to>
      <xdr:col>21</xdr:col>
      <xdr:colOff>43087</xdr:colOff>
      <xdr:row>280</xdr:row>
      <xdr:rowOff>157841</xdr:rowOff>
    </xdr:to>
    <xdr:sp macro="" textlink="">
      <xdr:nvSpPr>
        <xdr:cNvPr id="5" name="テキスト ボックス 4"/>
        <xdr:cNvSpPr txBox="1"/>
      </xdr:nvSpPr>
      <xdr:spPr>
        <a:xfrm>
          <a:off x="1973035" y="43804112"/>
          <a:ext cx="2356302" cy="8218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j-ea"/>
              <a:ea typeface="+mj-ea"/>
              <a:cs typeface="+mn-cs"/>
            </a:rPr>
            <a:t>A</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　（株）ニック</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800" b="0" i="0" u="none" strike="noStrike" kern="0" cap="none" spc="0" normalizeH="0" baseline="0" noProof="0">
              <a:ln>
                <a:noFill/>
              </a:ln>
              <a:solidFill>
                <a:prstClr val="black"/>
              </a:solidFill>
              <a:effectLst/>
              <a:uLnTx/>
              <a:uFillTx/>
              <a:latin typeface="+mn-lt"/>
              <a:ea typeface="+mn-ea"/>
              <a:cs typeface="+mn-cs"/>
            </a:rPr>
            <a:t>（１０百万円）</a:t>
          </a:r>
        </a:p>
        <a:p>
          <a:pPr algn="ctr"/>
          <a:endParaRPr kumimoji="1" lang="ja-JP" altLang="en-US" sz="1800"/>
        </a:p>
      </xdr:txBody>
    </xdr:sp>
    <xdr:clientData/>
  </xdr:twoCellAnchor>
  <xdr:twoCellAnchor>
    <xdr:from>
      <xdr:col>33</xdr:col>
      <xdr:colOff>7708</xdr:colOff>
      <xdr:row>278</xdr:row>
      <xdr:rowOff>34015</xdr:rowOff>
    </xdr:from>
    <xdr:to>
      <xdr:col>44</xdr:col>
      <xdr:colOff>34166</xdr:colOff>
      <xdr:row>280</xdr:row>
      <xdr:rowOff>148316</xdr:rowOff>
    </xdr:to>
    <xdr:sp macro="" textlink="">
      <xdr:nvSpPr>
        <xdr:cNvPr id="6" name="テキスト ボックス 5"/>
        <xdr:cNvSpPr txBox="1"/>
      </xdr:nvSpPr>
      <xdr:spPr>
        <a:xfrm>
          <a:off x="6664002" y="43512839"/>
          <a:ext cx="2245223" cy="8090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Ｂ</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（３４６百万円）</a:t>
          </a:r>
        </a:p>
      </xdr:txBody>
    </xdr:sp>
    <xdr:clientData/>
  </xdr:twoCellAnchor>
  <xdr:twoCellAnchor>
    <xdr:from>
      <xdr:col>41</xdr:col>
      <xdr:colOff>89443</xdr:colOff>
      <xdr:row>275</xdr:row>
      <xdr:rowOff>234057</xdr:rowOff>
    </xdr:from>
    <xdr:to>
      <xdr:col>47</xdr:col>
      <xdr:colOff>120429</xdr:colOff>
      <xdr:row>277</xdr:row>
      <xdr:rowOff>231518</xdr:rowOff>
    </xdr:to>
    <xdr:sp macro="" textlink="">
      <xdr:nvSpPr>
        <xdr:cNvPr id="8" name="大かっこ 7"/>
        <xdr:cNvSpPr/>
      </xdr:nvSpPr>
      <xdr:spPr>
        <a:xfrm>
          <a:off x="8457836" y="42933271"/>
          <a:ext cx="1255629" cy="70503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twoCellAnchor>
    <xdr:from>
      <xdr:col>17</xdr:col>
      <xdr:colOff>0</xdr:colOff>
      <xdr:row>275</xdr:row>
      <xdr:rowOff>204107</xdr:rowOff>
    </xdr:from>
    <xdr:to>
      <xdr:col>23</xdr:col>
      <xdr:colOff>30986</xdr:colOff>
      <xdr:row>277</xdr:row>
      <xdr:rowOff>201568</xdr:rowOff>
    </xdr:to>
    <xdr:sp macro="" textlink="">
      <xdr:nvSpPr>
        <xdr:cNvPr id="9" name="大かっこ 8"/>
        <xdr:cNvSpPr/>
      </xdr:nvSpPr>
      <xdr:spPr>
        <a:xfrm>
          <a:off x="3469821" y="42903321"/>
          <a:ext cx="1255629" cy="70503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8"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626</v>
      </c>
      <c r="AK2" s="172"/>
      <c r="AL2" s="172"/>
      <c r="AM2" s="172"/>
      <c r="AN2" s="75" t="s">
        <v>284</v>
      </c>
      <c r="AO2" s="172">
        <v>21</v>
      </c>
      <c r="AP2" s="172"/>
      <c r="AQ2" s="172"/>
      <c r="AR2" s="76" t="s">
        <v>284</v>
      </c>
      <c r="AS2" s="173">
        <v>861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690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障害者施策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30</v>
      </c>
      <c r="Q13" s="217"/>
      <c r="R13" s="217"/>
      <c r="S13" s="217"/>
      <c r="T13" s="217"/>
      <c r="U13" s="217"/>
      <c r="V13" s="218"/>
      <c r="W13" s="216">
        <v>1821</v>
      </c>
      <c r="X13" s="217"/>
      <c r="Y13" s="217"/>
      <c r="Z13" s="217"/>
      <c r="AA13" s="217"/>
      <c r="AB13" s="217"/>
      <c r="AC13" s="218"/>
      <c r="AD13" s="216">
        <v>12</v>
      </c>
      <c r="AE13" s="217"/>
      <c r="AF13" s="217"/>
      <c r="AG13" s="217"/>
      <c r="AH13" s="217"/>
      <c r="AI13" s="217"/>
      <c r="AJ13" s="218"/>
      <c r="AK13" s="216">
        <v>11</v>
      </c>
      <c r="AL13" s="217"/>
      <c r="AM13" s="217"/>
      <c r="AN13" s="217"/>
      <c r="AO13" s="217"/>
      <c r="AP13" s="217"/>
      <c r="AQ13" s="218"/>
      <c r="AR13" s="228">
        <v>2686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v>2364</v>
      </c>
      <c r="AE14" s="217"/>
      <c r="AF14" s="217"/>
      <c r="AG14" s="217"/>
      <c r="AH14" s="217"/>
      <c r="AI14" s="217"/>
      <c r="AJ14" s="218"/>
      <c r="AK14" s="216" t="s">
        <v>628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2375</v>
      </c>
      <c r="Q15" s="217"/>
      <c r="R15" s="217"/>
      <c r="S15" s="217"/>
      <c r="T15" s="217"/>
      <c r="U15" s="217"/>
      <c r="V15" s="218"/>
      <c r="W15" s="216" t="s">
        <v>613</v>
      </c>
      <c r="X15" s="217"/>
      <c r="Y15" s="217"/>
      <c r="Z15" s="217"/>
      <c r="AA15" s="217"/>
      <c r="AB15" s="217"/>
      <c r="AC15" s="218"/>
      <c r="AD15" s="216">
        <v>317</v>
      </c>
      <c r="AE15" s="217"/>
      <c r="AF15" s="217"/>
      <c r="AG15" s="217"/>
      <c r="AH15" s="217"/>
      <c r="AI15" s="217"/>
      <c r="AJ15" s="218"/>
      <c r="AK15" s="216">
        <v>2364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-317</v>
      </c>
      <c r="X16" s="217"/>
      <c r="Y16" s="217"/>
      <c r="Z16" s="217"/>
      <c r="AA16" s="217"/>
      <c r="AB16" s="217"/>
      <c r="AC16" s="218"/>
      <c r="AD16" s="216">
        <v>-2364</v>
      </c>
      <c r="AE16" s="217"/>
      <c r="AF16" s="217"/>
      <c r="AG16" s="217"/>
      <c r="AH16" s="217"/>
      <c r="AI16" s="217"/>
      <c r="AJ16" s="218"/>
      <c r="AK16" s="216" t="s">
        <v>628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v>29</v>
      </c>
      <c r="AE17" s="217"/>
      <c r="AF17" s="217"/>
      <c r="AG17" s="217"/>
      <c r="AH17" s="217"/>
      <c r="AI17" s="217"/>
      <c r="AJ17" s="218"/>
      <c r="AK17" s="216" t="s">
        <v>628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2405</v>
      </c>
      <c r="Q18" s="261"/>
      <c r="R18" s="261"/>
      <c r="S18" s="261"/>
      <c r="T18" s="261"/>
      <c r="U18" s="261"/>
      <c r="V18" s="262"/>
      <c r="W18" s="260">
        <f>SUM(W13:AC17)</f>
        <v>1504</v>
      </c>
      <c r="X18" s="261"/>
      <c r="Y18" s="261"/>
      <c r="Z18" s="261"/>
      <c r="AA18" s="261"/>
      <c r="AB18" s="261"/>
      <c r="AC18" s="262"/>
      <c r="AD18" s="260">
        <f>SUM(AD13:AJ17)</f>
        <v>358</v>
      </c>
      <c r="AE18" s="261"/>
      <c r="AF18" s="261"/>
      <c r="AG18" s="261"/>
      <c r="AH18" s="261"/>
      <c r="AI18" s="261"/>
      <c r="AJ18" s="262"/>
      <c r="AK18" s="260">
        <f>SUM(AK13:AQ17)</f>
        <v>2375</v>
      </c>
      <c r="AL18" s="261"/>
      <c r="AM18" s="261"/>
      <c r="AN18" s="261"/>
      <c r="AO18" s="261"/>
      <c r="AP18" s="261"/>
      <c r="AQ18" s="262"/>
      <c r="AR18" s="260">
        <f>SUM(AR13:AX17)</f>
        <v>2686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2062</v>
      </c>
      <c r="Q19" s="217"/>
      <c r="R19" s="217"/>
      <c r="S19" s="217"/>
      <c r="T19" s="217"/>
      <c r="U19" s="217"/>
      <c r="V19" s="218"/>
      <c r="W19" s="216">
        <v>1288</v>
      </c>
      <c r="X19" s="217"/>
      <c r="Y19" s="217"/>
      <c r="Z19" s="217"/>
      <c r="AA19" s="217"/>
      <c r="AB19" s="217"/>
      <c r="AC19" s="218"/>
      <c r="AD19" s="216">
        <v>356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0.85738045738045743</v>
      </c>
      <c r="Q20" s="292"/>
      <c r="R20" s="292"/>
      <c r="S20" s="292"/>
      <c r="T20" s="292"/>
      <c r="U20" s="292"/>
      <c r="V20" s="292"/>
      <c r="W20" s="292">
        <f>IF(W18=0, "-", SUM(W19)/W18)</f>
        <v>0.8563829787234043</v>
      </c>
      <c r="X20" s="292"/>
      <c r="Y20" s="292"/>
      <c r="Z20" s="292"/>
      <c r="AA20" s="292"/>
      <c r="AB20" s="292"/>
      <c r="AC20" s="292"/>
      <c r="AD20" s="292">
        <f>IF(AD18=0, "-", SUM(AD19)/AD18)</f>
        <v>0.994413407821229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68.733333333333334</v>
      </c>
      <c r="Q21" s="292"/>
      <c r="R21" s="292"/>
      <c r="S21" s="292"/>
      <c r="T21" s="292"/>
      <c r="U21" s="292"/>
      <c r="V21" s="292"/>
      <c r="W21" s="292">
        <f>IF(W19=0, "-", SUM(W19)/SUM(W13,W14))</f>
        <v>0.70730367929708948</v>
      </c>
      <c r="X21" s="292"/>
      <c r="Y21" s="292"/>
      <c r="Z21" s="292"/>
      <c r="AA21" s="292"/>
      <c r="AB21" s="292"/>
      <c r="AC21" s="292"/>
      <c r="AD21" s="292">
        <f>IF(AD19=0, "-", SUM(AD19)/SUM(AD13,AD14))</f>
        <v>0.14983164983164984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663</v>
      </c>
      <c r="H23" s="278"/>
      <c r="I23" s="278"/>
      <c r="J23" s="278"/>
      <c r="K23" s="278"/>
      <c r="L23" s="278"/>
      <c r="M23" s="278"/>
      <c r="N23" s="278"/>
      <c r="O23" s="279"/>
      <c r="P23" s="228">
        <v>0</v>
      </c>
      <c r="Q23" s="229"/>
      <c r="R23" s="229"/>
      <c r="S23" s="229"/>
      <c r="T23" s="229"/>
      <c r="U23" s="229"/>
      <c r="V23" s="280"/>
      <c r="W23" s="228">
        <v>2676</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629</v>
      </c>
      <c r="H24" s="288"/>
      <c r="I24" s="288"/>
      <c r="J24" s="288"/>
      <c r="K24" s="288"/>
      <c r="L24" s="288"/>
      <c r="M24" s="288"/>
      <c r="N24" s="288"/>
      <c r="O24" s="289"/>
      <c r="P24" s="216">
        <v>11</v>
      </c>
      <c r="Q24" s="217"/>
      <c r="R24" s="217"/>
      <c r="S24" s="217"/>
      <c r="T24" s="217"/>
      <c r="U24" s="217"/>
      <c r="V24" s="218"/>
      <c r="W24" s="216">
        <v>10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11</v>
      </c>
      <c r="Q29" s="331"/>
      <c r="R29" s="331"/>
      <c r="S29" s="331"/>
      <c r="T29" s="331"/>
      <c r="U29" s="331"/>
      <c r="V29" s="332"/>
      <c r="W29" s="333">
        <f>AR13</f>
        <v>2686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685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hidden="1" customHeight="1" x14ac:dyDescent="0.15">
      <c r="A32" s="348"/>
      <c r="B32" s="317"/>
      <c r="C32" s="317"/>
      <c r="D32" s="317"/>
      <c r="E32" s="317"/>
      <c r="F32" s="318"/>
      <c r="G32" s="357"/>
      <c r="H32" s="358"/>
      <c r="I32" s="358"/>
      <c r="J32" s="358"/>
      <c r="K32" s="358"/>
      <c r="L32" s="358"/>
      <c r="M32" s="358"/>
      <c r="N32" s="358"/>
      <c r="O32" s="358"/>
      <c r="P32" s="361" t="s">
        <v>661</v>
      </c>
      <c r="Q32" s="362"/>
      <c r="R32" s="362"/>
      <c r="S32" s="362"/>
      <c r="T32" s="362"/>
      <c r="U32" s="362"/>
      <c r="V32" s="362"/>
      <c r="W32" s="362"/>
      <c r="X32" s="363"/>
      <c r="Y32" s="367" t="s">
        <v>51</v>
      </c>
      <c r="Z32" s="368"/>
      <c r="AA32" s="369"/>
      <c r="AB32" s="370" t="s">
        <v>617</v>
      </c>
      <c r="AC32" s="370"/>
      <c r="AD32" s="370"/>
      <c r="AE32" s="371"/>
      <c r="AF32" s="371"/>
      <c r="AG32" s="371"/>
      <c r="AH32" s="371"/>
      <c r="AI32" s="371"/>
      <c r="AJ32" s="371"/>
      <c r="AK32" s="371"/>
      <c r="AL32" s="371"/>
      <c r="AM32" s="371"/>
      <c r="AN32" s="371"/>
      <c r="AO32" s="371"/>
      <c r="AP32" s="371"/>
      <c r="AQ32" s="371"/>
      <c r="AR32" s="371"/>
      <c r="AS32" s="371"/>
      <c r="AT32" s="371"/>
      <c r="AU32" s="405"/>
      <c r="AV32" s="406"/>
      <c r="AW32" s="406"/>
      <c r="AX32" s="407"/>
    </row>
    <row r="33" spans="1:51" ht="23.25" hidden="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617</v>
      </c>
      <c r="AC33" s="370"/>
      <c r="AD33" s="370"/>
      <c r="AE33" s="371"/>
      <c r="AF33" s="371"/>
      <c r="AG33" s="371"/>
      <c r="AH33" s="371"/>
      <c r="AI33" s="371"/>
      <c r="AJ33" s="371"/>
      <c r="AK33" s="371"/>
      <c r="AL33" s="371"/>
      <c r="AM33" s="371"/>
      <c r="AN33" s="371"/>
      <c r="AO33" s="371"/>
      <c r="AP33" s="371"/>
      <c r="AQ33" s="371"/>
      <c r="AR33" s="371"/>
      <c r="AS33" s="371"/>
      <c r="AT33" s="371"/>
      <c r="AU33" s="405"/>
      <c r="AV33" s="406"/>
      <c r="AW33" s="406"/>
      <c r="AX33" s="407"/>
    </row>
    <row r="34" spans="1:51" ht="23.25" hidden="1"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x14ac:dyDescent="0.15">
      <c r="A35" s="440"/>
      <c r="B35" s="441"/>
      <c r="C35" s="441"/>
      <c r="D35" s="441"/>
      <c r="E35" s="441"/>
      <c r="F35" s="442"/>
      <c r="G35" s="394" t="s">
        <v>662</v>
      </c>
      <c r="H35" s="395"/>
      <c r="I35" s="395"/>
      <c r="J35" s="395"/>
      <c r="K35" s="395"/>
      <c r="L35" s="395"/>
      <c r="M35" s="395"/>
      <c r="N35" s="395"/>
      <c r="O35" s="395"/>
      <c r="P35" s="395"/>
      <c r="Q35" s="395"/>
      <c r="R35" s="395"/>
      <c r="S35" s="395"/>
      <c r="T35" s="395"/>
      <c r="U35" s="395"/>
      <c r="V35" s="395"/>
      <c r="W35" s="395"/>
      <c r="X35" s="395"/>
      <c r="Y35" s="419" t="s">
        <v>581</v>
      </c>
      <c r="Z35" s="420"/>
      <c r="AA35" s="421"/>
      <c r="AB35" s="422" t="s">
        <v>618</v>
      </c>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30"/>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t="s">
        <v>613</v>
      </c>
      <c r="AR38" s="432"/>
      <c r="AS38" s="433" t="s">
        <v>175</v>
      </c>
      <c r="AT38" s="434"/>
      <c r="AU38" s="435" t="s">
        <v>613</v>
      </c>
      <c r="AV38" s="435"/>
      <c r="AW38" s="324" t="s">
        <v>166</v>
      </c>
      <c r="AX38" s="329"/>
    </row>
    <row r="39" spans="1:51" ht="23.25" customHeight="1" x14ac:dyDescent="0.15">
      <c r="A39" s="473"/>
      <c r="B39" s="471"/>
      <c r="C39" s="471"/>
      <c r="D39" s="471"/>
      <c r="E39" s="471"/>
      <c r="F39" s="472"/>
      <c r="G39" s="374" t="s">
        <v>613</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613</v>
      </c>
      <c r="AC39" s="388"/>
      <c r="AD39" s="388"/>
      <c r="AE39" s="389" t="s">
        <v>613</v>
      </c>
      <c r="AF39" s="372"/>
      <c r="AG39" s="372"/>
      <c r="AH39" s="372"/>
      <c r="AI39" s="389" t="s">
        <v>613</v>
      </c>
      <c r="AJ39" s="372"/>
      <c r="AK39" s="372"/>
      <c r="AL39" s="372"/>
      <c r="AM39" s="389" t="s">
        <v>613</v>
      </c>
      <c r="AN39" s="372"/>
      <c r="AO39" s="372"/>
      <c r="AP39" s="372"/>
      <c r="AQ39" s="391" t="s">
        <v>613</v>
      </c>
      <c r="AR39" s="392"/>
      <c r="AS39" s="392"/>
      <c r="AT39" s="393"/>
      <c r="AU39" s="372" t="s">
        <v>613</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613</v>
      </c>
      <c r="AC40" s="448"/>
      <c r="AD40" s="448"/>
      <c r="AE40" s="389" t="s">
        <v>613</v>
      </c>
      <c r="AF40" s="372"/>
      <c r="AG40" s="372"/>
      <c r="AH40" s="372"/>
      <c r="AI40" s="389" t="s">
        <v>613</v>
      </c>
      <c r="AJ40" s="372"/>
      <c r="AK40" s="372"/>
      <c r="AL40" s="372"/>
      <c r="AM40" s="389" t="s">
        <v>613</v>
      </c>
      <c r="AN40" s="372"/>
      <c r="AO40" s="372"/>
      <c r="AP40" s="372"/>
      <c r="AQ40" s="391" t="s">
        <v>613</v>
      </c>
      <c r="AR40" s="392"/>
      <c r="AS40" s="392"/>
      <c r="AT40" s="393"/>
      <c r="AU40" s="372" t="s">
        <v>613</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t="s">
        <v>613</v>
      </c>
      <c r="AJ41" s="372"/>
      <c r="AK41" s="372"/>
      <c r="AL41" s="372"/>
      <c r="AM41" s="389" t="s">
        <v>613</v>
      </c>
      <c r="AN41" s="372"/>
      <c r="AO41" s="372"/>
      <c r="AP41" s="372"/>
      <c r="AQ41" s="391" t="s">
        <v>613</v>
      </c>
      <c r="AR41" s="392"/>
      <c r="AS41" s="392"/>
      <c r="AT41" s="393"/>
      <c r="AU41" s="372" t="s">
        <v>613</v>
      </c>
      <c r="AV41" s="372"/>
      <c r="AW41" s="372"/>
      <c r="AX41" s="373"/>
    </row>
    <row r="42" spans="1:51" ht="23.25" customHeight="1" x14ac:dyDescent="0.15">
      <c r="A42" s="461" t="s">
        <v>260</v>
      </c>
      <c r="B42" s="456"/>
      <c r="C42" s="456"/>
      <c r="D42" s="456"/>
      <c r="E42" s="456"/>
      <c r="F42" s="457"/>
      <c r="G42" s="497" t="s">
        <v>613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3" t="s">
        <v>630</v>
      </c>
      <c r="H46" s="513"/>
      <c r="I46" s="513"/>
      <c r="J46" s="513"/>
      <c r="K46" s="513"/>
      <c r="L46" s="513"/>
      <c r="M46" s="513"/>
      <c r="N46" s="513"/>
      <c r="O46" s="513"/>
      <c r="P46" s="513"/>
      <c r="Q46" s="513"/>
      <c r="R46" s="513"/>
      <c r="S46" s="513"/>
      <c r="T46" s="513"/>
      <c r="U46" s="513"/>
      <c r="V46" s="513"/>
      <c r="W46" s="513"/>
      <c r="X46" s="513"/>
      <c r="Y46" s="513"/>
      <c r="Z46" s="513"/>
      <c r="AA46" s="514"/>
      <c r="AB46" s="519" t="s">
        <v>631</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613</v>
      </c>
      <c r="AR50" s="435"/>
      <c r="AS50" s="433" t="s">
        <v>175</v>
      </c>
      <c r="AT50" s="434"/>
      <c r="AU50" s="435">
        <v>4</v>
      </c>
      <c r="AV50" s="435"/>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615</v>
      </c>
      <c r="H51" s="139"/>
      <c r="I51" s="139"/>
      <c r="J51" s="139"/>
      <c r="K51" s="139"/>
      <c r="L51" s="139"/>
      <c r="M51" s="139"/>
      <c r="N51" s="139"/>
      <c r="O51" s="140"/>
      <c r="P51" s="139" t="s">
        <v>616</v>
      </c>
      <c r="Q51" s="449"/>
      <c r="R51" s="449"/>
      <c r="S51" s="449"/>
      <c r="T51" s="449"/>
      <c r="U51" s="449"/>
      <c r="V51" s="449"/>
      <c r="W51" s="449"/>
      <c r="X51" s="450"/>
      <c r="Y51" s="889" t="s">
        <v>57</v>
      </c>
      <c r="Z51" s="890"/>
      <c r="AA51" s="891"/>
      <c r="AB51" s="388" t="s">
        <v>617</v>
      </c>
      <c r="AC51" s="388"/>
      <c r="AD51" s="388"/>
      <c r="AE51" s="389">
        <v>1400</v>
      </c>
      <c r="AF51" s="372"/>
      <c r="AG51" s="372"/>
      <c r="AH51" s="372"/>
      <c r="AI51" s="389">
        <v>1585</v>
      </c>
      <c r="AJ51" s="372"/>
      <c r="AK51" s="372"/>
      <c r="AL51" s="372"/>
      <c r="AM51" s="389">
        <v>131</v>
      </c>
      <c r="AN51" s="372"/>
      <c r="AO51" s="372"/>
      <c r="AP51" s="372"/>
      <c r="AQ51" s="391" t="s">
        <v>613</v>
      </c>
      <c r="AR51" s="392"/>
      <c r="AS51" s="392"/>
      <c r="AT51" s="393"/>
      <c r="AU51" s="372" t="s">
        <v>613</v>
      </c>
      <c r="AV51" s="372"/>
      <c r="AW51" s="372"/>
      <c r="AX51" s="373"/>
      <c r="AY51">
        <f t="shared" si="0"/>
        <v>1</v>
      </c>
    </row>
    <row r="52" spans="1:60" ht="23.25"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t="s">
        <v>617</v>
      </c>
      <c r="AC52" s="448"/>
      <c r="AD52" s="448"/>
      <c r="AE52" s="389">
        <v>1609</v>
      </c>
      <c r="AF52" s="372"/>
      <c r="AG52" s="372"/>
      <c r="AH52" s="372"/>
      <c r="AI52" s="389">
        <v>1609</v>
      </c>
      <c r="AJ52" s="372"/>
      <c r="AK52" s="372"/>
      <c r="AL52" s="372"/>
      <c r="AM52" s="389">
        <v>1609</v>
      </c>
      <c r="AN52" s="372"/>
      <c r="AO52" s="372"/>
      <c r="AP52" s="372"/>
      <c r="AQ52" s="391" t="s">
        <v>613</v>
      </c>
      <c r="AR52" s="392"/>
      <c r="AS52" s="392"/>
      <c r="AT52" s="393"/>
      <c r="AU52" s="372">
        <v>1609</v>
      </c>
      <c r="AV52" s="372"/>
      <c r="AW52" s="372"/>
      <c r="AX52" s="373"/>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v>87</v>
      </c>
      <c r="AF53" s="565"/>
      <c r="AG53" s="565"/>
      <c r="AH53" s="565"/>
      <c r="AI53" s="564">
        <v>99</v>
      </c>
      <c r="AJ53" s="565"/>
      <c r="AK53" s="565"/>
      <c r="AL53" s="565"/>
      <c r="AM53" s="564">
        <v>8</v>
      </c>
      <c r="AN53" s="565"/>
      <c r="AO53" s="565"/>
      <c r="AP53" s="565"/>
      <c r="AQ53" s="391" t="s">
        <v>613</v>
      </c>
      <c r="AR53" s="392"/>
      <c r="AS53" s="392"/>
      <c r="AT53" s="393"/>
      <c r="AU53" s="372" t="s">
        <v>613</v>
      </c>
      <c r="AV53" s="372"/>
      <c r="AW53" s="372"/>
      <c r="AX53" s="373"/>
      <c r="AY53">
        <f t="shared" si="0"/>
        <v>1</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36.75" customHeight="1" x14ac:dyDescent="0.15">
      <c r="A66" s="348"/>
      <c r="B66" s="317"/>
      <c r="C66" s="317"/>
      <c r="D66" s="317"/>
      <c r="E66" s="317"/>
      <c r="F66" s="318"/>
      <c r="G66" s="429" t="s">
        <v>686</v>
      </c>
      <c r="H66" s="358"/>
      <c r="I66" s="358"/>
      <c r="J66" s="358"/>
      <c r="K66" s="358"/>
      <c r="L66" s="358"/>
      <c r="M66" s="358"/>
      <c r="N66" s="358"/>
      <c r="O66" s="358"/>
      <c r="P66" s="361" t="s">
        <v>665</v>
      </c>
      <c r="Q66" s="362"/>
      <c r="R66" s="362"/>
      <c r="S66" s="362"/>
      <c r="T66" s="362"/>
      <c r="U66" s="362"/>
      <c r="V66" s="362"/>
      <c r="W66" s="362"/>
      <c r="X66" s="363"/>
      <c r="Y66" s="367" t="s">
        <v>51</v>
      </c>
      <c r="Z66" s="368"/>
      <c r="AA66" s="369"/>
      <c r="AB66" s="388" t="s">
        <v>667</v>
      </c>
      <c r="AC66" s="370"/>
      <c r="AD66" s="370"/>
      <c r="AE66" s="371">
        <v>1400</v>
      </c>
      <c r="AF66" s="371"/>
      <c r="AG66" s="371"/>
      <c r="AH66" s="371"/>
      <c r="AI66" s="371">
        <v>1585</v>
      </c>
      <c r="AJ66" s="371"/>
      <c r="AK66" s="371"/>
      <c r="AL66" s="371"/>
      <c r="AM66" s="371">
        <v>131</v>
      </c>
      <c r="AN66" s="371"/>
      <c r="AO66" s="371"/>
      <c r="AP66" s="371"/>
      <c r="AQ66" s="398" t="s">
        <v>683</v>
      </c>
      <c r="AR66" s="371"/>
      <c r="AS66" s="371"/>
      <c r="AT66" s="371"/>
      <c r="AU66" s="389" t="s">
        <v>683</v>
      </c>
      <c r="AV66" s="406"/>
      <c r="AW66" s="406"/>
      <c r="AX66" s="407"/>
      <c r="AY66">
        <f>$AY$65</f>
        <v>1</v>
      </c>
    </row>
    <row r="67" spans="1:51" ht="36.7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88" t="s">
        <v>667</v>
      </c>
      <c r="AC67" s="370"/>
      <c r="AD67" s="370"/>
      <c r="AE67" s="371">
        <v>714</v>
      </c>
      <c r="AF67" s="371"/>
      <c r="AG67" s="371"/>
      <c r="AH67" s="371"/>
      <c r="AI67" s="371">
        <v>714</v>
      </c>
      <c r="AJ67" s="371"/>
      <c r="AK67" s="371"/>
      <c r="AL67" s="371"/>
      <c r="AM67" s="371">
        <v>714</v>
      </c>
      <c r="AN67" s="371"/>
      <c r="AO67" s="371"/>
      <c r="AP67" s="371"/>
      <c r="AQ67" s="371">
        <v>714</v>
      </c>
      <c r="AR67" s="371"/>
      <c r="AS67" s="371"/>
      <c r="AT67" s="371"/>
      <c r="AU67" s="389" t="s">
        <v>683</v>
      </c>
      <c r="AV67" s="406"/>
      <c r="AW67" s="406"/>
      <c r="AX67" s="407"/>
      <c r="AY67">
        <f>$AY$65</f>
        <v>1</v>
      </c>
    </row>
    <row r="68" spans="1:51" ht="23.25"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662</v>
      </c>
      <c r="H69" s="395"/>
      <c r="I69" s="395"/>
      <c r="J69" s="395"/>
      <c r="K69" s="395"/>
      <c r="L69" s="395"/>
      <c r="M69" s="395"/>
      <c r="N69" s="395"/>
      <c r="O69" s="395"/>
      <c r="P69" s="395"/>
      <c r="Q69" s="395"/>
      <c r="R69" s="395"/>
      <c r="S69" s="395"/>
      <c r="T69" s="395"/>
      <c r="U69" s="395"/>
      <c r="V69" s="395"/>
      <c r="W69" s="395"/>
      <c r="X69" s="395"/>
      <c r="Y69" s="419" t="s">
        <v>581</v>
      </c>
      <c r="Z69" s="420"/>
      <c r="AA69" s="421"/>
      <c r="AB69" s="422" t="s">
        <v>668</v>
      </c>
      <c r="AC69" s="423"/>
      <c r="AD69" s="424"/>
      <c r="AE69" s="398">
        <v>1465</v>
      </c>
      <c r="AF69" s="398"/>
      <c r="AG69" s="398"/>
      <c r="AH69" s="398"/>
      <c r="AI69" s="398">
        <v>1004</v>
      </c>
      <c r="AJ69" s="398"/>
      <c r="AK69" s="398"/>
      <c r="AL69" s="398"/>
      <c r="AM69" s="398">
        <v>2640</v>
      </c>
      <c r="AN69" s="398"/>
      <c r="AO69" s="398"/>
      <c r="AP69" s="398"/>
      <c r="AQ69" s="389" t="s">
        <v>683</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669</v>
      </c>
      <c r="AC70" s="426"/>
      <c r="AD70" s="427"/>
      <c r="AE70" s="428" t="s">
        <v>672</v>
      </c>
      <c r="AF70" s="428"/>
      <c r="AG70" s="428"/>
      <c r="AH70" s="428"/>
      <c r="AI70" s="428" t="s">
        <v>673</v>
      </c>
      <c r="AJ70" s="428"/>
      <c r="AK70" s="428"/>
      <c r="AL70" s="428"/>
      <c r="AM70" s="428" t="s">
        <v>684</v>
      </c>
      <c r="AN70" s="428"/>
      <c r="AO70" s="428"/>
      <c r="AP70" s="428"/>
      <c r="AQ70" s="428" t="s">
        <v>683</v>
      </c>
      <c r="AR70" s="428"/>
      <c r="AS70" s="428"/>
      <c r="AT70" s="428"/>
      <c r="AU70" s="428"/>
      <c r="AV70" s="428"/>
      <c r="AW70" s="428"/>
      <c r="AX70" s="430"/>
      <c r="AY70">
        <f>$AY$68</f>
        <v>1</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357"/>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1</v>
      </c>
    </row>
    <row r="103" spans="1:60" ht="23.25" customHeight="1" x14ac:dyDescent="0.15">
      <c r="A103" s="463"/>
      <c r="B103" s="322"/>
      <c r="C103" s="322"/>
      <c r="D103" s="322"/>
      <c r="E103" s="322"/>
      <c r="F103" s="464"/>
      <c r="G103" s="394" t="s">
        <v>666</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t="s">
        <v>668</v>
      </c>
      <c r="AC103" s="423"/>
      <c r="AD103" s="424"/>
      <c r="AE103" s="398">
        <v>10672</v>
      </c>
      <c r="AF103" s="398"/>
      <c r="AG103" s="398"/>
      <c r="AH103" s="398"/>
      <c r="AI103" s="398">
        <v>12956</v>
      </c>
      <c r="AJ103" s="398"/>
      <c r="AK103" s="398"/>
      <c r="AL103" s="398"/>
      <c r="AM103" s="398">
        <v>9888</v>
      </c>
      <c r="AN103" s="398"/>
      <c r="AO103" s="398"/>
      <c r="AP103" s="398"/>
      <c r="AQ103" s="389">
        <v>10680</v>
      </c>
      <c r="AR103" s="372"/>
      <c r="AS103" s="372"/>
      <c r="AT103" s="372"/>
      <c r="AU103" s="372"/>
      <c r="AV103" s="372"/>
      <c r="AW103" s="372"/>
      <c r="AX103" s="373"/>
      <c r="AY103">
        <f>$AY$102</f>
        <v>1</v>
      </c>
    </row>
    <row r="104" spans="1:60" ht="46.5" customHeight="1" thickBo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t="s">
        <v>670</v>
      </c>
      <c r="AF104" s="428"/>
      <c r="AG104" s="428"/>
      <c r="AH104" s="428"/>
      <c r="AI104" s="428" t="s">
        <v>671</v>
      </c>
      <c r="AJ104" s="428"/>
      <c r="AK104" s="428"/>
      <c r="AL104" s="428"/>
      <c r="AM104" s="428" t="s">
        <v>675</v>
      </c>
      <c r="AN104" s="428"/>
      <c r="AO104" s="428"/>
      <c r="AP104" s="428"/>
      <c r="AQ104" s="428" t="s">
        <v>676</v>
      </c>
      <c r="AR104" s="428"/>
      <c r="AS104" s="428"/>
      <c r="AT104" s="428"/>
      <c r="AU104" s="428"/>
      <c r="AV104" s="428"/>
      <c r="AW104" s="428"/>
      <c r="AX104" s="430"/>
      <c r="AY104">
        <f>$AY$102</f>
        <v>1</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357"/>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357"/>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649</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674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v>237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599</v>
      </c>
      <c r="D218" s="639"/>
      <c r="E218" s="455" t="s">
        <v>279</v>
      </c>
      <c r="F218" s="457"/>
      <c r="G218" s="619" t="s">
        <v>181</v>
      </c>
      <c r="H218" s="620"/>
      <c r="I218" s="620"/>
      <c r="J218" s="642" t="s">
        <v>613</v>
      </c>
      <c r="K218" s="643"/>
      <c r="L218" s="643"/>
      <c r="M218" s="643"/>
      <c r="N218" s="643"/>
      <c r="O218" s="643"/>
      <c r="P218" s="643"/>
      <c r="Q218" s="643"/>
      <c r="R218" s="643"/>
      <c r="S218" s="643"/>
      <c r="T218" s="644"/>
      <c r="U218" s="617" t="s">
        <v>647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647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1.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636</v>
      </c>
      <c r="AH223" s="708"/>
      <c r="AI223" s="708"/>
      <c r="AJ223" s="708"/>
      <c r="AK223" s="708"/>
      <c r="AL223" s="708"/>
      <c r="AM223" s="708"/>
      <c r="AN223" s="708"/>
      <c r="AO223" s="708"/>
      <c r="AP223" s="708"/>
      <c r="AQ223" s="708"/>
      <c r="AR223" s="708"/>
      <c r="AS223" s="708"/>
      <c r="AT223" s="708"/>
      <c r="AU223" s="708"/>
      <c r="AV223" s="708"/>
      <c r="AW223" s="708"/>
      <c r="AX223" s="709"/>
    </row>
    <row r="224" spans="1:51" ht="42"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637</v>
      </c>
      <c r="AH224" s="714"/>
      <c r="AI224" s="714"/>
      <c r="AJ224" s="714"/>
      <c r="AK224" s="714"/>
      <c r="AL224" s="714"/>
      <c r="AM224" s="714"/>
      <c r="AN224" s="714"/>
      <c r="AO224" s="714"/>
      <c r="AP224" s="714"/>
      <c r="AQ224" s="714"/>
      <c r="AR224" s="714"/>
      <c r="AS224" s="714"/>
      <c r="AT224" s="714"/>
      <c r="AU224" s="714"/>
      <c r="AV224" s="714"/>
      <c r="AW224" s="714"/>
      <c r="AX224" s="715"/>
    </row>
    <row r="225" spans="1:50" ht="44.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638</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632</v>
      </c>
      <c r="AE226" s="675"/>
      <c r="AF226" s="675"/>
      <c r="AG226" s="361" t="s">
        <v>639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6"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625</v>
      </c>
      <c r="AE229" s="739"/>
      <c r="AF229" s="739"/>
      <c r="AG229" s="740" t="s">
        <v>640</v>
      </c>
      <c r="AH229" s="741"/>
      <c r="AI229" s="741"/>
      <c r="AJ229" s="741"/>
      <c r="AK229" s="741"/>
      <c r="AL229" s="741"/>
      <c r="AM229" s="741"/>
      <c r="AN229" s="741"/>
      <c r="AO229" s="741"/>
      <c r="AP229" s="741"/>
      <c r="AQ229" s="741"/>
      <c r="AR229" s="741"/>
      <c r="AS229" s="741"/>
      <c r="AT229" s="741"/>
      <c r="AU229" s="741"/>
      <c r="AV229" s="741"/>
      <c r="AW229" s="741"/>
      <c r="AX229" s="742"/>
    </row>
    <row r="230" spans="1:50" ht="33.7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t="s">
        <v>641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635</v>
      </c>
      <c r="AE231" s="687"/>
      <c r="AF231" s="687"/>
      <c r="AG231" s="713" t="s">
        <v>647</v>
      </c>
      <c r="AH231" s="714"/>
      <c r="AI231" s="714"/>
      <c r="AJ231" s="714"/>
      <c r="AK231" s="714"/>
      <c r="AL231" s="714"/>
      <c r="AM231" s="714"/>
      <c r="AN231" s="714"/>
      <c r="AO231" s="714"/>
      <c r="AP231" s="714"/>
      <c r="AQ231" s="714"/>
      <c r="AR231" s="714"/>
      <c r="AS231" s="714"/>
      <c r="AT231" s="714"/>
      <c r="AU231" s="714"/>
      <c r="AV231" s="714"/>
      <c r="AW231" s="714"/>
      <c r="AX231" s="715"/>
    </row>
    <row r="232" spans="1:50" ht="41.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t="s">
        <v>642</v>
      </c>
      <c r="AH232" s="714"/>
      <c r="AI232" s="714"/>
      <c r="AJ232" s="714"/>
      <c r="AK232" s="714"/>
      <c r="AL232" s="714"/>
      <c r="AM232" s="714"/>
      <c r="AN232" s="714"/>
      <c r="AO232" s="714"/>
      <c r="AP232" s="714"/>
      <c r="AQ232" s="714"/>
      <c r="AR232" s="714"/>
      <c r="AS232" s="714"/>
      <c r="AT232" s="714"/>
      <c r="AU232" s="714"/>
      <c r="AV232" s="714"/>
      <c r="AW232" s="714"/>
      <c r="AX232" s="715"/>
    </row>
    <row r="233" spans="1:50" ht="32.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635</v>
      </c>
      <c r="AE233" s="720"/>
      <c r="AF233" s="720"/>
      <c r="AG233" s="735" t="s">
        <v>284</v>
      </c>
      <c r="AH233" s="736"/>
      <c r="AI233" s="736"/>
      <c r="AJ233" s="736"/>
      <c r="AK233" s="736"/>
      <c r="AL233" s="736"/>
      <c r="AM233" s="736"/>
      <c r="AN233" s="736"/>
      <c r="AO233" s="736"/>
      <c r="AP233" s="736"/>
      <c r="AQ233" s="736"/>
      <c r="AR233" s="736"/>
      <c r="AS233" s="736"/>
      <c r="AT233" s="736"/>
      <c r="AU233" s="736"/>
      <c r="AV233" s="736"/>
      <c r="AW233" s="736"/>
      <c r="AX233" s="737"/>
    </row>
    <row r="234" spans="1:50" ht="108"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625</v>
      </c>
      <c r="AE234" s="687"/>
      <c r="AF234" s="688"/>
      <c r="AG234" s="713" t="s">
        <v>687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647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t="s">
        <v>643</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647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t="s">
        <v>644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635</v>
      </c>
      <c r="AE239" s="687"/>
      <c r="AF239" s="687"/>
      <c r="AG239" s="743" t="s">
        <v>647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635</v>
      </c>
      <c r="AE240" s="675"/>
      <c r="AF240" s="766"/>
      <c r="AG240" s="361" t="s">
        <v>647</v>
      </c>
      <c r="AH240" s="139"/>
      <c r="AI240" s="139"/>
      <c r="AJ240" s="139"/>
      <c r="AK240" s="139"/>
      <c r="AL240" s="139"/>
      <c r="AM240" s="139"/>
      <c r="AN240" s="139"/>
      <c r="AO240" s="139"/>
      <c r="AP240" s="139"/>
      <c r="AQ240" s="139"/>
      <c r="AR240" s="139"/>
      <c r="AS240" s="139"/>
      <c r="AT240" s="139"/>
      <c r="AU240" s="139"/>
      <c r="AV240" s="139"/>
      <c r="AW240" s="139"/>
      <c r="AX240" s="676"/>
    </row>
    <row r="241" spans="1:50" ht="19.7" hidden="1"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691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619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621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622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623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624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770</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787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626</v>
      </c>
      <c r="H268" s="790"/>
      <c r="I268" s="790"/>
      <c r="J268" s="137">
        <v>20</v>
      </c>
      <c r="K268" s="137"/>
      <c r="L268" s="106">
        <v>862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650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651</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652</v>
      </c>
      <c r="H310" s="824"/>
      <c r="I310" s="824"/>
      <c r="J310" s="824"/>
      <c r="K310" s="825"/>
      <c r="L310" s="826" t="s">
        <v>653</v>
      </c>
      <c r="M310" s="827"/>
      <c r="N310" s="827"/>
      <c r="O310" s="827"/>
      <c r="P310" s="827"/>
      <c r="Q310" s="827"/>
      <c r="R310" s="827"/>
      <c r="S310" s="827"/>
      <c r="T310" s="827"/>
      <c r="U310" s="827"/>
      <c r="V310" s="827"/>
      <c r="W310" s="827"/>
      <c r="X310" s="828"/>
      <c r="Y310" s="829">
        <v>10</v>
      </c>
      <c r="Z310" s="830"/>
      <c r="AA310" s="830"/>
      <c r="AB310" s="831"/>
      <c r="AC310" s="823" t="s">
        <v>654</v>
      </c>
      <c r="AD310" s="824"/>
      <c r="AE310" s="824"/>
      <c r="AF310" s="824"/>
      <c r="AG310" s="825"/>
      <c r="AH310" s="826" t="s">
        <v>655</v>
      </c>
      <c r="AI310" s="827"/>
      <c r="AJ310" s="827"/>
      <c r="AK310" s="827"/>
      <c r="AL310" s="827"/>
      <c r="AM310" s="827"/>
      <c r="AN310" s="827"/>
      <c r="AO310" s="827"/>
      <c r="AP310" s="827"/>
      <c r="AQ310" s="827"/>
      <c r="AR310" s="827"/>
      <c r="AS310" s="827"/>
      <c r="AT310" s="828"/>
      <c r="AU310" s="829">
        <v>33</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33</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692</v>
      </c>
      <c r="D366" s="860"/>
      <c r="E366" s="860"/>
      <c r="F366" s="860"/>
      <c r="G366" s="860"/>
      <c r="H366" s="860"/>
      <c r="I366" s="860"/>
      <c r="J366" s="861">
        <v>6290001041026</v>
      </c>
      <c r="K366" s="862"/>
      <c r="L366" s="862"/>
      <c r="M366" s="862"/>
      <c r="N366" s="862"/>
      <c r="O366" s="862"/>
      <c r="P366" s="864" t="s">
        <v>653</v>
      </c>
      <c r="Q366" s="864"/>
      <c r="R366" s="864"/>
      <c r="S366" s="864"/>
      <c r="T366" s="864"/>
      <c r="U366" s="864"/>
      <c r="V366" s="864"/>
      <c r="W366" s="864"/>
      <c r="X366" s="864"/>
      <c r="Y366" s="865">
        <v>10</v>
      </c>
      <c r="Z366" s="866"/>
      <c r="AA366" s="866"/>
      <c r="AB366" s="867"/>
      <c r="AC366" s="868" t="s">
        <v>257</v>
      </c>
      <c r="AD366" s="869"/>
      <c r="AE366" s="869"/>
      <c r="AF366" s="869"/>
      <c r="AG366" s="869"/>
      <c r="AH366" s="852">
        <v>1</v>
      </c>
      <c r="AI366" s="853"/>
      <c r="AJ366" s="853"/>
      <c r="AK366" s="853"/>
      <c r="AL366" s="854">
        <v>100</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60" t="s">
        <v>656</v>
      </c>
      <c r="D399" s="860"/>
      <c r="E399" s="860"/>
      <c r="F399" s="860"/>
      <c r="G399" s="860"/>
      <c r="H399" s="860"/>
      <c r="I399" s="860"/>
      <c r="J399" s="861">
        <v>3000020141003</v>
      </c>
      <c r="K399" s="862"/>
      <c r="L399" s="862"/>
      <c r="M399" s="862"/>
      <c r="N399" s="862"/>
      <c r="O399" s="862"/>
      <c r="P399" s="864" t="s">
        <v>655</v>
      </c>
      <c r="Q399" s="864"/>
      <c r="R399" s="864"/>
      <c r="S399" s="864"/>
      <c r="T399" s="864"/>
      <c r="U399" s="864"/>
      <c r="V399" s="864"/>
      <c r="W399" s="864"/>
      <c r="X399" s="864"/>
      <c r="Y399" s="865">
        <v>33</v>
      </c>
      <c r="Z399" s="866"/>
      <c r="AA399" s="866"/>
      <c r="AB399" s="867"/>
      <c r="AC399" s="868" t="s">
        <v>660</v>
      </c>
      <c r="AD399" s="869"/>
      <c r="AE399" s="869"/>
      <c r="AF399" s="869"/>
      <c r="AG399" s="869"/>
      <c r="AH399" s="852" t="s">
        <v>647</v>
      </c>
      <c r="AI399" s="853"/>
      <c r="AJ399" s="853"/>
      <c r="AK399" s="853"/>
      <c r="AL399" s="854" t="s">
        <v>647</v>
      </c>
      <c r="AM399" s="855"/>
      <c r="AN399" s="855"/>
      <c r="AO399" s="856"/>
      <c r="AP399" s="857"/>
      <c r="AQ399" s="857"/>
      <c r="AR399" s="857"/>
      <c r="AS399" s="857"/>
      <c r="AT399" s="857"/>
      <c r="AU399" s="857"/>
      <c r="AV399" s="857"/>
      <c r="AW399" s="857"/>
      <c r="AX399" s="857"/>
      <c r="AY399">
        <f>$AY$396</f>
        <v>1</v>
      </c>
    </row>
    <row r="400" spans="1:51" ht="30" customHeight="1" x14ac:dyDescent="0.15">
      <c r="A400" s="858">
        <v>2</v>
      </c>
      <c r="B400" s="858">
        <v>1</v>
      </c>
      <c r="C400" s="859" t="s">
        <v>657</v>
      </c>
      <c r="D400" s="860"/>
      <c r="E400" s="860"/>
      <c r="F400" s="860"/>
      <c r="G400" s="860"/>
      <c r="H400" s="860"/>
      <c r="I400" s="860"/>
      <c r="J400" s="861">
        <v>2000020111007</v>
      </c>
      <c r="K400" s="862"/>
      <c r="L400" s="862"/>
      <c r="M400" s="862"/>
      <c r="N400" s="862"/>
      <c r="O400" s="862"/>
      <c r="P400" s="864" t="s">
        <v>655</v>
      </c>
      <c r="Q400" s="864"/>
      <c r="R400" s="864"/>
      <c r="S400" s="864"/>
      <c r="T400" s="864"/>
      <c r="U400" s="864"/>
      <c r="V400" s="864"/>
      <c r="W400" s="864"/>
      <c r="X400" s="864"/>
      <c r="Y400" s="865">
        <v>16</v>
      </c>
      <c r="Z400" s="866"/>
      <c r="AA400" s="866"/>
      <c r="AB400" s="867"/>
      <c r="AC400" s="868" t="s">
        <v>660</v>
      </c>
      <c r="AD400" s="869"/>
      <c r="AE400" s="869"/>
      <c r="AF400" s="869"/>
      <c r="AG400" s="869"/>
      <c r="AH400" s="852" t="s">
        <v>647</v>
      </c>
      <c r="AI400" s="853"/>
      <c r="AJ400" s="853"/>
      <c r="AK400" s="853"/>
      <c r="AL400" s="854" t="s">
        <v>647</v>
      </c>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658</v>
      </c>
      <c r="D401" s="860"/>
      <c r="E401" s="860"/>
      <c r="F401" s="860"/>
      <c r="G401" s="860"/>
      <c r="H401" s="860"/>
      <c r="I401" s="860"/>
      <c r="J401" s="861">
        <v>5000020331007</v>
      </c>
      <c r="K401" s="862"/>
      <c r="L401" s="862"/>
      <c r="M401" s="862"/>
      <c r="N401" s="862"/>
      <c r="O401" s="862"/>
      <c r="P401" s="863" t="s">
        <v>655</v>
      </c>
      <c r="Q401" s="864"/>
      <c r="R401" s="864"/>
      <c r="S401" s="864"/>
      <c r="T401" s="864"/>
      <c r="U401" s="864"/>
      <c r="V401" s="864"/>
      <c r="W401" s="864"/>
      <c r="X401" s="864"/>
      <c r="Y401" s="865">
        <v>16</v>
      </c>
      <c r="Z401" s="866"/>
      <c r="AA401" s="866"/>
      <c r="AB401" s="867"/>
      <c r="AC401" s="868" t="s">
        <v>660</v>
      </c>
      <c r="AD401" s="869"/>
      <c r="AE401" s="869"/>
      <c r="AF401" s="869"/>
      <c r="AG401" s="869"/>
      <c r="AH401" s="870" t="s">
        <v>647</v>
      </c>
      <c r="AI401" s="871"/>
      <c r="AJ401" s="871"/>
      <c r="AK401" s="871"/>
      <c r="AL401" s="854" t="s">
        <v>647</v>
      </c>
      <c r="AM401" s="855"/>
      <c r="AN401" s="855"/>
      <c r="AO401" s="856"/>
      <c r="AP401" s="857"/>
      <c r="AQ401" s="857"/>
      <c r="AR401" s="857"/>
      <c r="AS401" s="857"/>
      <c r="AT401" s="857"/>
      <c r="AU401" s="857"/>
      <c r="AV401" s="857"/>
      <c r="AW401" s="857"/>
      <c r="AX401" s="857"/>
      <c r="AY401">
        <f>COUNTA($C$401)</f>
        <v>1</v>
      </c>
    </row>
    <row r="402" spans="1:51" ht="30" customHeight="1" x14ac:dyDescent="0.15">
      <c r="A402" s="858">
        <v>4</v>
      </c>
      <c r="B402" s="858">
        <v>1</v>
      </c>
      <c r="C402" s="859" t="s">
        <v>659</v>
      </c>
      <c r="D402" s="860"/>
      <c r="E402" s="860"/>
      <c r="F402" s="860"/>
      <c r="G402" s="860"/>
      <c r="H402" s="860"/>
      <c r="I402" s="860"/>
      <c r="J402" s="861">
        <v>3000020442020</v>
      </c>
      <c r="K402" s="862"/>
      <c r="L402" s="862"/>
      <c r="M402" s="862"/>
      <c r="N402" s="862"/>
      <c r="O402" s="862"/>
      <c r="P402" s="863" t="s">
        <v>655</v>
      </c>
      <c r="Q402" s="864"/>
      <c r="R402" s="864"/>
      <c r="S402" s="864"/>
      <c r="T402" s="864"/>
      <c r="U402" s="864"/>
      <c r="V402" s="864"/>
      <c r="W402" s="864"/>
      <c r="X402" s="864"/>
      <c r="Y402" s="865">
        <v>12</v>
      </c>
      <c r="Z402" s="866"/>
      <c r="AA402" s="866"/>
      <c r="AB402" s="867"/>
      <c r="AC402" s="868" t="s">
        <v>660</v>
      </c>
      <c r="AD402" s="869"/>
      <c r="AE402" s="869"/>
      <c r="AF402" s="869"/>
      <c r="AG402" s="869"/>
      <c r="AH402" s="870" t="s">
        <v>647</v>
      </c>
      <c r="AI402" s="871"/>
      <c r="AJ402" s="871"/>
      <c r="AK402" s="871"/>
      <c r="AL402" s="854" t="s">
        <v>647</v>
      </c>
      <c r="AM402" s="855"/>
      <c r="AN402" s="855"/>
      <c r="AO402" s="856"/>
      <c r="AP402" s="857"/>
      <c r="AQ402" s="857"/>
      <c r="AR402" s="857"/>
      <c r="AS402" s="857"/>
      <c r="AT402" s="857"/>
      <c r="AU402" s="857"/>
      <c r="AV402" s="857"/>
      <c r="AW402" s="857"/>
      <c r="AX402" s="857"/>
      <c r="AY402">
        <f>COUNTA($C$402)</f>
        <v>1</v>
      </c>
    </row>
    <row r="403" spans="1:51" ht="30" customHeight="1" x14ac:dyDescent="0.15">
      <c r="A403" s="858">
        <v>5</v>
      </c>
      <c r="B403" s="858">
        <v>1</v>
      </c>
      <c r="C403" s="859" t="s">
        <v>678</v>
      </c>
      <c r="D403" s="860"/>
      <c r="E403" s="860"/>
      <c r="F403" s="860"/>
      <c r="G403" s="860"/>
      <c r="H403" s="860"/>
      <c r="I403" s="860"/>
      <c r="J403" s="861">
        <v>6000020422011</v>
      </c>
      <c r="K403" s="862"/>
      <c r="L403" s="862"/>
      <c r="M403" s="862"/>
      <c r="N403" s="862"/>
      <c r="O403" s="862"/>
      <c r="P403" s="864" t="s">
        <v>655</v>
      </c>
      <c r="Q403" s="864"/>
      <c r="R403" s="864"/>
      <c r="S403" s="864"/>
      <c r="T403" s="864"/>
      <c r="U403" s="864"/>
      <c r="V403" s="864"/>
      <c r="W403" s="864"/>
      <c r="X403" s="864"/>
      <c r="Y403" s="865">
        <v>9</v>
      </c>
      <c r="Z403" s="866"/>
      <c r="AA403" s="866"/>
      <c r="AB403" s="867"/>
      <c r="AC403" s="868" t="s">
        <v>660</v>
      </c>
      <c r="AD403" s="869"/>
      <c r="AE403" s="869"/>
      <c r="AF403" s="869"/>
      <c r="AG403" s="869"/>
      <c r="AH403" s="870" t="s">
        <v>647</v>
      </c>
      <c r="AI403" s="871"/>
      <c r="AJ403" s="871"/>
      <c r="AK403" s="871"/>
      <c r="AL403" s="854" t="s">
        <v>647</v>
      </c>
      <c r="AM403" s="855"/>
      <c r="AN403" s="855"/>
      <c r="AO403" s="856"/>
      <c r="AP403" s="857"/>
      <c r="AQ403" s="857"/>
      <c r="AR403" s="857"/>
      <c r="AS403" s="857"/>
      <c r="AT403" s="857"/>
      <c r="AU403" s="857"/>
      <c r="AV403" s="857"/>
      <c r="AW403" s="857"/>
      <c r="AX403" s="857"/>
      <c r="AY403">
        <f>COUNTA($C$403)</f>
        <v>1</v>
      </c>
    </row>
    <row r="404" spans="1:51" ht="30" customHeight="1" x14ac:dyDescent="0.15">
      <c r="A404" s="858">
        <v>6</v>
      </c>
      <c r="B404" s="858">
        <v>1</v>
      </c>
      <c r="C404" s="859" t="s">
        <v>677</v>
      </c>
      <c r="D404" s="860"/>
      <c r="E404" s="860"/>
      <c r="F404" s="860"/>
      <c r="G404" s="860"/>
      <c r="H404" s="860"/>
      <c r="I404" s="860"/>
      <c r="J404" s="861">
        <v>9000020281000</v>
      </c>
      <c r="K404" s="862"/>
      <c r="L404" s="862"/>
      <c r="M404" s="862"/>
      <c r="N404" s="862"/>
      <c r="O404" s="862"/>
      <c r="P404" s="864" t="s">
        <v>655</v>
      </c>
      <c r="Q404" s="864"/>
      <c r="R404" s="864"/>
      <c r="S404" s="864"/>
      <c r="T404" s="864"/>
      <c r="U404" s="864"/>
      <c r="V404" s="864"/>
      <c r="W404" s="864"/>
      <c r="X404" s="864"/>
      <c r="Y404" s="865">
        <v>8</v>
      </c>
      <c r="Z404" s="866"/>
      <c r="AA404" s="866"/>
      <c r="AB404" s="867"/>
      <c r="AC404" s="868" t="s">
        <v>660</v>
      </c>
      <c r="AD404" s="869"/>
      <c r="AE404" s="869"/>
      <c r="AF404" s="869"/>
      <c r="AG404" s="869"/>
      <c r="AH404" s="870" t="s">
        <v>647</v>
      </c>
      <c r="AI404" s="871"/>
      <c r="AJ404" s="871"/>
      <c r="AK404" s="871"/>
      <c r="AL404" s="854" t="s">
        <v>647</v>
      </c>
      <c r="AM404" s="855"/>
      <c r="AN404" s="855"/>
      <c r="AO404" s="856"/>
      <c r="AP404" s="857"/>
      <c r="AQ404" s="857"/>
      <c r="AR404" s="857"/>
      <c r="AS404" s="857"/>
      <c r="AT404" s="857"/>
      <c r="AU404" s="857"/>
      <c r="AV404" s="857"/>
      <c r="AW404" s="857"/>
      <c r="AX404" s="857"/>
      <c r="AY404">
        <f>COUNTA($C$404)</f>
        <v>1</v>
      </c>
    </row>
    <row r="405" spans="1:51" ht="30" customHeight="1" x14ac:dyDescent="0.15">
      <c r="A405" s="858">
        <v>7</v>
      </c>
      <c r="B405" s="858">
        <v>1</v>
      </c>
      <c r="C405" s="859" t="s">
        <v>679</v>
      </c>
      <c r="D405" s="860"/>
      <c r="E405" s="860"/>
      <c r="F405" s="860"/>
      <c r="G405" s="860"/>
      <c r="H405" s="860"/>
      <c r="I405" s="860"/>
      <c r="J405" s="861">
        <v>1000020222135</v>
      </c>
      <c r="K405" s="862"/>
      <c r="L405" s="862"/>
      <c r="M405" s="862"/>
      <c r="N405" s="862"/>
      <c r="O405" s="862"/>
      <c r="P405" s="864" t="s">
        <v>655</v>
      </c>
      <c r="Q405" s="864"/>
      <c r="R405" s="864"/>
      <c r="S405" s="864"/>
      <c r="T405" s="864"/>
      <c r="U405" s="864"/>
      <c r="V405" s="864"/>
      <c r="W405" s="864"/>
      <c r="X405" s="864"/>
      <c r="Y405" s="865">
        <v>8</v>
      </c>
      <c r="Z405" s="866"/>
      <c r="AA405" s="866"/>
      <c r="AB405" s="867"/>
      <c r="AC405" s="868" t="s">
        <v>660</v>
      </c>
      <c r="AD405" s="869"/>
      <c r="AE405" s="869"/>
      <c r="AF405" s="869"/>
      <c r="AG405" s="869"/>
      <c r="AH405" s="870" t="s">
        <v>647</v>
      </c>
      <c r="AI405" s="871"/>
      <c r="AJ405" s="871"/>
      <c r="AK405" s="871"/>
      <c r="AL405" s="854" t="s">
        <v>647</v>
      </c>
      <c r="AM405" s="855"/>
      <c r="AN405" s="855"/>
      <c r="AO405" s="856"/>
      <c r="AP405" s="857"/>
      <c r="AQ405" s="857"/>
      <c r="AR405" s="857"/>
      <c r="AS405" s="857"/>
      <c r="AT405" s="857"/>
      <c r="AU405" s="857"/>
      <c r="AV405" s="857"/>
      <c r="AW405" s="857"/>
      <c r="AX405" s="857"/>
      <c r="AY405">
        <f>COUNTA($C$405)</f>
        <v>1</v>
      </c>
    </row>
    <row r="406" spans="1:51" ht="30" customHeight="1" x14ac:dyDescent="0.15">
      <c r="A406" s="858">
        <v>8</v>
      </c>
      <c r="B406" s="858">
        <v>1</v>
      </c>
      <c r="C406" s="859" t="s">
        <v>680</v>
      </c>
      <c r="D406" s="860"/>
      <c r="E406" s="860"/>
      <c r="F406" s="860"/>
      <c r="G406" s="860"/>
      <c r="H406" s="860"/>
      <c r="I406" s="860"/>
      <c r="J406" s="861">
        <v>1000020222119</v>
      </c>
      <c r="K406" s="862"/>
      <c r="L406" s="862"/>
      <c r="M406" s="862"/>
      <c r="N406" s="862"/>
      <c r="O406" s="862"/>
      <c r="P406" s="864" t="s">
        <v>655</v>
      </c>
      <c r="Q406" s="864"/>
      <c r="R406" s="864"/>
      <c r="S406" s="864"/>
      <c r="T406" s="864"/>
      <c r="U406" s="864"/>
      <c r="V406" s="864"/>
      <c r="W406" s="864"/>
      <c r="X406" s="864"/>
      <c r="Y406" s="865">
        <v>8</v>
      </c>
      <c r="Z406" s="866"/>
      <c r="AA406" s="866"/>
      <c r="AB406" s="867"/>
      <c r="AC406" s="868" t="s">
        <v>660</v>
      </c>
      <c r="AD406" s="869"/>
      <c r="AE406" s="869"/>
      <c r="AF406" s="869"/>
      <c r="AG406" s="869"/>
      <c r="AH406" s="870" t="s">
        <v>647</v>
      </c>
      <c r="AI406" s="871"/>
      <c r="AJ406" s="871"/>
      <c r="AK406" s="871"/>
      <c r="AL406" s="854" t="s">
        <v>647</v>
      </c>
      <c r="AM406" s="855"/>
      <c r="AN406" s="855"/>
      <c r="AO406" s="856"/>
      <c r="AP406" s="857"/>
      <c r="AQ406" s="857"/>
      <c r="AR406" s="857"/>
      <c r="AS406" s="857"/>
      <c r="AT406" s="857"/>
      <c r="AU406" s="857"/>
      <c r="AV406" s="857"/>
      <c r="AW406" s="857"/>
      <c r="AX406" s="857"/>
      <c r="AY406">
        <f>COUNTA($C$406)</f>
        <v>1</v>
      </c>
    </row>
    <row r="407" spans="1:51" ht="30" customHeight="1" x14ac:dyDescent="0.15">
      <c r="A407" s="858">
        <v>9</v>
      </c>
      <c r="B407" s="858">
        <v>1</v>
      </c>
      <c r="C407" s="859" t="s">
        <v>681</v>
      </c>
      <c r="D407" s="860"/>
      <c r="E407" s="860"/>
      <c r="F407" s="860"/>
      <c r="G407" s="860"/>
      <c r="H407" s="860"/>
      <c r="I407" s="860"/>
      <c r="J407" s="861">
        <v>4000020442011</v>
      </c>
      <c r="K407" s="862"/>
      <c r="L407" s="862"/>
      <c r="M407" s="862"/>
      <c r="N407" s="862"/>
      <c r="O407" s="862"/>
      <c r="P407" s="864" t="s">
        <v>655</v>
      </c>
      <c r="Q407" s="864"/>
      <c r="R407" s="864"/>
      <c r="S407" s="864"/>
      <c r="T407" s="864"/>
      <c r="U407" s="864"/>
      <c r="V407" s="864"/>
      <c r="W407" s="864"/>
      <c r="X407" s="864"/>
      <c r="Y407" s="865">
        <v>7</v>
      </c>
      <c r="Z407" s="866"/>
      <c r="AA407" s="866"/>
      <c r="AB407" s="867"/>
      <c r="AC407" s="868" t="s">
        <v>660</v>
      </c>
      <c r="AD407" s="869"/>
      <c r="AE407" s="869"/>
      <c r="AF407" s="869"/>
      <c r="AG407" s="869"/>
      <c r="AH407" s="870" t="s">
        <v>647</v>
      </c>
      <c r="AI407" s="871"/>
      <c r="AJ407" s="871"/>
      <c r="AK407" s="871"/>
      <c r="AL407" s="854" t="s">
        <v>647</v>
      </c>
      <c r="AM407" s="855"/>
      <c r="AN407" s="855"/>
      <c r="AO407" s="856"/>
      <c r="AP407" s="857"/>
      <c r="AQ407" s="857"/>
      <c r="AR407" s="857"/>
      <c r="AS407" s="857"/>
      <c r="AT407" s="857"/>
      <c r="AU407" s="857"/>
      <c r="AV407" s="857"/>
      <c r="AW407" s="857"/>
      <c r="AX407" s="857"/>
      <c r="AY407">
        <f>COUNTA($C$407)</f>
        <v>1</v>
      </c>
    </row>
    <row r="408" spans="1:51" ht="30" customHeight="1" x14ac:dyDescent="0.15">
      <c r="A408" s="858">
        <v>10</v>
      </c>
      <c r="B408" s="858">
        <v>1</v>
      </c>
      <c r="C408" s="859" t="s">
        <v>682</v>
      </c>
      <c r="D408" s="860"/>
      <c r="E408" s="860"/>
      <c r="F408" s="860"/>
      <c r="G408" s="860"/>
      <c r="H408" s="860"/>
      <c r="I408" s="860"/>
      <c r="J408" s="861">
        <v>9000020222160</v>
      </c>
      <c r="K408" s="862"/>
      <c r="L408" s="862"/>
      <c r="M408" s="862"/>
      <c r="N408" s="862"/>
      <c r="O408" s="862"/>
      <c r="P408" s="864" t="s">
        <v>655</v>
      </c>
      <c r="Q408" s="864"/>
      <c r="R408" s="864"/>
      <c r="S408" s="864"/>
      <c r="T408" s="864"/>
      <c r="U408" s="864"/>
      <c r="V408" s="864"/>
      <c r="W408" s="864"/>
      <c r="X408" s="864"/>
      <c r="Y408" s="865">
        <v>7</v>
      </c>
      <c r="Z408" s="866"/>
      <c r="AA408" s="866"/>
      <c r="AB408" s="867"/>
      <c r="AC408" s="868" t="s">
        <v>660</v>
      </c>
      <c r="AD408" s="869"/>
      <c r="AE408" s="869"/>
      <c r="AF408" s="869"/>
      <c r="AG408" s="869"/>
      <c r="AH408" s="870" t="s">
        <v>647</v>
      </c>
      <c r="AI408" s="871"/>
      <c r="AJ408" s="871"/>
      <c r="AK408" s="871"/>
      <c r="AL408" s="854" t="s">
        <v>647</v>
      </c>
      <c r="AM408" s="855"/>
      <c r="AN408" s="855"/>
      <c r="AO408" s="856"/>
      <c r="AP408" s="857"/>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647</v>
      </c>
      <c r="F631" s="881"/>
      <c r="G631" s="881"/>
      <c r="H631" s="881"/>
      <c r="I631" s="881"/>
      <c r="J631" s="861" t="s">
        <v>647</v>
      </c>
      <c r="K631" s="862"/>
      <c r="L631" s="862"/>
      <c r="M631" s="862"/>
      <c r="N631" s="862"/>
      <c r="O631" s="862"/>
      <c r="P631" s="863" t="s">
        <v>647</v>
      </c>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3"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625</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625</v>
      </c>
      <c r="R4" s="13" t="str">
        <f t="shared" si="3"/>
        <v>補助</v>
      </c>
      <c r="S4" s="13" t="str">
        <f t="shared" si="4"/>
        <v>委託・請負、補助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625</v>
      </c>
      <c r="M11" s="13" t="str">
        <f t="shared" si="2"/>
        <v>その他の事項経費</v>
      </c>
      <c r="N11" s="13" t="str">
        <f t="shared" si="6"/>
        <v>社会保障、その他の事項経費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625</v>
      </c>
      <c r="C12" s="13" t="str">
        <f t="shared" ref="C12:C23" si="9">IF(B12="","",A12)</f>
        <v>障害者施策</v>
      </c>
      <c r="D12" s="13" t="str">
        <f t="shared" si="8"/>
        <v>障害者施策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障害者施策</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障害者施策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2022-06-13T11:40:06Z</cp:lastPrinted>
  <dcterms:created xsi:type="dcterms:W3CDTF">2012-03-13T00:50:25Z</dcterms:created>
  <dcterms:modified xsi:type="dcterms:W3CDTF">2022-08-18T01:52:37Z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