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 済\"/>
    </mc:Choice>
  </mc:AlternateContent>
  <bookViews>
    <workbookView xWindow="30045" yWindow="1680" windowWidth="22680" windowHeight="14580"/>
  </bookViews>
  <sheets>
    <sheet name="行政事業レビューシート" sheetId="11" r:id="rId1"/>
    <sheet name="入力規則等" sheetId="4" r:id="rId2"/>
  </sheets>
  <definedNames>
    <definedName name="_xlnm.Print_Area" localSheetId="0">行政事業レビューシート!$A$1:$AX$636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5" i="11" l="1"/>
  <c r="AY329" i="11"/>
  <c r="AY333" i="11"/>
  <c r="AY340" i="11"/>
  <c r="AY323" i="11"/>
  <c r="AY327" i="11"/>
  <c r="AY331" i="11"/>
  <c r="AY337" i="11"/>
  <c r="AY324" i="11"/>
  <c r="AY328" i="11"/>
  <c r="AY332" i="11"/>
  <c r="AY338" i="11"/>
  <c r="AY322" i="11"/>
  <c r="AY326" i="11"/>
  <c r="AY336" i="11"/>
  <c r="AY341" i="11"/>
  <c r="AY397" i="11"/>
  <c r="AY398"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1" i="11" s="1"/>
  <c r="AY167" i="11"/>
  <c r="AY169" i="11" s="1"/>
  <c r="AY136" i="11"/>
  <c r="AY137" i="11" s="1"/>
  <c r="AY133" i="11"/>
  <c r="AY135" i="11" s="1"/>
  <c r="AY132" i="11"/>
  <c r="AY142" i="11"/>
  <c r="AY139" i="11"/>
  <c r="AY145" i="11" s="1"/>
  <c r="AY166" i="11"/>
  <c r="AY161" i="11"/>
  <c r="AY162" i="11" s="1"/>
  <c r="AY156" i="11"/>
  <c r="AY158" i="11" s="1"/>
  <c r="AY155" i="11"/>
  <c r="AY153" i="11"/>
  <c r="AY152" i="11"/>
  <c r="AY151" i="11"/>
  <c r="AY146" i="11"/>
  <c r="AY150" i="11" s="1"/>
  <c r="AY130" i="11"/>
  <c r="AY127" i="11"/>
  <c r="AY129" i="11" s="1"/>
  <c r="AY122" i="11"/>
  <c r="AY125" i="11" s="1"/>
  <c r="AY121" i="11"/>
  <c r="AY119" i="11"/>
  <c r="AY118" i="11"/>
  <c r="AY117" i="11"/>
  <c r="AY115" i="11"/>
  <c r="AY114" i="11"/>
  <c r="AY113" i="11"/>
  <c r="AY112" i="11"/>
  <c r="AY120" i="11" s="1"/>
  <c r="AY101" i="11"/>
  <c r="AY100" i="11"/>
  <c r="AY99" i="11"/>
  <c r="AY98" i="11"/>
  <c r="AY102" i="11"/>
  <c r="AY104" i="11" s="1"/>
  <c r="AY126" i="11" l="1"/>
  <c r="AY116" i="11"/>
  <c r="AY124" i="11"/>
  <c r="AY128" i="11"/>
  <c r="AY154" i="11"/>
  <c r="AY163" i="11"/>
  <c r="AY140" i="11"/>
  <c r="AY144" i="11"/>
  <c r="AY134" i="11"/>
  <c r="AY138" i="11"/>
  <c r="AY172" i="11"/>
  <c r="AY176" i="11"/>
  <c r="AY198" i="11"/>
  <c r="AY203" i="11"/>
  <c r="AY207" i="11"/>
  <c r="AY211" i="11"/>
  <c r="AY123" i="11"/>
  <c r="AY131" i="11"/>
  <c r="AY143"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草野 幸子(kusano-sachiko)</author>
  </authors>
  <commentList>
    <comment ref="AD233" authorId="0" shapeId="0">
      <text>
        <r>
          <rPr>
            <sz val="9"/>
            <color indexed="81"/>
            <rFont val="MS P ゴシック"/>
            <family val="3"/>
            <charset val="128"/>
          </rPr>
          <t>事業としては、執行率が58％となるので、記載が必要ではないでしょうか。
→目内流用により執行率100%となっているため、レビューシートチェック要領に基づき記載しておりません。</t>
        </r>
      </text>
    </comment>
    <comment ref="C432" authorId="0" shapeId="0">
      <text>
        <r>
          <rPr>
            <sz val="9"/>
            <color indexed="81"/>
            <rFont val="MS P ゴシック"/>
            <family val="3"/>
            <charset val="128"/>
          </rPr>
          <t xml:space="preserve">記載してください
</t>
        </r>
      </text>
    </comment>
  </commentList>
</comments>
</file>

<file path=xl/sharedStrings.xml><?xml version="1.0" encoding="utf-8"?>
<sst xmlns="http://schemas.openxmlformats.org/spreadsheetml/2006/main" count="1352" uniqueCount="697">
  <si>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</si>
  <si>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</si>
  <si>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</si>
  <si>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</si>
  <si>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</si>
  <si>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</si>
  <si>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</si>
  <si>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</si>
  <si>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</si>
  <si>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</si>
  <si>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</si>
  <si>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</si>
  <si>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</si>
  <si>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</si>
  <si>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</si>
  <si>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</si>
  <si>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</si>
  <si>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</si>
  <si>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</si>
  <si>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</si>
  <si>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</si>
  <si>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</si>
  <si>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</si>
  <si>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</si>
  <si>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</si>
  <si>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</si>
  <si>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</si>
  <si>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</si>
  <si>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</si>
  <si>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</si>
  <si>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</si>
  <si>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</si>
  <si>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</si>
  <si>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</si>
  <si>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</si>
  <si>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</si>
  <si>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</si>
  <si>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</si>
  <si>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</si>
  <si>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</si>
  <si>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</si>
  <si>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</si>
  <si>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</si>
  <si>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</si>
  <si>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</si>
  <si>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</si>
  <si>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</si>
  <si>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</si>
  <si>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</si>
  <si>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</si>
  <si>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</si>
  <si>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</si>
  <si>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</si>
  <si>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</si>
  <si>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</si>
  <si>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</si>
  <si>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</si>
  <si>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</si>
  <si>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</si>
  <si>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</si>
  <si>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</si>
  <si>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</si>
  <si>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</si>
  <si>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</si>
  <si>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</si>
  <si>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</si>
  <si>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</si>
  <si>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</si>
  <si>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</si>
  <si>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</si>
  <si>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</si>
  <si>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</si>
  <si>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</si>
  <si>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</si>
  <si>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</si>
  <si>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</si>
  <si>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</si>
  <si>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</si>
  <si>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</si>
  <si>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</si>
  <si>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</si>
  <si>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</si>
  <si>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</si>
  <si>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</si>
  <si>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</si>
  <si>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</si>
  <si>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</si>
  <si>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</si>
  <si>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</si>
  <si>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</si>
  <si>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</si>
  <si>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</si>
  <si>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</si>
  <si>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</si>
  <si>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</si>
  <si>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</si>
  <si>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</si>
  <si>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</si>
  <si>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</si>
  <si>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</si>
  <si>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</si>
  <si>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</si>
  <si>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</si>
  <si>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</si>
  <si>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</si>
  <si>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</si>
  <si>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</si>
  <si>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</si>
  <si>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</si>
  <si>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</si>
  <si>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</si>
  <si>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</si>
  <si>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</si>
  <si>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</si>
  <si>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</si>
  <si>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</si>
  <si>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</si>
  <si>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</si>
  <si>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</si>
  <si>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</si>
  <si>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</si>
  <si>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</si>
  <si>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</si>
  <si>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</si>
  <si>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</si>
  <si>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</si>
  <si>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</si>
  <si>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</si>
  <si>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</si>
  <si>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</si>
  <si>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</si>
  <si>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</si>
  <si>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</si>
  <si>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</si>
  <si>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</si>
  <si>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</si>
  <si>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</si>
  <si>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</si>
  <si>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</si>
  <si>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</si>
  <si>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</si>
  <si>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</si>
  <si>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</si>
  <si>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</si>
  <si>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</si>
  <si>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</si>
  <si>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</si>
  <si>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</si>
  <si>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</si>
  <si>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</si>
  <si>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</si>
  <si>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</si>
  <si>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</si>
  <si>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</si>
  <si>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</si>
  <si>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</si>
  <si>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</si>
  <si>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</si>
  <si>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</si>
  <si>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</si>
  <si>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</si>
  <si>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</si>
  <si>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</si>
  <si>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</si>
  <si>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</si>
  <si>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</si>
  <si>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</si>
  <si>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</si>
  <si>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</si>
  <si>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</si>
  <si>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</si>
  <si>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</si>
  <si>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</si>
  <si>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</si>
  <si>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</si>
  <si>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</si>
  <si>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</si>
  <si>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</si>
  <si>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</si>
  <si>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</si>
  <si>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</si>
  <si>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</si>
  <si>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</si>
  <si>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</si>
  <si>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</si>
  <si>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</si>
  <si>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</si>
  <si>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</si>
  <si>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</si>
  <si>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</si>
  <si>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</si>
  <si>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</si>
  <si>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</si>
  <si>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</si>
  <si>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</si>
  <si>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</si>
  <si>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</si>
  <si>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</si>
  <si>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</si>
  <si>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</si>
  <si>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</si>
  <si>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</si>
  <si>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</si>
  <si>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</si>
  <si>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</si>
  <si>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</si>
  <si>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</si>
  <si>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</si>
  <si>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</si>
  <si>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</si>
  <si>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</si>
  <si>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</si>
  <si>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</si>
  <si>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</si>
  <si>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</si>
  <si>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</si>
  <si>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</si>
  <si>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</si>
  <si>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</si>
  <si>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</si>
  <si>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</si>
  <si>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</si>
  <si>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</si>
  <si>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</si>
  <si>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</si>
  <si>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</si>
  <si>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</si>
  <si>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</si>
  <si>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</si>
  <si>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</si>
  <si>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</si>
  <si>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</si>
  <si>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</si>
  <si>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</si>
  <si>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</si>
  <si>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</si>
  <si>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</si>
  <si>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</si>
  <si>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</si>
  <si>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</si>
  <si>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</si>
  <si>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</si>
  <si>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</si>
  <si>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</si>
  <si>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</si>
  <si>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</si>
  <si>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</si>
  <si>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</si>
  <si>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</si>
  <si>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</si>
  <si>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</si>
  <si>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</si>
  <si>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</si>
  <si>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</si>
  <si>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</si>
  <si>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</si>
  <si>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</si>
  <si>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</si>
  <si>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</si>
  <si>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</si>
  <si>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</si>
  <si>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</si>
  <si>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</si>
  <si>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</si>
  <si>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</si>
  <si>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</si>
  <si>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</si>
  <si>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</si>
  <si>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</si>
  <si>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</si>
  <si>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</si>
  <si>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</si>
  <si>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</si>
  <si>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</si>
  <si>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</si>
  <si>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</si>
  <si>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</si>
  <si>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</si>
  <si>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</si>
  <si>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</si>
  <si>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</si>
  <si>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</si>
  <si>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</si>
  <si>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</si>
  <si>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</si>
  <si>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</si>
  <si>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</si>
  <si>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</si>
  <si>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</si>
  <si>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</si>
  <si>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</si>
  <si>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</si>
  <si>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</si>
  <si>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</si>
  <si>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</si>
  <si>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</si>
  <si>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</si>
  <si>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</si>
  <si>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</si>
  <si>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</si>
  <si>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</si>
  <si>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</si>
  <si>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</si>
  <si>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</si>
  <si>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</si>
  <si>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</si>
  <si>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</si>
  <si>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</si>
  <si>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</si>
  <si>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</si>
  <si>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</si>
  <si>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</si>
  <si>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</si>
  <si>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</si>
  <si>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</si>
  <si>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</si>
  <si>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</si>
  <si>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</si>
  <si>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</si>
  <si>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</si>
  <si>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</si>
  <si>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</si>
  <si>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</si>
  <si>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</si>
  <si>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</si>
  <si>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</si>
  <si>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</si>
  <si>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</si>
  <si>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</si>
  <si>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</si>
  <si>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</si>
  <si>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</si>
  <si>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</si>
  <si>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</si>
  <si>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</si>
  <si>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</si>
  <si>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</si>
  <si>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</si>
  <si>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</si>
  <si>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</si>
  <si>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</si>
  <si>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</si>
  <si>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</si>
  <si>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</si>
  <si>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</si>
  <si>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</si>
  <si>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</si>
  <si>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</si>
  <si>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</si>
  <si>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</si>
  <si>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</si>
  <si>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</si>
  <si>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</si>
  <si>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</si>
  <si>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</si>
  <si>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</si>
  <si>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</si>
  <si>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</si>
  <si>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</si>
  <si>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</si>
  <si>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</si>
  <si>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</si>
  <si>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</si>
  <si>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</si>
  <si>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</si>
  <si>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</si>
  <si>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</si>
  <si>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</si>
  <si>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</si>
  <si>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</si>
  <si>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</si>
  <si>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</si>
  <si>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</si>
  <si>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</si>
  <si>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</si>
  <si>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</si>
  <si>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</si>
  <si>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</si>
  <si>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</si>
  <si>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</si>
  <si>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</si>
  <si>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</si>
  <si>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</si>
  <si>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</si>
  <si>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</si>
  <si>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</si>
  <si>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</si>
  <si>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</si>
  <si>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</si>
  <si>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</si>
  <si>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</si>
  <si>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</si>
  <si>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</si>
  <si>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</si>
  <si>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</si>
  <si>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</si>
  <si>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</si>
  <si>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</si>
  <si>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</si>
  <si>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</si>
  <si>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</si>
  <si>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</si>
  <si>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</si>
  <si>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</si>
  <si>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</si>
  <si>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</si>
  <si>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</si>
  <si>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</si>
  <si>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</si>
  <si>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</si>
  <si>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</si>
  <si>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</si>
  <si>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</si>
  <si>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</si>
  <si>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</si>
  <si>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</si>
  <si>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</si>
  <si>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</si>
  <si>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</si>
  <si>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</si>
  <si>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</si>
  <si>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</si>
  <si>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</si>
  <si>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</si>
  <si>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</si>
  <si>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</si>
  <si>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</si>
  <si>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</si>
  <si>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</si>
  <si>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</si>
  <si>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</si>
  <si>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</si>
  <si>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</si>
  <si>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</si>
  <si>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</si>
  <si>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</si>
  <si>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</si>
  <si>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</si>
  <si>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</si>
  <si>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</si>
  <si>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</si>
  <si>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</si>
  <si>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</si>
  <si>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</si>
  <si>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</si>
  <si>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</si>
  <si>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</si>
  <si>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</si>
  <si>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</si>
  <si>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</si>
  <si>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</si>
  <si>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</si>
  <si>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</si>
  <si>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</si>
  <si>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</si>
  <si>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</si>
  <si>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</si>
  <si>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</si>
  <si>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</si>
  <si>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</si>
  <si>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</si>
  <si>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</si>
  <si>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</si>
  <si>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</si>
  <si>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</si>
  <si>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</si>
  <si>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</si>
  <si>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</si>
  <si>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</si>
  <si>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</si>
  <si>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</si>
  <si>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</si>
  <si>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</si>
  <si>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</si>
  <si>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</si>
  <si>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</si>
  <si>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</si>
  <si>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</si>
  <si>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</si>
  <si>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</si>
  <si>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</si>
  <si>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</si>
  <si>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</si>
  <si>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</si>
  <si>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</si>
  <si>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</si>
  <si>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</si>
  <si>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</si>
  <si>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</si>
  <si>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</si>
  <si>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</si>
  <si>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</si>
  <si>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</si>
  <si>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</si>
  <si>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</si>
  <si>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</si>
  <si>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</si>
  <si>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</si>
  <si>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</si>
  <si>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</si>
  <si>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</si>
  <si>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</si>
  <si>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</si>
  <si>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</si>
  <si>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</si>
  <si>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</si>
  <si>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</si>
  <si>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</si>
  <si>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</si>
  <si>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</si>
  <si>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</si>
  <si>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</si>
  <si>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</si>
  <si>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</si>
  <si>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</si>
  <si>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</si>
  <si>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</si>
  <si>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</si>
  <si>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</si>
  <si>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</si>
  <si>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</si>
  <si>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</si>
  <si>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</si>
  <si>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</si>
  <si>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</si>
  <si>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</si>
  <si>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</si>
  <si>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</si>
  <si>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</si>
  <si>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</si>
  <si>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</si>
  <si>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</si>
  <si>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</si>
  <si>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</si>
  <si>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</si>
  <si>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</si>
  <si>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</si>
  <si>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</si>
  <si>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</si>
  <si>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</si>
  <si>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</si>
  <si>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</si>
  <si>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</si>
  <si>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</si>
  <si>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</si>
  <si>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</si>
  <si>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</si>
  <si>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</si>
  <si>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</si>
  <si>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</si>
  <si>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</si>
  <si>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</si>
  <si>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</si>
  <si>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</si>
  <si>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</si>
  <si>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</si>
  <si>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</si>
  <si>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</si>
  <si>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</si>
  <si>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</si>
  <si>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</si>
  <si>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</si>
  <si>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</si>
  <si>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</si>
  <si>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</si>
  <si>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</si>
  <si>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</si>
  <si>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</si>
  <si>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</si>
  <si>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</si>
  <si>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</si>
  <si>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</si>
  <si>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</si>
  <si>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</si>
  <si>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</si>
  <si>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</si>
  <si>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</si>
  <si>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</si>
  <si>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</si>
  <si>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</si>
  <si>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</si>
  <si>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</si>
  <si>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</si>
  <si>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</si>
  <si>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</si>
  <si>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</si>
  <si>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</si>
  <si>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</si>
  <si>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</si>
  <si>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</si>
  <si>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</si>
  <si>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</si>
  <si>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</si>
  <si>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</si>
  <si>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</si>
  <si>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</si>
  <si>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</si>
  <si>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</si>
  <si>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</si>
  <si>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</si>
  <si>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</si>
  <si>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</si>
  <si>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</si>
  <si>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</si>
  <si>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</si>
  <si>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</si>
  <si>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</si>
  <si>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</si>
  <si>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障害者自立支援機器等開発促進事業</t>
  </si>
  <si>
    <t>社会・援護局障害保健福祉部</t>
  </si>
  <si>
    <t>企画課自立支援振興室</t>
  </si>
  <si>
    <t>奥出　吉規</t>
    <rPh sb="0" eb="2">
      <t>オクデ</t>
    </rPh>
    <rPh sb="3" eb="4">
      <t>ヨシ</t>
    </rPh>
    <rPh sb="4" eb="5">
      <t>ノリ</t>
    </rPh>
    <phoneticPr fontId="5"/>
  </si>
  <si>
    <t>-</t>
    <phoneticPr fontId="5"/>
  </si>
  <si>
    <t>障害者総合支援事業費補助金</t>
  </si>
  <si>
    <t>件</t>
    <rPh sb="0" eb="1">
      <t>ケン</t>
    </rPh>
    <phoneticPr fontId="5"/>
  </si>
  <si>
    <t>機器開発の新規採択件数</t>
    <phoneticPr fontId="5"/>
  </si>
  <si>
    <t>千円</t>
    <rPh sb="0" eb="2">
      <t>センエン</t>
    </rPh>
    <phoneticPr fontId="5"/>
  </si>
  <si>
    <t>○</t>
  </si>
  <si>
    <t>／　　　　　　　　　　　　</t>
    <phoneticPr fontId="5"/>
  </si>
  <si>
    <t>　　X/Y</t>
    <phoneticPr fontId="5"/>
  </si>
  <si>
    <t>75,418/9</t>
    <phoneticPr fontId="5"/>
  </si>
  <si>
    <t>33,963/6</t>
    <phoneticPr fontId="5"/>
  </si>
  <si>
    <t>基本目標Ⅸ：障害のある人も障害のない人も地域でともに生活し、活動する社会づくりを推進すること
施策大目標１：必要な保健福祉サービスが的確に提供される体制を整備し、障害者の地域における生活を総合的に支援すること</t>
    <phoneticPr fontId="5"/>
  </si>
  <si>
    <t>障害者の地域における生活を総合的に支援するため、障害者の生活の場、働く場や地域における支援体制を整備すること （施策目標Ⅸ-1-1）</t>
    <phoneticPr fontId="5"/>
  </si>
  <si>
    <t>無</t>
  </si>
  <si>
    <t>障害者の自立や社会参加の促進に寄与する支援機器については、中小企業を中心に開発されており、普及促進するには国の一定の助成が必要である。</t>
    <phoneticPr fontId="5"/>
  </si>
  <si>
    <t>‐</t>
  </si>
  <si>
    <t>事業実施要綱において事業に必要な経費のみを補助対象経費とし、事業内容とその経費については、検討会・委員会により厳密に精査している。</t>
    <phoneticPr fontId="5"/>
  </si>
  <si>
    <t>製品化された支援機器は、ニーズを踏まえて開発されたものであり、広く障害者の自立や社会参加に活用されるものである。</t>
    <phoneticPr fontId="5"/>
  </si>
  <si>
    <t>福祉機器情報収集・分析・提供事業及び福祉用具実用化開発推進事業は、福祉機器の研究開発段階に係る補助であり、本事業は、その後の製品化に向けた事業への補助であることから、適切な役割分担となっている。</t>
    <phoneticPr fontId="5"/>
  </si>
  <si>
    <t>経産</t>
  </si>
  <si>
    <t>助成期間終了後から、3年以内に製品化された件数</t>
    <phoneticPr fontId="5"/>
  </si>
  <si>
    <t>-</t>
  </si>
  <si>
    <t>実用的な支援機器の製品化に向けた開発を行う企業等に対し開発に要する費用を助成するとともに、実用的な支援機器の開発が促進されるよう、障害当事者や医療福祉施設等の職員等が持つニーズと、開発企業や研究者が持つシーズのマッチングを目的とした交流会の開催や、支援機器の研究開発人材等が障害者等のニーズを的確に捉え、事業化の視点を踏まえた開発手法を会得することを目的としたワークショップ等の開催を行う。</t>
    <rPh sb="25" eb="26">
      <t>タイ</t>
    </rPh>
    <rPh sb="45" eb="48">
      <t>ジツヨウテキ</t>
    </rPh>
    <rPh sb="49" eb="51">
      <t>シエン</t>
    </rPh>
    <rPh sb="51" eb="53">
      <t>キキ</t>
    </rPh>
    <rPh sb="54" eb="56">
      <t>カイハツ</t>
    </rPh>
    <rPh sb="57" eb="59">
      <t>ソクシン</t>
    </rPh>
    <rPh sb="92" eb="94">
      <t>キギョウ</t>
    </rPh>
    <rPh sb="120" eb="122">
      <t>カイサイ</t>
    </rPh>
    <rPh sb="124" eb="126">
      <t>シエン</t>
    </rPh>
    <rPh sb="126" eb="128">
      <t>キキ</t>
    </rPh>
    <rPh sb="129" eb="131">
      <t>ケンキュウ</t>
    </rPh>
    <rPh sb="131" eb="133">
      <t>カイハツ</t>
    </rPh>
    <rPh sb="133" eb="135">
      <t>ジンザイ</t>
    </rPh>
    <rPh sb="135" eb="136">
      <t>トウ</t>
    </rPh>
    <rPh sb="137" eb="140">
      <t>ショウガイシャ</t>
    </rPh>
    <rPh sb="140" eb="141">
      <t>トウ</t>
    </rPh>
    <rPh sb="146" eb="148">
      <t>テキカク</t>
    </rPh>
    <rPh sb="149" eb="150">
      <t>トラ</t>
    </rPh>
    <rPh sb="152" eb="155">
      <t>ジギョウカ</t>
    </rPh>
    <rPh sb="156" eb="158">
      <t>シテン</t>
    </rPh>
    <rPh sb="159" eb="160">
      <t>フ</t>
    </rPh>
    <rPh sb="163" eb="165">
      <t>カイハツ</t>
    </rPh>
    <rPh sb="165" eb="167">
      <t>シュホウ</t>
    </rPh>
    <rPh sb="168" eb="170">
      <t>エトク</t>
    </rPh>
    <rPh sb="175" eb="177">
      <t>モクテキ</t>
    </rPh>
    <rPh sb="187" eb="188">
      <t>トウ</t>
    </rPh>
    <rPh sb="189" eb="191">
      <t>カイサイ</t>
    </rPh>
    <rPh sb="192" eb="193">
      <t>オコナ</t>
    </rPh>
    <phoneticPr fontId="5"/>
  </si>
  <si>
    <t>障害者等の自立や社会参加の促進の観点から、障害者のニーズと開発者のシーズのマッチングを図りながら、企業等が障害当事者及び医療福祉専門職等と連携して障害者自立支援機器（以下、「支援機器」という。）を開発する取り組みに補助を行い、障害者等のニーズを反映した実用的な支援機器の開発及び製品化並びに普及を促進することを目的とする。</t>
    <rPh sb="83" eb="85">
      <t>イカ</t>
    </rPh>
    <rPh sb="87" eb="89">
      <t>シエン</t>
    </rPh>
    <rPh sb="89" eb="91">
      <t>キキ</t>
    </rPh>
    <phoneticPr fontId="5"/>
  </si>
  <si>
    <t>支援機器の実用的な製品の開発には、障害者のニーズと開発者のシーズのマッチングが重要であり、中小企業等の開発企業が障害当事者と連携して開発する取組に対して助成を行うことにより、障害者にとって使いやすく適切な価格の機器の実用的な製品化を促進する。</t>
    <rPh sb="0" eb="2">
      <t>シエン</t>
    </rPh>
    <rPh sb="5" eb="8">
      <t>ジツヨウテキ</t>
    </rPh>
    <rPh sb="9" eb="11">
      <t>セイヒン</t>
    </rPh>
    <rPh sb="12" eb="14">
      <t>カイハツ</t>
    </rPh>
    <rPh sb="45" eb="47">
      <t>チュウショウ</t>
    </rPh>
    <rPh sb="47" eb="49">
      <t>キギョウ</t>
    </rPh>
    <rPh sb="49" eb="50">
      <t>ラ</t>
    </rPh>
    <rPh sb="51" eb="53">
      <t>カイハツ</t>
    </rPh>
    <rPh sb="53" eb="55">
      <t>キギョウ</t>
    </rPh>
    <phoneticPr fontId="5"/>
  </si>
  <si>
    <t>Ｘ：支援機器等開発促進事業実績額（千円）
／
Ｙ：機器開発の採択件数（前年度からの継続含む）（件）　　　　　　　　　　　　　</t>
    <phoneticPr fontId="5"/>
  </si>
  <si>
    <t>開発助成を行った支援機器等について、助成期間終了後から、3年以内に製品化された件数が、50％以上となることを目標とする。</t>
    <phoneticPr fontId="5"/>
  </si>
  <si>
    <t>実用的な支援機器の開発及び製品化</t>
    <phoneticPr fontId="5"/>
  </si>
  <si>
    <t>障害当事者のニーズを踏まえた支援機器の開発を補助し、開発された支援機器を広く一般に実用化させる事業であることから、国費を投入すべき事業である。</t>
    <phoneticPr fontId="5"/>
  </si>
  <si>
    <t>広く公募を行い、外部有識者による評価委員会における評価を踏まえて選定している。</t>
    <rPh sb="16" eb="18">
      <t>ヒョウカ</t>
    </rPh>
    <rPh sb="25" eb="27">
      <t>ヒョウカ</t>
    </rPh>
    <rPh sb="28" eb="29">
      <t>フ</t>
    </rPh>
    <phoneticPr fontId="5"/>
  </si>
  <si>
    <t>評価委員会において、事業に対する経費、内容について評価しており妥当である。</t>
    <rPh sb="0" eb="2">
      <t>ヒョウカ</t>
    </rPh>
    <phoneticPr fontId="5"/>
  </si>
  <si>
    <t>評価委員会において、事業や事業に対する経費について評価を行い、適宜助言等を行っている。</t>
    <rPh sb="0" eb="2">
      <t>ヒョウカ</t>
    </rPh>
    <phoneticPr fontId="5"/>
  </si>
  <si>
    <t>障害者の支援機器は、障害の種別や程度によってニーズが異なるが、個別的なニーズを捉えて一定の割合で製品化を果たしており、概ね目標を達成している。</t>
    <phoneticPr fontId="5"/>
  </si>
  <si>
    <t>外部有識者による評価委員会の評価を踏まえて採択企業を決定しているため、妥当な採択件数であると考える。</t>
    <rPh sb="8" eb="10">
      <t>ヒョウカ</t>
    </rPh>
    <rPh sb="14" eb="16">
      <t>ヒョウカ</t>
    </rPh>
    <phoneticPr fontId="5"/>
  </si>
  <si>
    <t>引き続き、適切な価格で障害者が使いやすい実用的な支援機器の製品化等を支援し、障害者等の自立や社会参加の促進を図る。</t>
    <rPh sb="34" eb="36">
      <t>シエン</t>
    </rPh>
    <rPh sb="54" eb="55">
      <t>ハカ</t>
    </rPh>
    <phoneticPr fontId="5"/>
  </si>
  <si>
    <t>障害者基本計画では、障害者一人一人の多様なニーズに適合する各種福祉用具や機器等の研究開発を推進するとともに、障害の有無にかかわらず誰もが利用しやすい製品、サービスの普及を促進することとされており、国費による政策目的達成のための優先度の高い事業である。</t>
    <phoneticPr fontId="5"/>
  </si>
  <si>
    <t>762</t>
  </si>
  <si>
    <t>762</t>
    <phoneticPr fontId="5"/>
  </si>
  <si>
    <t>756</t>
  </si>
  <si>
    <t>782</t>
  </si>
  <si>
    <t>780</t>
  </si>
  <si>
    <t>795</t>
  </si>
  <si>
    <t>759</t>
  </si>
  <si>
    <t>755</t>
  </si>
  <si>
    <t>B.公益財団法人テクノエイド協会</t>
    <rPh sb="2" eb="4">
      <t>コウエキ</t>
    </rPh>
    <rPh sb="4" eb="8">
      <t>ザイダンホウジン</t>
    </rPh>
    <rPh sb="14" eb="16">
      <t>キョウカイ</t>
    </rPh>
    <phoneticPr fontId="5"/>
  </si>
  <si>
    <t>社会福祉法人　兵庫県社会福祉事業団</t>
    <phoneticPr fontId="5"/>
  </si>
  <si>
    <t>シスネット株式会社</t>
    <rPh sb="5" eb="9">
      <t>カブシキガイシャ</t>
    </rPh>
    <phoneticPr fontId="5"/>
  </si>
  <si>
    <t>電制コムテック株式会社</t>
    <phoneticPr fontId="5"/>
  </si>
  <si>
    <t>タカノ株式会社</t>
    <rPh sb="3" eb="7">
      <t>カブシキガイシャ</t>
    </rPh>
    <phoneticPr fontId="5"/>
  </si>
  <si>
    <t>株式会社QDレーザ</t>
    <phoneticPr fontId="5"/>
  </si>
  <si>
    <t>公益財団法人テクノエイド協会</t>
    <rPh sb="0" eb="2">
      <t>コウエキ</t>
    </rPh>
    <rPh sb="2" eb="6">
      <t>ザイダンホウジン</t>
    </rPh>
    <rPh sb="12" eb="14">
      <t>キョウカイ</t>
    </rPh>
    <phoneticPr fontId="5"/>
  </si>
  <si>
    <t>シーズ・ニーズマッチング強化事業</t>
    <rPh sb="12" eb="14">
      <t>キョウカ</t>
    </rPh>
    <rPh sb="14" eb="16">
      <t>ジギョウ</t>
    </rPh>
    <phoneticPr fontId="5"/>
  </si>
  <si>
    <t>補助金等交付</t>
  </si>
  <si>
    <t>-</t>
    <phoneticPr fontId="5"/>
  </si>
  <si>
    <t>障害児の日常生活において両手使用を必要とする動作を支援する機器の開発</t>
    <rPh sb="32" eb="34">
      <t>カイハツ</t>
    </rPh>
    <phoneticPr fontId="5"/>
  </si>
  <si>
    <t>聴覚視覚発話刺激に対応した言語支援アプリケーションの開発</t>
    <rPh sb="0" eb="2">
      <t>チョウカク</t>
    </rPh>
    <rPh sb="2" eb="4">
      <t>シカク</t>
    </rPh>
    <rPh sb="4" eb="6">
      <t>ハツワ</t>
    </rPh>
    <rPh sb="6" eb="8">
      <t>シゲキ</t>
    </rPh>
    <rPh sb="9" eb="11">
      <t>タイオウ</t>
    </rPh>
    <rPh sb="13" eb="15">
      <t>ゲンゴ</t>
    </rPh>
    <rPh sb="15" eb="17">
      <t>シエン</t>
    </rPh>
    <rPh sb="26" eb="28">
      <t>カイハツ</t>
    </rPh>
    <phoneticPr fontId="5"/>
  </si>
  <si>
    <t>障がい児用シャワーチェアの開発</t>
    <rPh sb="0" eb="1">
      <t>ショウ</t>
    </rPh>
    <rPh sb="3" eb="4">
      <t>ジ</t>
    </rPh>
    <rPh sb="4" eb="5">
      <t>ヨウ</t>
    </rPh>
    <rPh sb="13" eb="15">
      <t>カイハツ</t>
    </rPh>
    <phoneticPr fontId="5"/>
  </si>
  <si>
    <t>AI制御による表現力豊かに歌える歌唱型人工喉頭の開発</t>
    <rPh sb="2" eb="4">
      <t>セイギョ</t>
    </rPh>
    <rPh sb="7" eb="10">
      <t>ヒョウゲンリョク</t>
    </rPh>
    <rPh sb="10" eb="11">
      <t>ユタ</t>
    </rPh>
    <rPh sb="13" eb="14">
      <t>ウタ</t>
    </rPh>
    <rPh sb="16" eb="18">
      <t>カショウ</t>
    </rPh>
    <rPh sb="18" eb="19">
      <t>ガタ</t>
    </rPh>
    <rPh sb="19" eb="21">
      <t>ジンコウ</t>
    </rPh>
    <rPh sb="21" eb="23">
      <t>コウトウ</t>
    </rPh>
    <rPh sb="24" eb="26">
      <t>カイハツ</t>
    </rPh>
    <phoneticPr fontId="5"/>
  </si>
  <si>
    <t>座位バランスの定量的評価と効果的トレーニングを可能にする機器の開発</t>
    <rPh sb="0" eb="2">
      <t>ザイ</t>
    </rPh>
    <rPh sb="7" eb="9">
      <t>テイリョウ</t>
    </rPh>
    <rPh sb="9" eb="10">
      <t>テキ</t>
    </rPh>
    <rPh sb="10" eb="12">
      <t>ヒョウカ</t>
    </rPh>
    <rPh sb="13" eb="16">
      <t>コウカテキ</t>
    </rPh>
    <rPh sb="23" eb="25">
      <t>カノウ</t>
    </rPh>
    <rPh sb="28" eb="30">
      <t>キキ</t>
    </rPh>
    <rPh sb="31" eb="33">
      <t>カイハツ</t>
    </rPh>
    <phoneticPr fontId="5"/>
  </si>
  <si>
    <t>網膜投影型視覚支援機器の開発</t>
    <rPh sb="0" eb="2">
      <t>モウマク</t>
    </rPh>
    <rPh sb="2" eb="5">
      <t>トウエイガタ</t>
    </rPh>
    <rPh sb="5" eb="7">
      <t>シカク</t>
    </rPh>
    <rPh sb="7" eb="9">
      <t>シエン</t>
    </rPh>
    <rPh sb="9" eb="11">
      <t>キキ</t>
    </rPh>
    <rPh sb="12" eb="14">
      <t>カイハツ</t>
    </rPh>
    <phoneticPr fontId="5"/>
  </si>
  <si>
    <t>71,869/9</t>
    <phoneticPr fontId="5"/>
  </si>
  <si>
    <t>63,607/7</t>
    <phoneticPr fontId="5"/>
  </si>
  <si>
    <t>開発企業等について公募を行い、外部有識者による評価委員会における評価を経て採択することによって、実用的な支援機器の開発及び製品化を着実に進めている。</t>
    <rPh sb="0" eb="2">
      <t>カイハツ</t>
    </rPh>
    <rPh sb="2" eb="4">
      <t>キギョウ</t>
    </rPh>
    <rPh sb="4" eb="5">
      <t>トウ</t>
    </rPh>
    <rPh sb="9" eb="11">
      <t>コウボ</t>
    </rPh>
    <rPh sb="12" eb="13">
      <t>オコナ</t>
    </rPh>
    <rPh sb="15" eb="17">
      <t>ガイブ</t>
    </rPh>
    <rPh sb="17" eb="20">
      <t>ユウシキシャ</t>
    </rPh>
    <rPh sb="23" eb="25">
      <t>ヒョウカ</t>
    </rPh>
    <rPh sb="25" eb="28">
      <t>イインカイ</t>
    </rPh>
    <rPh sb="32" eb="34">
      <t>ヒョウカ</t>
    </rPh>
    <rPh sb="35" eb="36">
      <t>ヘ</t>
    </rPh>
    <rPh sb="37" eb="39">
      <t>サイタク</t>
    </rPh>
    <rPh sb="48" eb="51">
      <t>ジツヨウテキ</t>
    </rPh>
    <rPh sb="52" eb="54">
      <t>シエン</t>
    </rPh>
    <rPh sb="54" eb="56">
      <t>キキ</t>
    </rPh>
    <rPh sb="57" eb="59">
      <t>カイハツ</t>
    </rPh>
    <rPh sb="59" eb="60">
      <t>オヨ</t>
    </rPh>
    <rPh sb="61" eb="64">
      <t>セイヒンカ</t>
    </rPh>
    <rPh sb="65" eb="67">
      <t>チャクジツ</t>
    </rPh>
    <rPh sb="68" eb="69">
      <t>スス</t>
    </rPh>
    <phoneticPr fontId="5"/>
  </si>
  <si>
    <t>A.兵庫県社会福祉事業団</t>
    <phoneticPr fontId="5"/>
  </si>
  <si>
    <t>雑役務費</t>
    <rPh sb="0" eb="1">
      <t>ザツ</t>
    </rPh>
    <rPh sb="1" eb="3">
      <t>エキム</t>
    </rPh>
    <rPh sb="3" eb="4">
      <t>ヒ</t>
    </rPh>
    <phoneticPr fontId="5"/>
  </si>
  <si>
    <t>雑役務費</t>
    <rPh sb="0" eb="4">
      <t>ザツエキムヒ</t>
    </rPh>
    <phoneticPr fontId="5"/>
  </si>
  <si>
    <t>交流会運営経費</t>
    <rPh sb="0" eb="3">
      <t>コウリュウカイ</t>
    </rPh>
    <rPh sb="3" eb="5">
      <t>ウンエイ</t>
    </rPh>
    <rPh sb="5" eb="7">
      <t>ケイヒ</t>
    </rPh>
    <phoneticPr fontId="5"/>
  </si>
  <si>
    <t>支援機器の開発費</t>
    <rPh sb="0" eb="2">
      <t>シエン</t>
    </rPh>
    <rPh sb="2" eb="4">
      <t>キキ</t>
    </rPh>
    <rPh sb="5" eb="7">
      <t>カイハツ</t>
    </rPh>
    <rPh sb="7" eb="8">
      <t>ヒ</t>
    </rPh>
    <phoneticPr fontId="5"/>
  </si>
  <si>
    <t>課題解決型福祉用具実用化開発支援事業</t>
    <phoneticPr fontId="5"/>
  </si>
  <si>
    <t>C.MS＆ADインターリスク総研株式会社</t>
    <phoneticPr fontId="5"/>
  </si>
  <si>
    <t>雑役務費</t>
    <rPh sb="0" eb="1">
      <t>ザツ</t>
    </rPh>
    <rPh sb="1" eb="3">
      <t>エキム</t>
    </rPh>
    <rPh sb="3" eb="4">
      <t>ヒ</t>
    </rPh>
    <phoneticPr fontId="5"/>
  </si>
  <si>
    <t>委託費</t>
    <rPh sb="0" eb="3">
      <t>イタクヒ</t>
    </rPh>
    <phoneticPr fontId="5"/>
  </si>
  <si>
    <t>Web交流会プラットフォーム運営経費</t>
    <rPh sb="3" eb="6">
      <t>コウリュウカイ</t>
    </rPh>
    <rPh sb="14" eb="16">
      <t>ウンエイ</t>
    </rPh>
    <rPh sb="16" eb="18">
      <t>ケイヒ</t>
    </rPh>
    <phoneticPr fontId="5"/>
  </si>
  <si>
    <t>委託料</t>
    <rPh sb="0" eb="3">
      <t>イタクリョウ</t>
    </rPh>
    <phoneticPr fontId="5"/>
  </si>
  <si>
    <t>・障害者基本計画
・障害自立支援機器等開発促進事業の実施について（平成31年３月28 日障発0328 第10 号）</t>
    <rPh sb="33" eb="35">
      <t>ヘイセイ</t>
    </rPh>
    <rPh sb="37" eb="38">
      <t>ネン</t>
    </rPh>
    <phoneticPr fontId="5"/>
  </si>
  <si>
    <t>https://www.mhlw.go.jp/wp/seisaku/hyouka/dl/r03_jizenbunseki/IX-1-1.pdf</t>
    <phoneticPr fontId="5"/>
  </si>
  <si>
    <t>P6</t>
    <phoneticPr fontId="5"/>
  </si>
  <si>
    <t>開発企業からの報告</t>
    <rPh sb="0" eb="2">
      <t>カイハツ</t>
    </rPh>
    <rPh sb="2" eb="4">
      <t>キギョウ</t>
    </rPh>
    <rPh sb="7" eb="9">
      <t>ホウコク</t>
    </rPh>
    <phoneticPr fontId="5"/>
  </si>
  <si>
    <t>-</t>
    <phoneticPr fontId="5"/>
  </si>
  <si>
    <r>
      <t>MS＆ADインターリスク総研株式会社</t>
    </r>
    <r>
      <rPr>
        <sz val="11"/>
        <rFont val="ＭＳ Ｐゴシック"/>
        <family val="3"/>
        <charset val="128"/>
      </rPr>
      <t>\</t>
    </r>
    <phoneticPr fontId="5"/>
  </si>
  <si>
    <t>-</t>
    <phoneticPr fontId="5"/>
  </si>
  <si>
    <t>シーズ・ニーズマッチング強化事業のWeb交流会プラットフォームの運営</t>
    <rPh sb="12" eb="14">
      <t>キョウカ</t>
    </rPh>
    <rPh sb="14" eb="16">
      <t>ジギョウ</t>
    </rPh>
    <rPh sb="32" eb="34">
      <t>ウンエイ</t>
    </rPh>
    <phoneticPr fontId="5"/>
  </si>
  <si>
    <t>執行率は高く、目標とする成果目標も達成されている。補助事業の継続にあたっては、活動実績(マッチング件数や交流会への参加者数)等を把握し有効性を確認しつつ進める事。（栗原　美津枝）</t>
    <phoneticPr fontId="5"/>
  </si>
  <si>
    <t>引き続き必要な予算額を確保し、適正な執行に努めること。</t>
    <phoneticPr fontId="5"/>
  </si>
  <si>
    <t>引き続き必要な予算額を確保し、適正な執行に努める。</t>
    <phoneticPr fontId="5"/>
  </si>
  <si>
    <t>一般社団法人藤田医科大学医師会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</si>
</sst>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8" xfId="0" applyFont="1" applyFill="1" applyBorder="1" applyAlignment="1">
      <alignment horizontal="center" vertical="center" wrapText="1"/>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104199</xdr:colOff>
      <xdr:row>270</xdr:row>
      <xdr:rowOff>176895</xdr:rowOff>
    </xdr:from>
    <xdr:to>
      <xdr:col>35</xdr:col>
      <xdr:colOff>108436</xdr:colOff>
      <xdr:row>275</xdr:row>
      <xdr:rowOff>56436</xdr:rowOff>
    </xdr:to>
    <xdr:sp macro="" textlink="">
      <xdr:nvSpPr>
        <xdr:cNvPr id="5" name="正方形/長方形 4"/>
        <xdr:cNvSpPr/>
      </xdr:nvSpPr>
      <xdr:spPr>
        <a:xfrm>
          <a:off x="4186342" y="74512716"/>
          <a:ext cx="3065844" cy="1648470"/>
        </a:xfrm>
        <a:prstGeom prst="rect">
          <a:avLst/>
        </a:prstGeom>
        <a:solidFill>
          <a:sysClr val="window" lastClr="FFFFFF"/>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b="1">
              <a:solidFill>
                <a:schemeClr val="tx1"/>
              </a:solidFill>
            </a:rPr>
            <a:t>厚生労働省</a:t>
          </a:r>
          <a:endParaRPr lang="en-US" altLang="ja-JP" sz="1400" b="1">
            <a:solidFill>
              <a:schemeClr val="tx1"/>
            </a:solidFill>
          </a:endParaRPr>
        </a:p>
        <a:p>
          <a:pPr algn="ctr"/>
          <a:endParaRPr lang="en-US" altLang="ja-JP" sz="1400" b="1">
            <a:solidFill>
              <a:schemeClr val="tx1"/>
            </a:solidFill>
          </a:endParaRPr>
        </a:p>
        <a:p>
          <a:pPr algn="ctr"/>
          <a:r>
            <a:rPr lang="en-US" altLang="ja-JP" sz="1400" b="1">
              <a:solidFill>
                <a:schemeClr val="tx1"/>
              </a:solidFill>
            </a:rPr>
            <a:t>69</a:t>
          </a:r>
          <a:r>
            <a:rPr lang="ja-JP" altLang="en-US" sz="1400" b="1">
              <a:solidFill>
                <a:schemeClr val="tx1"/>
              </a:solidFill>
            </a:rPr>
            <a:t>百万円</a:t>
          </a:r>
          <a:r>
            <a:rPr lang="en-US" altLang="ja-JP" sz="1400" b="1">
              <a:solidFill>
                <a:schemeClr val="tx1"/>
              </a:solidFill>
            </a:rPr>
            <a:t>(</a:t>
          </a:r>
          <a:r>
            <a:rPr lang="ja-JP" altLang="en-US" sz="1400" b="1">
              <a:solidFill>
                <a:schemeClr val="tx1"/>
              </a:solidFill>
            </a:rPr>
            <a:t>＊</a:t>
          </a:r>
          <a:r>
            <a:rPr lang="en-US" altLang="ja-JP" sz="1400" b="1">
              <a:solidFill>
                <a:schemeClr val="tx1"/>
              </a:solidFill>
            </a:rPr>
            <a:t>)</a:t>
          </a:r>
          <a:endParaRPr lang="ja-JP" altLang="en-US" sz="1400" b="1">
            <a:solidFill>
              <a:schemeClr val="tx1"/>
            </a:solidFill>
          </a:endParaRPr>
        </a:p>
      </xdr:txBody>
    </xdr:sp>
    <xdr:clientData/>
  </xdr:twoCellAnchor>
  <xdr:twoCellAnchor>
    <xdr:from>
      <xdr:col>19</xdr:col>
      <xdr:colOff>38661</xdr:colOff>
      <xdr:row>275</xdr:row>
      <xdr:rowOff>56436</xdr:rowOff>
    </xdr:from>
    <xdr:to>
      <xdr:col>28</xdr:col>
      <xdr:colOff>13642</xdr:colOff>
      <xdr:row>278</xdr:row>
      <xdr:rowOff>222903</xdr:rowOff>
    </xdr:to>
    <xdr:cxnSp macro="">
      <xdr:nvCxnSpPr>
        <xdr:cNvPr id="6" name="直線矢印コネクタ 5"/>
        <xdr:cNvCxnSpPr>
          <a:stCxn id="5" idx="2"/>
        </xdr:cNvCxnSpPr>
      </xdr:nvCxnSpPr>
      <xdr:spPr>
        <a:xfrm flipH="1">
          <a:off x="3916697" y="76161186"/>
          <a:ext cx="1811945" cy="122782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37992</xdr:colOff>
      <xdr:row>275</xdr:row>
      <xdr:rowOff>43029</xdr:rowOff>
    </xdr:from>
    <xdr:to>
      <xdr:col>37</xdr:col>
      <xdr:colOff>124793</xdr:colOff>
      <xdr:row>278</xdr:row>
      <xdr:rowOff>166598</xdr:rowOff>
    </xdr:to>
    <xdr:cxnSp macro="">
      <xdr:nvCxnSpPr>
        <xdr:cNvPr id="7" name="直線矢印コネクタ 6"/>
        <xdr:cNvCxnSpPr/>
      </xdr:nvCxnSpPr>
      <xdr:spPr>
        <a:xfrm>
          <a:off x="5752992" y="76147779"/>
          <a:ext cx="1923765" cy="118492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125701</xdr:colOff>
      <xdr:row>276</xdr:row>
      <xdr:rowOff>106631</xdr:rowOff>
    </xdr:from>
    <xdr:to>
      <xdr:col>32</xdr:col>
      <xdr:colOff>62536</xdr:colOff>
      <xdr:row>277</xdr:row>
      <xdr:rowOff>224630</xdr:rowOff>
    </xdr:to>
    <xdr:sp macro="" textlink="">
      <xdr:nvSpPr>
        <xdr:cNvPr id="10" name="テキスト ボックス 9"/>
        <xdr:cNvSpPr txBox="1"/>
      </xdr:nvSpPr>
      <xdr:spPr>
        <a:xfrm>
          <a:off x="5168348" y="40559866"/>
          <a:ext cx="1348776" cy="465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10</xdr:col>
      <xdr:colOff>8949</xdr:colOff>
      <xdr:row>278</xdr:row>
      <xdr:rowOff>278949</xdr:rowOff>
    </xdr:from>
    <xdr:to>
      <xdr:col>25</xdr:col>
      <xdr:colOff>13186</xdr:colOff>
      <xdr:row>283</xdr:row>
      <xdr:rowOff>114300</xdr:rowOff>
    </xdr:to>
    <xdr:sp macro="" textlink="">
      <xdr:nvSpPr>
        <xdr:cNvPr id="22" name="正方形/長方形 21"/>
        <xdr:cNvSpPr/>
      </xdr:nvSpPr>
      <xdr:spPr>
        <a:xfrm>
          <a:off x="2009199" y="41084049"/>
          <a:ext cx="3004612" cy="1597476"/>
        </a:xfrm>
        <a:prstGeom prst="rect">
          <a:avLst/>
        </a:prstGeom>
        <a:solidFill>
          <a:sysClr val="window" lastClr="FFFFFF"/>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1">
              <a:solidFill>
                <a:schemeClr val="tx1"/>
              </a:solidFill>
            </a:rPr>
            <a:t>A.</a:t>
          </a:r>
          <a:r>
            <a:rPr lang="ja-JP" altLang="en-US" sz="1200" b="1">
              <a:solidFill>
                <a:schemeClr val="tx1"/>
              </a:solidFill>
            </a:rPr>
            <a:t>開発機関</a:t>
          </a:r>
          <a:endParaRPr lang="en-US" altLang="ja-JP" sz="1200" b="1">
            <a:solidFill>
              <a:schemeClr val="tx1"/>
            </a:solidFill>
          </a:endParaRPr>
        </a:p>
        <a:p>
          <a:pPr algn="ctr"/>
          <a:r>
            <a:rPr lang="ja-JP" altLang="en-US" sz="1200" b="1">
              <a:solidFill>
                <a:schemeClr val="tx1"/>
              </a:solidFill>
            </a:rPr>
            <a:t>国内の民間企業等　６社</a:t>
          </a:r>
          <a:endParaRPr lang="en-US" altLang="ja-JP" sz="1200" b="1">
            <a:solidFill>
              <a:schemeClr val="tx1"/>
            </a:solidFill>
          </a:endParaRPr>
        </a:p>
        <a:p>
          <a:pPr algn="ctr"/>
          <a:endParaRPr lang="en-US" altLang="ja-JP" sz="1200" b="0">
            <a:solidFill>
              <a:schemeClr val="tx1"/>
            </a:solidFill>
          </a:endParaRPr>
        </a:p>
        <a:p>
          <a:pPr algn="ctr"/>
          <a:r>
            <a:rPr lang="ja-JP" altLang="en-US" sz="1200" b="0">
              <a:solidFill>
                <a:schemeClr val="tx1"/>
              </a:solidFill>
            </a:rPr>
            <a:t>障害者自立支援機器等開発促進事業</a:t>
          </a:r>
        </a:p>
        <a:p>
          <a:pPr algn="ctr"/>
          <a:r>
            <a:rPr lang="en-US" altLang="ja-JP" sz="1200" b="0">
              <a:solidFill>
                <a:schemeClr val="tx1"/>
              </a:solidFill>
            </a:rPr>
            <a:t>33</a:t>
          </a:r>
          <a:r>
            <a:rPr lang="ja-JP" altLang="en-US" sz="1200" b="0">
              <a:solidFill>
                <a:schemeClr val="tx1"/>
              </a:solidFill>
            </a:rPr>
            <a:t>百万円</a:t>
          </a:r>
        </a:p>
      </xdr:txBody>
    </xdr:sp>
    <xdr:clientData/>
  </xdr:twoCellAnchor>
  <xdr:twoCellAnchor>
    <xdr:from>
      <xdr:col>31</xdr:col>
      <xdr:colOff>29361</xdr:colOff>
      <xdr:row>278</xdr:row>
      <xdr:rowOff>249012</xdr:rowOff>
    </xdr:from>
    <xdr:to>
      <xdr:col>46</xdr:col>
      <xdr:colOff>33597</xdr:colOff>
      <xdr:row>283</xdr:row>
      <xdr:rowOff>128553</xdr:rowOff>
    </xdr:to>
    <xdr:sp macro="" textlink="">
      <xdr:nvSpPr>
        <xdr:cNvPr id="23" name="正方形/長方形 22"/>
        <xdr:cNvSpPr/>
      </xdr:nvSpPr>
      <xdr:spPr>
        <a:xfrm>
          <a:off x="6230136" y="41054112"/>
          <a:ext cx="3004611" cy="1641666"/>
        </a:xfrm>
        <a:prstGeom prst="rect">
          <a:avLst/>
        </a:prstGeom>
        <a:solidFill>
          <a:sysClr val="window" lastClr="FFFFFF"/>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1">
              <a:solidFill>
                <a:schemeClr val="tx1"/>
              </a:solidFill>
            </a:rPr>
            <a:t>B.</a:t>
          </a:r>
          <a:r>
            <a:rPr lang="ja-JP" altLang="en-US" sz="1200" b="1">
              <a:solidFill>
                <a:schemeClr val="tx1"/>
              </a:solidFill>
            </a:rPr>
            <a:t>実施団体</a:t>
          </a:r>
          <a:endParaRPr lang="en-US" altLang="ja-JP" sz="1200" b="1">
            <a:solidFill>
              <a:schemeClr val="tx1"/>
            </a:solidFill>
          </a:endParaRPr>
        </a:p>
        <a:p>
          <a:pPr algn="ctr"/>
          <a:r>
            <a:rPr lang="ja-JP" altLang="en-US" sz="1200" b="1">
              <a:solidFill>
                <a:schemeClr val="tx1"/>
              </a:solidFill>
            </a:rPr>
            <a:t>（公財）テクノエイド協会</a:t>
          </a:r>
          <a:endParaRPr lang="en-US" altLang="ja-JP" sz="1200" b="1">
            <a:solidFill>
              <a:schemeClr val="tx1"/>
            </a:solidFill>
          </a:endParaRPr>
        </a:p>
        <a:p>
          <a:pPr algn="ctr"/>
          <a:endParaRPr lang="en-US" altLang="ja-JP" sz="1200" b="0">
            <a:solidFill>
              <a:schemeClr val="tx1"/>
            </a:solidFill>
          </a:endParaRPr>
        </a:p>
        <a:p>
          <a:pPr algn="ctr"/>
          <a:r>
            <a:rPr lang="ja-JP" altLang="en-US" sz="1200" b="0">
              <a:solidFill>
                <a:schemeClr val="tx1"/>
              </a:solidFill>
            </a:rPr>
            <a:t>シーズ・ニーズマッチング強化事業</a:t>
          </a:r>
        </a:p>
        <a:p>
          <a:pPr algn="ctr"/>
          <a:r>
            <a:rPr lang="en-US" altLang="ja-JP" sz="1200" b="0">
              <a:solidFill>
                <a:schemeClr val="tx1"/>
              </a:solidFill>
            </a:rPr>
            <a:t>33</a:t>
          </a:r>
          <a:r>
            <a:rPr lang="ja-JP" altLang="en-US" sz="1200" b="0">
              <a:solidFill>
                <a:schemeClr val="tx1"/>
              </a:solidFill>
            </a:rPr>
            <a:t>百万円</a:t>
          </a:r>
        </a:p>
      </xdr:txBody>
    </xdr:sp>
    <xdr:clientData/>
  </xdr:twoCellAnchor>
  <xdr:twoCellAnchor>
    <xdr:from>
      <xdr:col>35</xdr:col>
      <xdr:colOff>143630</xdr:colOff>
      <xdr:row>272</xdr:row>
      <xdr:rowOff>337471</xdr:rowOff>
    </xdr:from>
    <xdr:to>
      <xdr:col>46</xdr:col>
      <xdr:colOff>180975</xdr:colOff>
      <xdr:row>274</xdr:row>
      <xdr:rowOff>280145</xdr:rowOff>
    </xdr:to>
    <xdr:sp macro="" textlink="">
      <xdr:nvSpPr>
        <xdr:cNvPr id="12" name="テキスト ボックス 11"/>
        <xdr:cNvSpPr txBox="1"/>
      </xdr:nvSpPr>
      <xdr:spPr>
        <a:xfrm>
          <a:off x="7144505" y="39028021"/>
          <a:ext cx="2237620" cy="647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＊端数処理の関係で合計額が一致しない</a:t>
          </a:r>
        </a:p>
      </xdr:txBody>
    </xdr:sp>
    <xdr:clientData/>
  </xdr:twoCellAnchor>
  <xdr:twoCellAnchor>
    <xdr:from>
      <xdr:col>39</xdr:col>
      <xdr:colOff>66987</xdr:colOff>
      <xdr:row>283</xdr:row>
      <xdr:rowOff>228600</xdr:rowOff>
    </xdr:from>
    <xdr:to>
      <xdr:col>39</xdr:col>
      <xdr:colOff>68309</xdr:colOff>
      <xdr:row>285</xdr:row>
      <xdr:rowOff>138362</xdr:rowOff>
    </xdr:to>
    <xdr:cxnSp macro="">
      <xdr:nvCxnSpPr>
        <xdr:cNvPr id="14" name="直線矢印コネクタ 13"/>
        <xdr:cNvCxnSpPr/>
      </xdr:nvCxnSpPr>
      <xdr:spPr>
        <a:xfrm flipH="1">
          <a:off x="7867962" y="42795825"/>
          <a:ext cx="1322" cy="61461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130487</xdr:colOff>
      <xdr:row>284</xdr:row>
      <xdr:rowOff>205037</xdr:rowOff>
    </xdr:from>
    <xdr:to>
      <xdr:col>49</xdr:col>
      <xdr:colOff>179668</xdr:colOff>
      <xdr:row>285</xdr:row>
      <xdr:rowOff>307409</xdr:rowOff>
    </xdr:to>
    <xdr:sp macro="" textlink="">
      <xdr:nvSpPr>
        <xdr:cNvPr id="19" name="テキスト ボックス 18"/>
        <xdr:cNvSpPr txBox="1"/>
      </xdr:nvSpPr>
      <xdr:spPr>
        <a:xfrm>
          <a:off x="7931462" y="43124687"/>
          <a:ext cx="2049431" cy="4547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31</xdr:col>
      <xdr:colOff>38886</xdr:colOff>
      <xdr:row>285</xdr:row>
      <xdr:rowOff>220437</xdr:rowOff>
    </xdr:from>
    <xdr:to>
      <xdr:col>46</xdr:col>
      <xdr:colOff>43122</xdr:colOff>
      <xdr:row>287</xdr:row>
      <xdr:rowOff>528603</xdr:rowOff>
    </xdr:to>
    <xdr:sp macro="" textlink="">
      <xdr:nvSpPr>
        <xdr:cNvPr id="28" name="正方形/長方形 27"/>
        <xdr:cNvSpPr/>
      </xdr:nvSpPr>
      <xdr:spPr>
        <a:xfrm>
          <a:off x="6239661" y="43492512"/>
          <a:ext cx="3004611" cy="1641666"/>
        </a:xfrm>
        <a:prstGeom prst="rect">
          <a:avLst/>
        </a:prstGeom>
        <a:solidFill>
          <a:sysClr val="window" lastClr="FFFFFF"/>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1">
              <a:solidFill>
                <a:schemeClr val="tx1"/>
              </a:solidFill>
            </a:rPr>
            <a:t>C</a:t>
          </a:r>
          <a:r>
            <a:rPr lang="ja-JP" altLang="en-US" sz="1200" b="1">
              <a:solidFill>
                <a:schemeClr val="tx1"/>
              </a:solidFill>
            </a:rPr>
            <a:t>．</a:t>
          </a:r>
          <a:r>
            <a:rPr lang="en-US" altLang="ja-JP" sz="1200" b="1">
              <a:solidFill>
                <a:schemeClr val="tx1"/>
              </a:solidFill>
            </a:rPr>
            <a:t>MS</a:t>
          </a:r>
          <a:r>
            <a:rPr lang="ja-JP" altLang="en-US" sz="1200" b="1">
              <a:solidFill>
                <a:schemeClr val="tx1"/>
              </a:solidFill>
            </a:rPr>
            <a:t>＆</a:t>
          </a:r>
          <a:r>
            <a:rPr lang="en-US" altLang="ja-JP" sz="1200" b="1">
              <a:solidFill>
                <a:schemeClr val="tx1"/>
              </a:solidFill>
            </a:rPr>
            <a:t>AD</a:t>
          </a:r>
          <a:r>
            <a:rPr lang="ja-JP" altLang="en-US" sz="1200" b="1">
              <a:solidFill>
                <a:schemeClr val="tx1"/>
              </a:solidFill>
            </a:rPr>
            <a:t>インターリスク総研株式会社</a:t>
          </a:r>
        </a:p>
        <a:p>
          <a:pPr algn="ctr"/>
          <a:endParaRPr lang="en-US" altLang="ja-JP" sz="1200" b="0">
            <a:solidFill>
              <a:schemeClr val="tx1"/>
            </a:solidFill>
          </a:endParaRPr>
        </a:p>
        <a:p>
          <a:pPr algn="ctr"/>
          <a:r>
            <a:rPr lang="ja-JP" altLang="en-US" sz="1200" b="0">
              <a:solidFill>
                <a:schemeClr val="tx1"/>
              </a:solidFill>
            </a:rPr>
            <a:t>シーズ・ニーズマッチング強化事業にかかる業務</a:t>
          </a:r>
        </a:p>
        <a:p>
          <a:pPr algn="ctr"/>
          <a:r>
            <a:rPr lang="en-US" altLang="ja-JP" sz="1200" b="0">
              <a:solidFill>
                <a:schemeClr val="tx1"/>
              </a:solidFill>
            </a:rPr>
            <a:t>2</a:t>
          </a:r>
          <a:r>
            <a:rPr lang="ja-JP" altLang="en-US" sz="1200" b="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1" zoomScaleNormal="75" zoomScaleSheetLayoutView="100" zoomScalePageLayoutView="85" workbookViewId="0">
      <selection activeCell="C370" sqref="C370:I37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283</v>
      </c>
      <c r="AJ2" s="838" t="s">
        <v>606</v>
      </c>
      <c r="AK2" s="838"/>
      <c r="AL2" s="838"/>
      <c r="AM2" s="838"/>
      <c r="AN2" s="75" t="s">
        <v>283</v>
      </c>
      <c r="AO2" s="838">
        <v>21</v>
      </c>
      <c r="AP2" s="838"/>
      <c r="AQ2" s="838"/>
      <c r="AR2" s="76" t="s">
        <v>283</v>
      </c>
      <c r="AS2" s="839">
        <v>856</v>
      </c>
      <c r="AT2" s="839"/>
      <c r="AU2" s="839"/>
      <c r="AV2" s="75" t="str">
        <f>IF(AW2="","","-")</f>
        <v/>
      </c>
      <c r="AW2" s="840"/>
      <c r="AX2" s="840"/>
    </row>
    <row r="3" spans="1:50" ht="21" customHeight="1" thickBot="1">
      <c r="A3" s="841" t="s">
        <v>596</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607</v>
      </c>
      <c r="AK3" s="843"/>
      <c r="AL3" s="843"/>
      <c r="AM3" s="843"/>
      <c r="AN3" s="843"/>
      <c r="AO3" s="843"/>
      <c r="AP3" s="843"/>
      <c r="AQ3" s="843"/>
      <c r="AR3" s="843"/>
      <c r="AS3" s="843"/>
      <c r="AT3" s="843"/>
      <c r="AU3" s="843"/>
      <c r="AV3" s="843"/>
      <c r="AW3" s="843"/>
      <c r="AX3" s="24" t="s">
        <v>60</v>
      </c>
    </row>
    <row r="4" spans="1:50" ht="24.75" customHeight="1">
      <c r="A4" s="813" t="s">
        <v>23</v>
      </c>
      <c r="B4" s="814"/>
      <c r="C4" s="814"/>
      <c r="D4" s="814"/>
      <c r="E4" s="814"/>
      <c r="F4" s="814"/>
      <c r="G4" s="815" t="s">
        <v>608</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609</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c r="A5" s="825" t="s">
        <v>62</v>
      </c>
      <c r="B5" s="826"/>
      <c r="C5" s="826"/>
      <c r="D5" s="826"/>
      <c r="E5" s="826"/>
      <c r="F5" s="827"/>
      <c r="G5" s="828" t="s">
        <v>373</v>
      </c>
      <c r="H5" s="829"/>
      <c r="I5" s="829"/>
      <c r="J5" s="829"/>
      <c r="K5" s="829"/>
      <c r="L5" s="829"/>
      <c r="M5" s="830" t="s">
        <v>61</v>
      </c>
      <c r="N5" s="831"/>
      <c r="O5" s="831"/>
      <c r="P5" s="831"/>
      <c r="Q5" s="831"/>
      <c r="R5" s="832"/>
      <c r="S5" s="833" t="s">
        <v>65</v>
      </c>
      <c r="T5" s="829"/>
      <c r="U5" s="829"/>
      <c r="V5" s="829"/>
      <c r="W5" s="829"/>
      <c r="X5" s="834"/>
      <c r="Y5" s="835" t="s">
        <v>3</v>
      </c>
      <c r="Z5" s="836"/>
      <c r="AA5" s="836"/>
      <c r="AB5" s="836"/>
      <c r="AC5" s="836"/>
      <c r="AD5" s="837"/>
      <c r="AE5" s="858" t="s">
        <v>610</v>
      </c>
      <c r="AF5" s="858"/>
      <c r="AG5" s="858"/>
      <c r="AH5" s="858"/>
      <c r="AI5" s="858"/>
      <c r="AJ5" s="858"/>
      <c r="AK5" s="858"/>
      <c r="AL5" s="858"/>
      <c r="AM5" s="858"/>
      <c r="AN5" s="858"/>
      <c r="AO5" s="858"/>
      <c r="AP5" s="859"/>
      <c r="AQ5" s="860" t="s">
        <v>611</v>
      </c>
      <c r="AR5" s="861"/>
      <c r="AS5" s="861"/>
      <c r="AT5" s="861"/>
      <c r="AU5" s="861"/>
      <c r="AV5" s="861"/>
      <c r="AW5" s="861"/>
      <c r="AX5" s="862"/>
    </row>
    <row r="6" spans="1:50" ht="39" customHeight="1">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71.25" customHeight="1">
      <c r="A7" s="844" t="s">
        <v>20</v>
      </c>
      <c r="B7" s="845"/>
      <c r="C7" s="845"/>
      <c r="D7" s="845"/>
      <c r="E7" s="845"/>
      <c r="F7" s="846"/>
      <c r="G7" s="868" t="s">
        <v>612</v>
      </c>
      <c r="H7" s="869"/>
      <c r="I7" s="869"/>
      <c r="J7" s="869"/>
      <c r="K7" s="869"/>
      <c r="L7" s="869"/>
      <c r="M7" s="869"/>
      <c r="N7" s="869"/>
      <c r="O7" s="869"/>
      <c r="P7" s="869"/>
      <c r="Q7" s="869"/>
      <c r="R7" s="869"/>
      <c r="S7" s="869"/>
      <c r="T7" s="869"/>
      <c r="U7" s="869"/>
      <c r="V7" s="869"/>
      <c r="W7" s="869"/>
      <c r="X7" s="870"/>
      <c r="Y7" s="871" t="s">
        <v>268</v>
      </c>
      <c r="Z7" s="690"/>
      <c r="AA7" s="690"/>
      <c r="AB7" s="690"/>
      <c r="AC7" s="690"/>
      <c r="AD7" s="872"/>
      <c r="AE7" s="800" t="s">
        <v>685</v>
      </c>
      <c r="AF7" s="801"/>
      <c r="AG7" s="801"/>
      <c r="AH7" s="801"/>
      <c r="AI7" s="801"/>
      <c r="AJ7" s="801"/>
      <c r="AK7" s="801"/>
      <c r="AL7" s="801"/>
      <c r="AM7" s="801"/>
      <c r="AN7" s="801"/>
      <c r="AO7" s="801"/>
      <c r="AP7" s="801"/>
      <c r="AQ7" s="801"/>
      <c r="AR7" s="801"/>
      <c r="AS7" s="801"/>
      <c r="AT7" s="801"/>
      <c r="AU7" s="801"/>
      <c r="AV7" s="801"/>
      <c r="AW7" s="801"/>
      <c r="AX7" s="802"/>
    </row>
    <row r="8" spans="1:50" ht="53.25" customHeight="1">
      <c r="A8" s="844" t="s">
        <v>185</v>
      </c>
      <c r="B8" s="845"/>
      <c r="C8" s="845"/>
      <c r="D8" s="845"/>
      <c r="E8" s="845"/>
      <c r="F8" s="846"/>
      <c r="G8" s="847" t="str">
        <f>入力規則等!A27</f>
        <v>障害者施策</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社会保障</v>
      </c>
      <c r="AF8" s="848"/>
      <c r="AG8" s="848"/>
      <c r="AH8" s="848"/>
      <c r="AI8" s="848"/>
      <c r="AJ8" s="848"/>
      <c r="AK8" s="848"/>
      <c r="AL8" s="848"/>
      <c r="AM8" s="848"/>
      <c r="AN8" s="848"/>
      <c r="AO8" s="848"/>
      <c r="AP8" s="848"/>
      <c r="AQ8" s="848"/>
      <c r="AR8" s="848"/>
      <c r="AS8" s="848"/>
      <c r="AT8" s="848"/>
      <c r="AU8" s="848"/>
      <c r="AV8" s="848"/>
      <c r="AW8" s="848"/>
      <c r="AX8" s="854"/>
    </row>
    <row r="9" spans="1:50" ht="58.5" customHeight="1">
      <c r="A9" s="773" t="s">
        <v>21</v>
      </c>
      <c r="B9" s="774"/>
      <c r="C9" s="774"/>
      <c r="D9" s="774"/>
      <c r="E9" s="774"/>
      <c r="F9" s="774"/>
      <c r="G9" s="855" t="s">
        <v>634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761" t="s">
        <v>27</v>
      </c>
      <c r="B10" s="762"/>
      <c r="C10" s="762"/>
      <c r="D10" s="762"/>
      <c r="E10" s="762"/>
      <c r="F10" s="762"/>
      <c r="G10" s="763" t="s">
        <v>633</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761" t="s">
        <v>5</v>
      </c>
      <c r="B11" s="762"/>
      <c r="C11" s="762"/>
      <c r="D11" s="762"/>
      <c r="E11" s="762"/>
      <c r="F11" s="766"/>
      <c r="G11" s="767" t="str">
        <f>入力規則等!P10</f>
        <v>補助</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c r="A12" s="770" t="s">
        <v>22</v>
      </c>
      <c r="B12" s="771"/>
      <c r="C12" s="771"/>
      <c r="D12" s="771"/>
      <c r="E12" s="771"/>
      <c r="F12" s="772"/>
      <c r="G12" s="776"/>
      <c r="H12" s="777"/>
      <c r="I12" s="777"/>
      <c r="J12" s="777"/>
      <c r="K12" s="777"/>
      <c r="L12" s="777"/>
      <c r="M12" s="777"/>
      <c r="N12" s="777"/>
      <c r="O12" s="777"/>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06"/>
    </row>
    <row r="13" spans="1:50" ht="21" customHeight="1">
      <c r="A13" s="310"/>
      <c r="B13" s="311"/>
      <c r="C13" s="311"/>
      <c r="D13" s="311"/>
      <c r="E13" s="311"/>
      <c r="F13" s="312"/>
      <c r="G13" s="790" t="s">
        <v>6</v>
      </c>
      <c r="H13" s="791"/>
      <c r="I13" s="807" t="s">
        <v>7</v>
      </c>
      <c r="J13" s="808"/>
      <c r="K13" s="808"/>
      <c r="L13" s="808"/>
      <c r="M13" s="808"/>
      <c r="N13" s="808"/>
      <c r="O13" s="809"/>
      <c r="P13" s="701">
        <v>119</v>
      </c>
      <c r="Q13" s="702"/>
      <c r="R13" s="702"/>
      <c r="S13" s="702"/>
      <c r="T13" s="702"/>
      <c r="U13" s="702"/>
      <c r="V13" s="703"/>
      <c r="W13" s="701">
        <v>119</v>
      </c>
      <c r="X13" s="702"/>
      <c r="Y13" s="702"/>
      <c r="Z13" s="702"/>
      <c r="AA13" s="702"/>
      <c r="AB13" s="702"/>
      <c r="AC13" s="703"/>
      <c r="AD13" s="701">
        <v>119</v>
      </c>
      <c r="AE13" s="702"/>
      <c r="AF13" s="702"/>
      <c r="AG13" s="702"/>
      <c r="AH13" s="702"/>
      <c r="AI13" s="702"/>
      <c r="AJ13" s="703"/>
      <c r="AK13" s="701">
        <v>119</v>
      </c>
      <c r="AL13" s="702"/>
      <c r="AM13" s="702"/>
      <c r="AN13" s="702"/>
      <c r="AO13" s="702"/>
      <c r="AP13" s="702"/>
      <c r="AQ13" s="703"/>
      <c r="AR13" s="738">
        <v>119</v>
      </c>
      <c r="AS13" s="739"/>
      <c r="AT13" s="739"/>
      <c r="AU13" s="739"/>
      <c r="AV13" s="739"/>
      <c r="AW13" s="739"/>
      <c r="AX13" s="810"/>
    </row>
    <row r="14" spans="1:50" ht="21" customHeight="1">
      <c r="A14" s="310"/>
      <c r="B14" s="311"/>
      <c r="C14" s="311"/>
      <c r="D14" s="311"/>
      <c r="E14" s="311"/>
      <c r="F14" s="312"/>
      <c r="G14" s="792"/>
      <c r="H14" s="793"/>
      <c r="I14" s="785" t="s">
        <v>8</v>
      </c>
      <c r="J14" s="786"/>
      <c r="K14" s="786"/>
      <c r="L14" s="786"/>
      <c r="M14" s="786"/>
      <c r="N14" s="786"/>
      <c r="O14" s="787"/>
      <c r="P14" s="701" t="s">
        <v>612</v>
      </c>
      <c r="Q14" s="702"/>
      <c r="R14" s="702"/>
      <c r="S14" s="702"/>
      <c r="T14" s="702"/>
      <c r="U14" s="702"/>
      <c r="V14" s="703"/>
      <c r="W14" s="701" t="s">
        <v>612</v>
      </c>
      <c r="X14" s="702"/>
      <c r="Y14" s="702"/>
      <c r="Z14" s="702"/>
      <c r="AA14" s="702"/>
      <c r="AB14" s="702"/>
      <c r="AC14" s="703"/>
      <c r="AD14" s="701" t="s">
        <v>612</v>
      </c>
      <c r="AE14" s="702"/>
      <c r="AF14" s="702"/>
      <c r="AG14" s="702"/>
      <c r="AH14" s="702"/>
      <c r="AI14" s="702"/>
      <c r="AJ14" s="703"/>
      <c r="AK14" s="701" t="s">
        <v>612</v>
      </c>
      <c r="AL14" s="702"/>
      <c r="AM14" s="702"/>
      <c r="AN14" s="702"/>
      <c r="AO14" s="702"/>
      <c r="AP14" s="702"/>
      <c r="AQ14" s="703"/>
      <c r="AR14" s="796"/>
      <c r="AS14" s="796"/>
      <c r="AT14" s="796"/>
      <c r="AU14" s="796"/>
      <c r="AV14" s="796"/>
      <c r="AW14" s="796"/>
      <c r="AX14" s="797"/>
    </row>
    <row r="15" spans="1:50" ht="21" customHeight="1">
      <c r="A15" s="310"/>
      <c r="B15" s="311"/>
      <c r="C15" s="311"/>
      <c r="D15" s="311"/>
      <c r="E15" s="311"/>
      <c r="F15" s="312"/>
      <c r="G15" s="792"/>
      <c r="H15" s="793"/>
      <c r="I15" s="785" t="s">
        <v>47</v>
      </c>
      <c r="J15" s="798"/>
      <c r="K15" s="798"/>
      <c r="L15" s="798"/>
      <c r="M15" s="798"/>
      <c r="N15" s="798"/>
      <c r="O15" s="799"/>
      <c r="P15" s="701" t="s">
        <v>612</v>
      </c>
      <c r="Q15" s="702"/>
      <c r="R15" s="702"/>
      <c r="S15" s="702"/>
      <c r="T15" s="702"/>
      <c r="U15" s="702"/>
      <c r="V15" s="703"/>
      <c r="W15" s="701" t="s">
        <v>612</v>
      </c>
      <c r="X15" s="702"/>
      <c r="Y15" s="702"/>
      <c r="Z15" s="702"/>
      <c r="AA15" s="702"/>
      <c r="AB15" s="702"/>
      <c r="AC15" s="703"/>
      <c r="AD15" s="701" t="s">
        <v>612</v>
      </c>
      <c r="AE15" s="702"/>
      <c r="AF15" s="702"/>
      <c r="AG15" s="702"/>
      <c r="AH15" s="702"/>
      <c r="AI15" s="702"/>
      <c r="AJ15" s="703"/>
      <c r="AK15" s="701" t="s">
        <v>612</v>
      </c>
      <c r="AL15" s="702"/>
      <c r="AM15" s="702"/>
      <c r="AN15" s="702"/>
      <c r="AO15" s="702"/>
      <c r="AP15" s="702"/>
      <c r="AQ15" s="703"/>
      <c r="AR15" s="701"/>
      <c r="AS15" s="702"/>
      <c r="AT15" s="702"/>
      <c r="AU15" s="702"/>
      <c r="AV15" s="702"/>
      <c r="AW15" s="702"/>
      <c r="AX15" s="811"/>
    </row>
    <row r="16" spans="1:50" ht="21" customHeight="1">
      <c r="A16" s="310"/>
      <c r="B16" s="311"/>
      <c r="C16" s="311"/>
      <c r="D16" s="311"/>
      <c r="E16" s="311"/>
      <c r="F16" s="312"/>
      <c r="G16" s="792"/>
      <c r="H16" s="793"/>
      <c r="I16" s="785" t="s">
        <v>48</v>
      </c>
      <c r="J16" s="798"/>
      <c r="K16" s="798"/>
      <c r="L16" s="798"/>
      <c r="M16" s="798"/>
      <c r="N16" s="798"/>
      <c r="O16" s="799"/>
      <c r="P16" s="701" t="s">
        <v>612</v>
      </c>
      <c r="Q16" s="702"/>
      <c r="R16" s="702"/>
      <c r="S16" s="702"/>
      <c r="T16" s="702"/>
      <c r="U16" s="702"/>
      <c r="V16" s="703"/>
      <c r="W16" s="701" t="s">
        <v>612</v>
      </c>
      <c r="X16" s="702"/>
      <c r="Y16" s="702"/>
      <c r="Z16" s="702"/>
      <c r="AA16" s="702"/>
      <c r="AB16" s="702"/>
      <c r="AC16" s="703"/>
      <c r="AD16" s="701" t="s">
        <v>612</v>
      </c>
      <c r="AE16" s="702"/>
      <c r="AF16" s="702"/>
      <c r="AG16" s="702"/>
      <c r="AH16" s="702"/>
      <c r="AI16" s="702"/>
      <c r="AJ16" s="703"/>
      <c r="AK16" s="701" t="s">
        <v>612</v>
      </c>
      <c r="AL16" s="702"/>
      <c r="AM16" s="702"/>
      <c r="AN16" s="702"/>
      <c r="AO16" s="702"/>
      <c r="AP16" s="702"/>
      <c r="AQ16" s="703"/>
      <c r="AR16" s="803"/>
      <c r="AS16" s="804"/>
      <c r="AT16" s="804"/>
      <c r="AU16" s="804"/>
      <c r="AV16" s="804"/>
      <c r="AW16" s="804"/>
      <c r="AX16" s="805"/>
    </row>
    <row r="17" spans="1:50" ht="24.75" customHeight="1">
      <c r="A17" s="310"/>
      <c r="B17" s="311"/>
      <c r="C17" s="311"/>
      <c r="D17" s="311"/>
      <c r="E17" s="311"/>
      <c r="F17" s="312"/>
      <c r="G17" s="792"/>
      <c r="H17" s="793"/>
      <c r="I17" s="785" t="s">
        <v>46</v>
      </c>
      <c r="J17" s="786"/>
      <c r="K17" s="786"/>
      <c r="L17" s="786"/>
      <c r="M17" s="786"/>
      <c r="N17" s="786"/>
      <c r="O17" s="787"/>
      <c r="P17" s="701" t="s">
        <v>612</v>
      </c>
      <c r="Q17" s="702"/>
      <c r="R17" s="702"/>
      <c r="S17" s="702"/>
      <c r="T17" s="702"/>
      <c r="U17" s="702"/>
      <c r="V17" s="703"/>
      <c r="W17" s="701" t="s">
        <v>612</v>
      </c>
      <c r="X17" s="702"/>
      <c r="Y17" s="702"/>
      <c r="Z17" s="702"/>
      <c r="AA17" s="702"/>
      <c r="AB17" s="702"/>
      <c r="AC17" s="703"/>
      <c r="AD17" s="701">
        <v>-50</v>
      </c>
      <c r="AE17" s="702"/>
      <c r="AF17" s="702"/>
      <c r="AG17" s="702"/>
      <c r="AH17" s="702"/>
      <c r="AI17" s="702"/>
      <c r="AJ17" s="703"/>
      <c r="AK17" s="701" t="s">
        <v>612</v>
      </c>
      <c r="AL17" s="702"/>
      <c r="AM17" s="702"/>
      <c r="AN17" s="702"/>
      <c r="AO17" s="702"/>
      <c r="AP17" s="702"/>
      <c r="AQ17" s="703"/>
      <c r="AR17" s="788"/>
      <c r="AS17" s="788"/>
      <c r="AT17" s="788"/>
      <c r="AU17" s="788"/>
      <c r="AV17" s="788"/>
      <c r="AW17" s="788"/>
      <c r="AX17" s="789"/>
    </row>
    <row r="18" spans="1:50" ht="24.75" customHeight="1">
      <c r="A18" s="310"/>
      <c r="B18" s="311"/>
      <c r="C18" s="311"/>
      <c r="D18" s="311"/>
      <c r="E18" s="311"/>
      <c r="F18" s="312"/>
      <c r="G18" s="794"/>
      <c r="H18" s="795"/>
      <c r="I18" s="778" t="s">
        <v>18</v>
      </c>
      <c r="J18" s="779"/>
      <c r="K18" s="779"/>
      <c r="L18" s="779"/>
      <c r="M18" s="779"/>
      <c r="N18" s="779"/>
      <c r="O18" s="780"/>
      <c r="P18" s="781">
        <f>SUM(P13:V17)</f>
        <v>119</v>
      </c>
      <c r="Q18" s="782"/>
      <c r="R18" s="782"/>
      <c r="S18" s="782"/>
      <c r="T18" s="782"/>
      <c r="U18" s="782"/>
      <c r="V18" s="783"/>
      <c r="W18" s="781">
        <f>SUM(W13:AC17)</f>
        <v>119</v>
      </c>
      <c r="X18" s="782"/>
      <c r="Y18" s="782"/>
      <c r="Z18" s="782"/>
      <c r="AA18" s="782"/>
      <c r="AB18" s="782"/>
      <c r="AC18" s="783"/>
      <c r="AD18" s="781">
        <f>SUM(AD13:AJ17)</f>
        <v>69</v>
      </c>
      <c r="AE18" s="782"/>
      <c r="AF18" s="782"/>
      <c r="AG18" s="782"/>
      <c r="AH18" s="782"/>
      <c r="AI18" s="782"/>
      <c r="AJ18" s="783"/>
      <c r="AK18" s="781">
        <f>SUM(AK13:AQ17)</f>
        <v>119</v>
      </c>
      <c r="AL18" s="782"/>
      <c r="AM18" s="782"/>
      <c r="AN18" s="782"/>
      <c r="AO18" s="782"/>
      <c r="AP18" s="782"/>
      <c r="AQ18" s="783"/>
      <c r="AR18" s="781">
        <f>SUM(AR13:AX17)</f>
        <v>119</v>
      </c>
      <c r="AS18" s="782"/>
      <c r="AT18" s="782"/>
      <c r="AU18" s="782"/>
      <c r="AV18" s="782"/>
      <c r="AW18" s="782"/>
      <c r="AX18" s="784"/>
    </row>
    <row r="19" spans="1:50" ht="24.75" customHeight="1">
      <c r="A19" s="310"/>
      <c r="B19" s="311"/>
      <c r="C19" s="311"/>
      <c r="D19" s="311"/>
      <c r="E19" s="311"/>
      <c r="F19" s="312"/>
      <c r="G19" s="753" t="s">
        <v>9</v>
      </c>
      <c r="H19" s="754"/>
      <c r="I19" s="754"/>
      <c r="J19" s="754"/>
      <c r="K19" s="754"/>
      <c r="L19" s="754"/>
      <c r="M19" s="754"/>
      <c r="N19" s="754"/>
      <c r="O19" s="754"/>
      <c r="P19" s="701">
        <v>108</v>
      </c>
      <c r="Q19" s="702"/>
      <c r="R19" s="702"/>
      <c r="S19" s="702"/>
      <c r="T19" s="702"/>
      <c r="U19" s="702"/>
      <c r="V19" s="703"/>
      <c r="W19" s="701">
        <v>118</v>
      </c>
      <c r="X19" s="702"/>
      <c r="Y19" s="702"/>
      <c r="Z19" s="702"/>
      <c r="AA19" s="702"/>
      <c r="AB19" s="702"/>
      <c r="AC19" s="703"/>
      <c r="AD19" s="701">
        <v>69</v>
      </c>
      <c r="AE19" s="702"/>
      <c r="AF19" s="702"/>
      <c r="AG19" s="702"/>
      <c r="AH19" s="702"/>
      <c r="AI19" s="702"/>
      <c r="AJ19" s="703"/>
      <c r="AK19" s="750"/>
      <c r="AL19" s="750"/>
      <c r="AM19" s="750"/>
      <c r="AN19" s="750"/>
      <c r="AO19" s="750"/>
      <c r="AP19" s="750"/>
      <c r="AQ19" s="750"/>
      <c r="AR19" s="750"/>
      <c r="AS19" s="750"/>
      <c r="AT19" s="750"/>
      <c r="AU19" s="750"/>
      <c r="AV19" s="750"/>
      <c r="AW19" s="750"/>
      <c r="AX19" s="752"/>
    </row>
    <row r="20" spans="1:50" ht="24.75" customHeight="1">
      <c r="A20" s="310"/>
      <c r="B20" s="311"/>
      <c r="C20" s="311"/>
      <c r="D20" s="311"/>
      <c r="E20" s="311"/>
      <c r="F20" s="312"/>
      <c r="G20" s="753" t="s">
        <v>10</v>
      </c>
      <c r="H20" s="754"/>
      <c r="I20" s="754"/>
      <c r="J20" s="754"/>
      <c r="K20" s="754"/>
      <c r="L20" s="754"/>
      <c r="M20" s="754"/>
      <c r="N20" s="754"/>
      <c r="O20" s="754"/>
      <c r="P20" s="749">
        <f>IF(P18=0, "-", SUM(P19)/P18)</f>
        <v>0.90756302521008403</v>
      </c>
      <c r="Q20" s="749"/>
      <c r="R20" s="749"/>
      <c r="S20" s="749"/>
      <c r="T20" s="749"/>
      <c r="U20" s="749"/>
      <c r="V20" s="749"/>
      <c r="W20" s="749">
        <f>IF(W18=0, "-", SUM(W19)/W18)</f>
        <v>0.99159663865546221</v>
      </c>
      <c r="X20" s="749"/>
      <c r="Y20" s="749"/>
      <c r="Z20" s="749"/>
      <c r="AA20" s="749"/>
      <c r="AB20" s="749"/>
      <c r="AC20" s="749"/>
      <c r="AD20" s="749">
        <f>IF(AD18=0, "-", SUM(AD19)/AD18)</f>
        <v>1</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c r="A21" s="773"/>
      <c r="B21" s="774"/>
      <c r="C21" s="774"/>
      <c r="D21" s="774"/>
      <c r="E21" s="774"/>
      <c r="F21" s="775"/>
      <c r="G21" s="747" t="s">
        <v>238</v>
      </c>
      <c r="H21" s="748"/>
      <c r="I21" s="748"/>
      <c r="J21" s="748"/>
      <c r="K21" s="748"/>
      <c r="L21" s="748"/>
      <c r="M21" s="748"/>
      <c r="N21" s="748"/>
      <c r="O21" s="748"/>
      <c r="P21" s="749">
        <f>IF(P19=0, "-", SUM(P19)/SUM(P13,P14))</f>
        <v>0.90756302521008403</v>
      </c>
      <c r="Q21" s="749"/>
      <c r="R21" s="749"/>
      <c r="S21" s="749"/>
      <c r="T21" s="749"/>
      <c r="U21" s="749"/>
      <c r="V21" s="749"/>
      <c r="W21" s="749">
        <f>IF(W19=0, "-", SUM(W19)/SUM(W13,W14))</f>
        <v>0.99159663865546221</v>
      </c>
      <c r="X21" s="749"/>
      <c r="Y21" s="749"/>
      <c r="Z21" s="749"/>
      <c r="AA21" s="749"/>
      <c r="AB21" s="749"/>
      <c r="AC21" s="749"/>
      <c r="AD21" s="749">
        <f>IF(AD19=0, "-", SUM(AD19)/SUM(AD13,AD14))</f>
        <v>0.57983193277310929</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c r="A22" s="707" t="s">
        <v>591</v>
      </c>
      <c r="B22" s="708"/>
      <c r="C22" s="708"/>
      <c r="D22" s="708"/>
      <c r="E22" s="708"/>
      <c r="F22" s="709"/>
      <c r="G22" s="713" t="s">
        <v>228</v>
      </c>
      <c r="H22" s="553"/>
      <c r="I22" s="553"/>
      <c r="J22" s="553"/>
      <c r="K22" s="553"/>
      <c r="L22" s="553"/>
      <c r="M22" s="553"/>
      <c r="N22" s="553"/>
      <c r="O22" s="554"/>
      <c r="P22" s="714" t="s">
        <v>589</v>
      </c>
      <c r="Q22" s="553"/>
      <c r="R22" s="553"/>
      <c r="S22" s="553"/>
      <c r="T22" s="553"/>
      <c r="U22" s="553"/>
      <c r="V22" s="554"/>
      <c r="W22" s="714" t="s">
        <v>590</v>
      </c>
      <c r="X22" s="553"/>
      <c r="Y22" s="553"/>
      <c r="Z22" s="553"/>
      <c r="AA22" s="553"/>
      <c r="AB22" s="553"/>
      <c r="AC22" s="554"/>
      <c r="AD22" s="714" t="s">
        <v>227</v>
      </c>
      <c r="AE22" s="553"/>
      <c r="AF22" s="553"/>
      <c r="AG22" s="553"/>
      <c r="AH22" s="553"/>
      <c r="AI22" s="553"/>
      <c r="AJ22" s="553"/>
      <c r="AK22" s="553"/>
      <c r="AL22" s="553"/>
      <c r="AM22" s="553"/>
      <c r="AN22" s="553"/>
      <c r="AO22" s="553"/>
      <c r="AP22" s="553"/>
      <c r="AQ22" s="553"/>
      <c r="AR22" s="553"/>
      <c r="AS22" s="553"/>
      <c r="AT22" s="553"/>
      <c r="AU22" s="553"/>
      <c r="AV22" s="553"/>
      <c r="AW22" s="553"/>
      <c r="AX22" s="734"/>
    </row>
    <row r="23" spans="1:50" ht="25.5" customHeight="1">
      <c r="A23" s="710"/>
      <c r="B23" s="711"/>
      <c r="C23" s="711"/>
      <c r="D23" s="711"/>
      <c r="E23" s="711"/>
      <c r="F23" s="712"/>
      <c r="G23" s="735" t="s">
        <v>613</v>
      </c>
      <c r="H23" s="736"/>
      <c r="I23" s="736"/>
      <c r="J23" s="736"/>
      <c r="K23" s="736"/>
      <c r="L23" s="736"/>
      <c r="M23" s="736"/>
      <c r="N23" s="736"/>
      <c r="O23" s="737"/>
      <c r="P23" s="738">
        <v>119</v>
      </c>
      <c r="Q23" s="739"/>
      <c r="R23" s="739"/>
      <c r="S23" s="739"/>
      <c r="T23" s="739"/>
      <c r="U23" s="739"/>
      <c r="V23" s="740"/>
      <c r="W23" s="738">
        <v>119</v>
      </c>
      <c r="X23" s="739"/>
      <c r="Y23" s="739"/>
      <c r="Z23" s="739"/>
      <c r="AA23" s="739"/>
      <c r="AB23" s="739"/>
      <c r="AC23" s="740"/>
      <c r="AD23" s="741"/>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hidden="1" customHeight="1">
      <c r="A24" s="710"/>
      <c r="B24" s="711"/>
      <c r="C24" s="711"/>
      <c r="D24" s="711"/>
      <c r="E24" s="711"/>
      <c r="F24" s="712"/>
      <c r="G24" s="704"/>
      <c r="H24" s="705"/>
      <c r="I24" s="705"/>
      <c r="J24" s="705"/>
      <c r="K24" s="705"/>
      <c r="L24" s="705"/>
      <c r="M24" s="705"/>
      <c r="N24" s="705"/>
      <c r="O24" s="706"/>
      <c r="P24" s="701"/>
      <c r="Q24" s="702"/>
      <c r="R24" s="702"/>
      <c r="S24" s="702"/>
      <c r="T24" s="702"/>
      <c r="U24" s="702"/>
      <c r="V24" s="703"/>
      <c r="W24" s="701"/>
      <c r="X24" s="702"/>
      <c r="Y24" s="702"/>
      <c r="Z24" s="702"/>
      <c r="AA24" s="702"/>
      <c r="AB24" s="702"/>
      <c r="AC24" s="703"/>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hidden="1" customHeight="1">
      <c r="A25" s="710"/>
      <c r="B25" s="711"/>
      <c r="C25" s="711"/>
      <c r="D25" s="711"/>
      <c r="E25" s="711"/>
      <c r="F25" s="712"/>
      <c r="G25" s="704"/>
      <c r="H25" s="705"/>
      <c r="I25" s="705"/>
      <c r="J25" s="705"/>
      <c r="K25" s="705"/>
      <c r="L25" s="705"/>
      <c r="M25" s="705"/>
      <c r="N25" s="705"/>
      <c r="O25" s="706"/>
      <c r="P25" s="701"/>
      <c r="Q25" s="702"/>
      <c r="R25" s="702"/>
      <c r="S25" s="702"/>
      <c r="T25" s="702"/>
      <c r="U25" s="702"/>
      <c r="V25" s="703"/>
      <c r="W25" s="701"/>
      <c r="X25" s="702"/>
      <c r="Y25" s="702"/>
      <c r="Z25" s="702"/>
      <c r="AA25" s="702"/>
      <c r="AB25" s="702"/>
      <c r="AC25" s="703"/>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hidden="1" customHeight="1">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hidden="1" customHeight="1">
      <c r="A28" s="710"/>
      <c r="B28" s="711"/>
      <c r="C28" s="711"/>
      <c r="D28" s="711"/>
      <c r="E28" s="711"/>
      <c r="F28" s="712"/>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c r="A29" s="710"/>
      <c r="B29" s="711"/>
      <c r="C29" s="711"/>
      <c r="D29" s="711"/>
      <c r="E29" s="711"/>
      <c r="F29" s="712"/>
      <c r="G29" s="301" t="s">
        <v>18</v>
      </c>
      <c r="H29" s="721"/>
      <c r="I29" s="721"/>
      <c r="J29" s="721"/>
      <c r="K29" s="721"/>
      <c r="L29" s="721"/>
      <c r="M29" s="721"/>
      <c r="N29" s="721"/>
      <c r="O29" s="722"/>
      <c r="P29" s="723">
        <f>AK13</f>
        <v>119</v>
      </c>
      <c r="Q29" s="724"/>
      <c r="R29" s="724"/>
      <c r="S29" s="724"/>
      <c r="T29" s="724"/>
      <c r="U29" s="724"/>
      <c r="V29" s="725"/>
      <c r="W29" s="726">
        <f>AR13</f>
        <v>119</v>
      </c>
      <c r="X29" s="727"/>
      <c r="Y29" s="727"/>
      <c r="Z29" s="727"/>
      <c r="AA29" s="727"/>
      <c r="AB29" s="727"/>
      <c r="AC29" s="728"/>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c r="A30" s="729" t="s">
        <v>578</v>
      </c>
      <c r="B30" s="730"/>
      <c r="C30" s="730"/>
      <c r="D30" s="730"/>
      <c r="E30" s="730"/>
      <c r="F30" s="731"/>
      <c r="G30" s="732" t="s">
        <v>635</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c r="A31" s="651" t="s">
        <v>579</v>
      </c>
      <c r="B31" s="153"/>
      <c r="C31" s="153"/>
      <c r="D31" s="153"/>
      <c r="E31" s="153"/>
      <c r="F31" s="154"/>
      <c r="G31" s="692" t="s">
        <v>571</v>
      </c>
      <c r="H31" s="693"/>
      <c r="I31" s="693"/>
      <c r="J31" s="693"/>
      <c r="K31" s="693"/>
      <c r="L31" s="693"/>
      <c r="M31" s="693"/>
      <c r="N31" s="693"/>
      <c r="O31" s="693"/>
      <c r="P31" s="694" t="s">
        <v>570</v>
      </c>
      <c r="Q31" s="693"/>
      <c r="R31" s="693"/>
      <c r="S31" s="693"/>
      <c r="T31" s="693"/>
      <c r="U31" s="693"/>
      <c r="V31" s="693"/>
      <c r="W31" s="693"/>
      <c r="X31" s="695"/>
      <c r="Y31" s="696"/>
      <c r="Z31" s="697"/>
      <c r="AA31" s="698"/>
      <c r="AB31" s="629" t="s">
        <v>11</v>
      </c>
      <c r="AC31" s="629"/>
      <c r="AD31" s="629"/>
      <c r="AE31" s="116" t="s">
        <v>415</v>
      </c>
      <c r="AF31" s="699"/>
      <c r="AG31" s="699"/>
      <c r="AH31" s="700"/>
      <c r="AI31" s="116" t="s">
        <v>567</v>
      </c>
      <c r="AJ31" s="699"/>
      <c r="AK31" s="699"/>
      <c r="AL31" s="700"/>
      <c r="AM31" s="116" t="s">
        <v>383</v>
      </c>
      <c r="AN31" s="699"/>
      <c r="AO31" s="699"/>
      <c r="AP31" s="700"/>
      <c r="AQ31" s="626" t="s">
        <v>414</v>
      </c>
      <c r="AR31" s="627"/>
      <c r="AS31" s="627"/>
      <c r="AT31" s="628"/>
      <c r="AU31" s="626" t="s">
        <v>592</v>
      </c>
      <c r="AV31" s="627"/>
      <c r="AW31" s="627"/>
      <c r="AX31" s="636"/>
    </row>
    <row r="32" spans="1:50" ht="36.75" customHeight="1">
      <c r="A32" s="651"/>
      <c r="B32" s="153"/>
      <c r="C32" s="153"/>
      <c r="D32" s="153"/>
      <c r="E32" s="153"/>
      <c r="F32" s="154"/>
      <c r="G32" s="733" t="s">
        <v>638</v>
      </c>
      <c r="H32" s="638"/>
      <c r="I32" s="638"/>
      <c r="J32" s="638"/>
      <c r="K32" s="638"/>
      <c r="L32" s="638"/>
      <c r="M32" s="638"/>
      <c r="N32" s="638"/>
      <c r="O32" s="638"/>
      <c r="P32" s="388" t="s">
        <v>615</v>
      </c>
      <c r="Q32" s="642"/>
      <c r="R32" s="642"/>
      <c r="S32" s="642"/>
      <c r="T32" s="642"/>
      <c r="U32" s="642"/>
      <c r="V32" s="642"/>
      <c r="W32" s="642"/>
      <c r="X32" s="643"/>
      <c r="Y32" s="647" t="s">
        <v>51</v>
      </c>
      <c r="Z32" s="648"/>
      <c r="AA32" s="649"/>
      <c r="AB32" s="148" t="s">
        <v>614</v>
      </c>
      <c r="AC32" s="650"/>
      <c r="AD32" s="650"/>
      <c r="AE32" s="619">
        <v>9</v>
      </c>
      <c r="AF32" s="619"/>
      <c r="AG32" s="619"/>
      <c r="AH32" s="619"/>
      <c r="AI32" s="619">
        <v>9</v>
      </c>
      <c r="AJ32" s="619"/>
      <c r="AK32" s="619"/>
      <c r="AL32" s="619"/>
      <c r="AM32" s="619">
        <v>6</v>
      </c>
      <c r="AN32" s="619"/>
      <c r="AO32" s="619"/>
      <c r="AP32" s="619"/>
      <c r="AQ32" s="665" t="s">
        <v>612</v>
      </c>
      <c r="AR32" s="619"/>
      <c r="AS32" s="619"/>
      <c r="AT32" s="619"/>
      <c r="AU32" s="93" t="s">
        <v>612</v>
      </c>
      <c r="AV32" s="621"/>
      <c r="AW32" s="621"/>
      <c r="AX32" s="622"/>
    </row>
    <row r="33" spans="1:51" ht="36.75" customHeight="1">
      <c r="A33" s="188"/>
      <c r="B33" s="158"/>
      <c r="C33" s="158"/>
      <c r="D33" s="158"/>
      <c r="E33" s="158"/>
      <c r="F33" s="159"/>
      <c r="G33" s="639"/>
      <c r="H33" s="640"/>
      <c r="I33" s="640"/>
      <c r="J33" s="640"/>
      <c r="K33" s="640"/>
      <c r="L33" s="640"/>
      <c r="M33" s="640"/>
      <c r="N33" s="640"/>
      <c r="O33" s="640"/>
      <c r="P33" s="644"/>
      <c r="Q33" s="645"/>
      <c r="R33" s="645"/>
      <c r="S33" s="645"/>
      <c r="T33" s="645"/>
      <c r="U33" s="645"/>
      <c r="V33" s="645"/>
      <c r="W33" s="645"/>
      <c r="X33" s="646"/>
      <c r="Y33" s="623" t="s">
        <v>52</v>
      </c>
      <c r="Z33" s="624"/>
      <c r="AA33" s="625"/>
      <c r="AB33" s="148" t="s">
        <v>614</v>
      </c>
      <c r="AC33" s="650"/>
      <c r="AD33" s="650"/>
      <c r="AE33" s="619">
        <v>12</v>
      </c>
      <c r="AF33" s="619"/>
      <c r="AG33" s="619"/>
      <c r="AH33" s="619"/>
      <c r="AI33" s="619">
        <v>12</v>
      </c>
      <c r="AJ33" s="619"/>
      <c r="AK33" s="619"/>
      <c r="AL33" s="619"/>
      <c r="AM33" s="619">
        <v>12</v>
      </c>
      <c r="AN33" s="619"/>
      <c r="AO33" s="619"/>
      <c r="AP33" s="619"/>
      <c r="AQ33" s="619">
        <v>7</v>
      </c>
      <c r="AR33" s="619"/>
      <c r="AS33" s="619"/>
      <c r="AT33" s="619"/>
      <c r="AU33" s="620">
        <v>7</v>
      </c>
      <c r="AV33" s="621"/>
      <c r="AW33" s="621"/>
      <c r="AX33" s="622"/>
    </row>
    <row r="34" spans="1:51" ht="23.25" customHeight="1">
      <c r="A34" s="683" t="s">
        <v>580</v>
      </c>
      <c r="B34" s="684"/>
      <c r="C34" s="684"/>
      <c r="D34" s="684"/>
      <c r="E34" s="684"/>
      <c r="F34" s="685"/>
      <c r="G34" s="176" t="s">
        <v>581</v>
      </c>
      <c r="H34" s="176"/>
      <c r="I34" s="176"/>
      <c r="J34" s="176"/>
      <c r="K34" s="176"/>
      <c r="L34" s="176"/>
      <c r="M34" s="176"/>
      <c r="N34" s="176"/>
      <c r="O34" s="176"/>
      <c r="P34" s="176"/>
      <c r="Q34" s="176"/>
      <c r="R34" s="176"/>
      <c r="S34" s="176"/>
      <c r="T34" s="176"/>
      <c r="U34" s="176"/>
      <c r="V34" s="176"/>
      <c r="W34" s="176"/>
      <c r="X34" s="177"/>
      <c r="Y34" s="633"/>
      <c r="Z34" s="634"/>
      <c r="AA34" s="635"/>
      <c r="AB34" s="175" t="s">
        <v>11</v>
      </c>
      <c r="AC34" s="176"/>
      <c r="AD34" s="177"/>
      <c r="AE34" s="175" t="s">
        <v>415</v>
      </c>
      <c r="AF34" s="176"/>
      <c r="AG34" s="176"/>
      <c r="AH34" s="177"/>
      <c r="AI34" s="175" t="s">
        <v>567</v>
      </c>
      <c r="AJ34" s="176"/>
      <c r="AK34" s="176"/>
      <c r="AL34" s="177"/>
      <c r="AM34" s="175" t="s">
        <v>383</v>
      </c>
      <c r="AN34" s="176"/>
      <c r="AO34" s="176"/>
      <c r="AP34" s="177"/>
      <c r="AQ34" s="630" t="s">
        <v>593</v>
      </c>
      <c r="AR34" s="631"/>
      <c r="AS34" s="631"/>
      <c r="AT34" s="631"/>
      <c r="AU34" s="631"/>
      <c r="AV34" s="631"/>
      <c r="AW34" s="631"/>
      <c r="AX34" s="632"/>
    </row>
    <row r="35" spans="1:51" ht="23.25" customHeight="1">
      <c r="A35" s="686"/>
      <c r="B35" s="687"/>
      <c r="C35" s="687"/>
      <c r="D35" s="687"/>
      <c r="E35" s="687"/>
      <c r="F35" s="688"/>
      <c r="G35" s="655" t="s">
        <v>636</v>
      </c>
      <c r="H35" s="656"/>
      <c r="I35" s="656"/>
      <c r="J35" s="656"/>
      <c r="K35" s="656"/>
      <c r="L35" s="656"/>
      <c r="M35" s="656"/>
      <c r="N35" s="656"/>
      <c r="O35" s="656"/>
      <c r="P35" s="656"/>
      <c r="Q35" s="656"/>
      <c r="R35" s="656"/>
      <c r="S35" s="656"/>
      <c r="T35" s="656"/>
      <c r="U35" s="656"/>
      <c r="V35" s="656"/>
      <c r="W35" s="656"/>
      <c r="X35" s="656"/>
      <c r="Y35" s="659" t="s">
        <v>580</v>
      </c>
      <c r="Z35" s="660"/>
      <c r="AA35" s="661"/>
      <c r="AB35" s="662" t="s">
        <v>616</v>
      </c>
      <c r="AC35" s="663"/>
      <c r="AD35" s="664"/>
      <c r="AE35" s="665">
        <v>7985</v>
      </c>
      <c r="AF35" s="665"/>
      <c r="AG35" s="665"/>
      <c r="AH35" s="665"/>
      <c r="AI35" s="665">
        <v>8380</v>
      </c>
      <c r="AJ35" s="665"/>
      <c r="AK35" s="665"/>
      <c r="AL35" s="665"/>
      <c r="AM35" s="665">
        <v>5661</v>
      </c>
      <c r="AN35" s="665"/>
      <c r="AO35" s="665"/>
      <c r="AP35" s="665"/>
      <c r="AQ35" s="93">
        <v>9087</v>
      </c>
      <c r="AR35" s="87"/>
      <c r="AS35" s="87"/>
      <c r="AT35" s="87"/>
      <c r="AU35" s="87"/>
      <c r="AV35" s="87"/>
      <c r="AW35" s="87"/>
      <c r="AX35" s="88"/>
    </row>
    <row r="36" spans="1:51" ht="46.5" customHeight="1">
      <c r="A36" s="689"/>
      <c r="B36" s="690"/>
      <c r="C36" s="690"/>
      <c r="D36" s="690"/>
      <c r="E36" s="690"/>
      <c r="F36" s="691"/>
      <c r="G36" s="657"/>
      <c r="H36" s="658"/>
      <c r="I36" s="658"/>
      <c r="J36" s="658"/>
      <c r="K36" s="658"/>
      <c r="L36" s="658"/>
      <c r="M36" s="658"/>
      <c r="N36" s="658"/>
      <c r="O36" s="658"/>
      <c r="P36" s="658"/>
      <c r="Q36" s="658"/>
      <c r="R36" s="658"/>
      <c r="S36" s="658"/>
      <c r="T36" s="658"/>
      <c r="U36" s="658"/>
      <c r="V36" s="658"/>
      <c r="W36" s="658"/>
      <c r="X36" s="658"/>
      <c r="Y36" s="219" t="s">
        <v>583</v>
      </c>
      <c r="Z36" s="652"/>
      <c r="AA36" s="653"/>
      <c r="AB36" s="615" t="s">
        <v>619</v>
      </c>
      <c r="AC36" s="616"/>
      <c r="AD36" s="617"/>
      <c r="AE36" s="618" t="s">
        <v>671</v>
      </c>
      <c r="AF36" s="618"/>
      <c r="AG36" s="618"/>
      <c r="AH36" s="618"/>
      <c r="AI36" s="618" t="s">
        <v>620</v>
      </c>
      <c r="AJ36" s="618"/>
      <c r="AK36" s="618"/>
      <c r="AL36" s="618"/>
      <c r="AM36" s="618" t="s">
        <v>621</v>
      </c>
      <c r="AN36" s="618"/>
      <c r="AO36" s="618"/>
      <c r="AP36" s="618"/>
      <c r="AQ36" s="618" t="s">
        <v>672</v>
      </c>
      <c r="AR36" s="618"/>
      <c r="AS36" s="618"/>
      <c r="AT36" s="618"/>
      <c r="AU36" s="618"/>
      <c r="AV36" s="618"/>
      <c r="AW36" s="618"/>
      <c r="AX36" s="654"/>
    </row>
    <row r="37" spans="1:51" ht="18.75" customHeight="1">
      <c r="A37" s="671" t="s">
        <v>235</v>
      </c>
      <c r="B37" s="672"/>
      <c r="C37" s="672"/>
      <c r="D37" s="672"/>
      <c r="E37" s="672"/>
      <c r="F37" s="673"/>
      <c r="G37" s="605" t="s">
        <v>139</v>
      </c>
      <c r="H37" s="197"/>
      <c r="I37" s="197"/>
      <c r="J37" s="197"/>
      <c r="K37" s="197"/>
      <c r="L37" s="197"/>
      <c r="M37" s="197"/>
      <c r="N37" s="197"/>
      <c r="O37" s="198"/>
      <c r="P37" s="199" t="s">
        <v>55</v>
      </c>
      <c r="Q37" s="197"/>
      <c r="R37" s="197"/>
      <c r="S37" s="197"/>
      <c r="T37" s="197"/>
      <c r="U37" s="197"/>
      <c r="V37" s="197"/>
      <c r="W37" s="197"/>
      <c r="X37" s="198"/>
      <c r="Y37" s="606"/>
      <c r="Z37" s="607"/>
      <c r="AA37" s="608"/>
      <c r="AB37" s="612" t="s">
        <v>11</v>
      </c>
      <c r="AC37" s="613"/>
      <c r="AD37" s="614"/>
      <c r="AE37" s="612" t="s">
        <v>415</v>
      </c>
      <c r="AF37" s="613"/>
      <c r="AG37" s="613"/>
      <c r="AH37" s="614"/>
      <c r="AI37" s="681" t="s">
        <v>567</v>
      </c>
      <c r="AJ37" s="681"/>
      <c r="AK37" s="681"/>
      <c r="AL37" s="612"/>
      <c r="AM37" s="681" t="s">
        <v>383</v>
      </c>
      <c r="AN37" s="681"/>
      <c r="AO37" s="681"/>
      <c r="AP37" s="612"/>
      <c r="AQ37" s="216" t="s">
        <v>174</v>
      </c>
      <c r="AR37" s="217"/>
      <c r="AS37" s="217"/>
      <c r="AT37" s="218"/>
      <c r="AU37" s="197" t="s">
        <v>128</v>
      </c>
      <c r="AV37" s="197"/>
      <c r="AW37" s="197"/>
      <c r="AX37" s="200"/>
    </row>
    <row r="38" spans="1:51" ht="18.75" customHeight="1">
      <c r="A38" s="674"/>
      <c r="B38" s="675"/>
      <c r="C38" s="675"/>
      <c r="D38" s="675"/>
      <c r="E38" s="675"/>
      <c r="F38" s="676"/>
      <c r="G38" s="156"/>
      <c r="H38" s="108"/>
      <c r="I38" s="108"/>
      <c r="J38" s="108"/>
      <c r="K38" s="108"/>
      <c r="L38" s="108"/>
      <c r="M38" s="108"/>
      <c r="N38" s="108"/>
      <c r="O38" s="109"/>
      <c r="P38" s="107"/>
      <c r="Q38" s="108"/>
      <c r="R38" s="108"/>
      <c r="S38" s="108"/>
      <c r="T38" s="108"/>
      <c r="U38" s="108"/>
      <c r="V38" s="108"/>
      <c r="W38" s="108"/>
      <c r="X38" s="109"/>
      <c r="Y38" s="609"/>
      <c r="Z38" s="610"/>
      <c r="AA38" s="611"/>
      <c r="AB38" s="116"/>
      <c r="AC38" s="117"/>
      <c r="AD38" s="118"/>
      <c r="AE38" s="116"/>
      <c r="AF38" s="117"/>
      <c r="AG38" s="117"/>
      <c r="AH38" s="118"/>
      <c r="AI38" s="682"/>
      <c r="AJ38" s="682"/>
      <c r="AK38" s="682"/>
      <c r="AL38" s="116"/>
      <c r="AM38" s="682"/>
      <c r="AN38" s="682"/>
      <c r="AO38" s="682"/>
      <c r="AP38" s="116"/>
      <c r="AQ38" s="510" t="s">
        <v>612</v>
      </c>
      <c r="AR38" s="511"/>
      <c r="AS38" s="127" t="s">
        <v>175</v>
      </c>
      <c r="AT38" s="128"/>
      <c r="AU38" s="126">
        <v>4</v>
      </c>
      <c r="AV38" s="126"/>
      <c r="AW38" s="108" t="s">
        <v>166</v>
      </c>
      <c r="AX38" s="129"/>
    </row>
    <row r="39" spans="1:51" ht="35.25" customHeight="1">
      <c r="A39" s="677"/>
      <c r="B39" s="675"/>
      <c r="C39" s="675"/>
      <c r="D39" s="675"/>
      <c r="E39" s="675"/>
      <c r="F39" s="676"/>
      <c r="G39" s="178" t="s">
        <v>637</v>
      </c>
      <c r="H39" s="179"/>
      <c r="I39" s="179"/>
      <c r="J39" s="179"/>
      <c r="K39" s="179"/>
      <c r="L39" s="179"/>
      <c r="M39" s="179"/>
      <c r="N39" s="179"/>
      <c r="O39" s="180"/>
      <c r="P39" s="131" t="s">
        <v>631</v>
      </c>
      <c r="Q39" s="131"/>
      <c r="R39" s="131"/>
      <c r="S39" s="131"/>
      <c r="T39" s="131"/>
      <c r="U39" s="131"/>
      <c r="V39" s="131"/>
      <c r="W39" s="131"/>
      <c r="X39" s="132"/>
      <c r="Y39" s="219" t="s">
        <v>12</v>
      </c>
      <c r="Z39" s="220"/>
      <c r="AA39" s="221"/>
      <c r="AB39" s="148" t="s">
        <v>614</v>
      </c>
      <c r="AC39" s="148"/>
      <c r="AD39" s="148"/>
      <c r="AE39" s="93">
        <v>4</v>
      </c>
      <c r="AF39" s="87"/>
      <c r="AG39" s="87"/>
      <c r="AH39" s="87"/>
      <c r="AI39" s="93">
        <v>9</v>
      </c>
      <c r="AJ39" s="87"/>
      <c r="AK39" s="87"/>
      <c r="AL39" s="87"/>
      <c r="AM39" s="93">
        <v>4</v>
      </c>
      <c r="AN39" s="87"/>
      <c r="AO39" s="87"/>
      <c r="AP39" s="87"/>
      <c r="AQ39" s="94" t="s">
        <v>612</v>
      </c>
      <c r="AR39" s="95"/>
      <c r="AS39" s="95"/>
      <c r="AT39" s="96"/>
      <c r="AU39" s="87" t="s">
        <v>612</v>
      </c>
      <c r="AV39" s="87"/>
      <c r="AW39" s="87"/>
      <c r="AX39" s="88"/>
    </row>
    <row r="40" spans="1:51" ht="35.25" customHeight="1">
      <c r="A40" s="678"/>
      <c r="B40" s="679"/>
      <c r="C40" s="679"/>
      <c r="D40" s="679"/>
      <c r="E40" s="679"/>
      <c r="F40" s="680"/>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614</v>
      </c>
      <c r="AC40" s="92"/>
      <c r="AD40" s="92"/>
      <c r="AE40" s="93">
        <v>6</v>
      </c>
      <c r="AF40" s="87"/>
      <c r="AG40" s="87"/>
      <c r="AH40" s="87"/>
      <c r="AI40" s="93">
        <v>6</v>
      </c>
      <c r="AJ40" s="87"/>
      <c r="AK40" s="87"/>
      <c r="AL40" s="87"/>
      <c r="AM40" s="93">
        <v>3</v>
      </c>
      <c r="AN40" s="87"/>
      <c r="AO40" s="87"/>
      <c r="AP40" s="87"/>
      <c r="AQ40" s="94" t="s">
        <v>612</v>
      </c>
      <c r="AR40" s="95"/>
      <c r="AS40" s="95"/>
      <c r="AT40" s="96"/>
      <c r="AU40" s="87">
        <v>2</v>
      </c>
      <c r="AV40" s="87"/>
      <c r="AW40" s="87"/>
      <c r="AX40" s="88"/>
    </row>
    <row r="41" spans="1:51" ht="35.25" customHeight="1">
      <c r="A41" s="677"/>
      <c r="B41" s="675"/>
      <c r="C41" s="675"/>
      <c r="D41" s="675"/>
      <c r="E41" s="675"/>
      <c r="F41" s="676"/>
      <c r="G41" s="184"/>
      <c r="H41" s="185"/>
      <c r="I41" s="185"/>
      <c r="J41" s="185"/>
      <c r="K41" s="185"/>
      <c r="L41" s="185"/>
      <c r="M41" s="185"/>
      <c r="N41" s="185"/>
      <c r="O41" s="186"/>
      <c r="P41" s="137"/>
      <c r="Q41" s="137"/>
      <c r="R41" s="137"/>
      <c r="S41" s="137"/>
      <c r="T41" s="137"/>
      <c r="U41" s="137"/>
      <c r="V41" s="137"/>
      <c r="W41" s="137"/>
      <c r="X41" s="138"/>
      <c r="Y41" s="175" t="s">
        <v>13</v>
      </c>
      <c r="Z41" s="176"/>
      <c r="AA41" s="177"/>
      <c r="AB41" s="595" t="s">
        <v>14</v>
      </c>
      <c r="AC41" s="595"/>
      <c r="AD41" s="595"/>
      <c r="AE41" s="93">
        <v>67</v>
      </c>
      <c r="AF41" s="87"/>
      <c r="AG41" s="87"/>
      <c r="AH41" s="87"/>
      <c r="AI41" s="93">
        <v>150</v>
      </c>
      <c r="AJ41" s="87"/>
      <c r="AK41" s="87"/>
      <c r="AL41" s="87"/>
      <c r="AM41" s="93">
        <v>133</v>
      </c>
      <c r="AN41" s="87"/>
      <c r="AO41" s="87"/>
      <c r="AP41" s="87"/>
      <c r="AQ41" s="94" t="s">
        <v>612</v>
      </c>
      <c r="AR41" s="95"/>
      <c r="AS41" s="95"/>
      <c r="AT41" s="96"/>
      <c r="AU41" s="87" t="s">
        <v>612</v>
      </c>
      <c r="AV41" s="87"/>
      <c r="AW41" s="87"/>
      <c r="AX41" s="88"/>
    </row>
    <row r="42" spans="1:51" ht="23.25" customHeight="1">
      <c r="A42" s="187" t="s">
        <v>259</v>
      </c>
      <c r="B42" s="150"/>
      <c r="C42" s="150"/>
      <c r="D42" s="150"/>
      <c r="E42" s="150"/>
      <c r="F42" s="151"/>
      <c r="G42" s="189" t="s">
        <v>688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c r="A64" s="729" t="s">
        <v>578</v>
      </c>
      <c r="B64" s="730"/>
      <c r="C64" s="730"/>
      <c r="D64" s="730"/>
      <c r="E64" s="730"/>
      <c r="F64" s="731"/>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hidden="1" customHeight="1">
      <c r="A65" s="651" t="s">
        <v>579</v>
      </c>
      <c r="B65" s="153"/>
      <c r="C65" s="153"/>
      <c r="D65" s="153"/>
      <c r="E65" s="153"/>
      <c r="F65" s="154"/>
      <c r="G65" s="692" t="s">
        <v>571</v>
      </c>
      <c r="H65" s="693"/>
      <c r="I65" s="693"/>
      <c r="J65" s="693"/>
      <c r="K65" s="693"/>
      <c r="L65" s="693"/>
      <c r="M65" s="693"/>
      <c r="N65" s="693"/>
      <c r="O65" s="693"/>
      <c r="P65" s="694" t="s">
        <v>570</v>
      </c>
      <c r="Q65" s="693"/>
      <c r="R65" s="693"/>
      <c r="S65" s="693"/>
      <c r="T65" s="693"/>
      <c r="U65" s="693"/>
      <c r="V65" s="693"/>
      <c r="W65" s="693"/>
      <c r="X65" s="695"/>
      <c r="Y65" s="696"/>
      <c r="Z65" s="697"/>
      <c r="AA65" s="698"/>
      <c r="AB65" s="629" t="s">
        <v>11</v>
      </c>
      <c r="AC65" s="629"/>
      <c r="AD65" s="629"/>
      <c r="AE65" s="116" t="s">
        <v>415</v>
      </c>
      <c r="AF65" s="699"/>
      <c r="AG65" s="699"/>
      <c r="AH65" s="700"/>
      <c r="AI65" s="116" t="s">
        <v>567</v>
      </c>
      <c r="AJ65" s="699"/>
      <c r="AK65" s="699"/>
      <c r="AL65" s="700"/>
      <c r="AM65" s="116" t="s">
        <v>383</v>
      </c>
      <c r="AN65" s="699"/>
      <c r="AO65" s="699"/>
      <c r="AP65" s="700"/>
      <c r="AQ65" s="626" t="s">
        <v>414</v>
      </c>
      <c r="AR65" s="627"/>
      <c r="AS65" s="627"/>
      <c r="AT65" s="628"/>
      <c r="AU65" s="626" t="s">
        <v>592</v>
      </c>
      <c r="AV65" s="627"/>
      <c r="AW65" s="627"/>
      <c r="AX65" s="636"/>
      <c r="AY65">
        <f>COUNTA($G$66)</f>
        <v>0</v>
      </c>
    </row>
    <row r="66" spans="1:51" ht="23.25" hidden="1" customHeight="1">
      <c r="A66" s="651"/>
      <c r="B66" s="153"/>
      <c r="C66" s="153"/>
      <c r="D66" s="153"/>
      <c r="E66" s="153"/>
      <c r="F66" s="154"/>
      <c r="G66" s="637"/>
      <c r="H66" s="638"/>
      <c r="I66" s="638"/>
      <c r="J66" s="638"/>
      <c r="K66" s="638"/>
      <c r="L66" s="638"/>
      <c r="M66" s="638"/>
      <c r="N66" s="638"/>
      <c r="O66" s="638"/>
      <c r="P66" s="641"/>
      <c r="Q66" s="642"/>
      <c r="R66" s="642"/>
      <c r="S66" s="642"/>
      <c r="T66" s="642"/>
      <c r="U66" s="642"/>
      <c r="V66" s="642"/>
      <c r="W66" s="642"/>
      <c r="X66" s="643"/>
      <c r="Y66" s="647" t="s">
        <v>51</v>
      </c>
      <c r="Z66" s="648"/>
      <c r="AA66" s="649"/>
      <c r="AB66" s="650"/>
      <c r="AC66" s="650"/>
      <c r="AD66" s="650"/>
      <c r="AE66" s="619"/>
      <c r="AF66" s="619"/>
      <c r="AG66" s="619"/>
      <c r="AH66" s="619"/>
      <c r="AI66" s="619"/>
      <c r="AJ66" s="619"/>
      <c r="AK66" s="619"/>
      <c r="AL66" s="619"/>
      <c r="AM66" s="619"/>
      <c r="AN66" s="619"/>
      <c r="AO66" s="619"/>
      <c r="AP66" s="619"/>
      <c r="AQ66" s="619"/>
      <c r="AR66" s="619"/>
      <c r="AS66" s="619"/>
      <c r="AT66" s="619"/>
      <c r="AU66" s="620"/>
      <c r="AV66" s="621"/>
      <c r="AW66" s="621"/>
      <c r="AX66" s="622"/>
      <c r="AY66">
        <f>$AY$65</f>
        <v>0</v>
      </c>
    </row>
    <row r="67" spans="1:51" ht="23.25" hidden="1" customHeight="1">
      <c r="A67" s="188"/>
      <c r="B67" s="158"/>
      <c r="C67" s="158"/>
      <c r="D67" s="158"/>
      <c r="E67" s="158"/>
      <c r="F67" s="159"/>
      <c r="G67" s="639"/>
      <c r="H67" s="640"/>
      <c r="I67" s="640"/>
      <c r="J67" s="640"/>
      <c r="K67" s="640"/>
      <c r="L67" s="640"/>
      <c r="M67" s="640"/>
      <c r="N67" s="640"/>
      <c r="O67" s="640"/>
      <c r="P67" s="644"/>
      <c r="Q67" s="645"/>
      <c r="R67" s="645"/>
      <c r="S67" s="645"/>
      <c r="T67" s="645"/>
      <c r="U67" s="645"/>
      <c r="V67" s="645"/>
      <c r="W67" s="645"/>
      <c r="X67" s="646"/>
      <c r="Y67" s="623" t="s">
        <v>52</v>
      </c>
      <c r="Z67" s="624"/>
      <c r="AA67" s="625"/>
      <c r="AB67" s="650"/>
      <c r="AC67" s="650"/>
      <c r="AD67" s="650"/>
      <c r="AE67" s="619"/>
      <c r="AF67" s="619"/>
      <c r="AG67" s="619"/>
      <c r="AH67" s="619"/>
      <c r="AI67" s="619"/>
      <c r="AJ67" s="619"/>
      <c r="AK67" s="619"/>
      <c r="AL67" s="619"/>
      <c r="AM67" s="619"/>
      <c r="AN67" s="619"/>
      <c r="AO67" s="619"/>
      <c r="AP67" s="619"/>
      <c r="AQ67" s="619"/>
      <c r="AR67" s="619"/>
      <c r="AS67" s="619"/>
      <c r="AT67" s="619"/>
      <c r="AU67" s="620"/>
      <c r="AV67" s="621"/>
      <c r="AW67" s="621"/>
      <c r="AX67" s="622"/>
      <c r="AY67">
        <f>$AY$65</f>
        <v>0</v>
      </c>
    </row>
    <row r="68" spans="1:51" ht="23.25" hidden="1" customHeight="1">
      <c r="A68" s="683" t="s">
        <v>580</v>
      </c>
      <c r="B68" s="684"/>
      <c r="C68" s="684"/>
      <c r="D68" s="684"/>
      <c r="E68" s="684"/>
      <c r="F68" s="685"/>
      <c r="G68" s="176" t="s">
        <v>581</v>
      </c>
      <c r="H68" s="176"/>
      <c r="I68" s="176"/>
      <c r="J68" s="176"/>
      <c r="K68" s="176"/>
      <c r="L68" s="176"/>
      <c r="M68" s="176"/>
      <c r="N68" s="176"/>
      <c r="O68" s="176"/>
      <c r="P68" s="176"/>
      <c r="Q68" s="176"/>
      <c r="R68" s="176"/>
      <c r="S68" s="176"/>
      <c r="T68" s="176"/>
      <c r="U68" s="176"/>
      <c r="V68" s="176"/>
      <c r="W68" s="176"/>
      <c r="X68" s="177"/>
      <c r="Y68" s="633"/>
      <c r="Z68" s="634"/>
      <c r="AA68" s="635"/>
      <c r="AB68" s="175" t="s">
        <v>11</v>
      </c>
      <c r="AC68" s="176"/>
      <c r="AD68" s="177"/>
      <c r="AE68" s="119" t="s">
        <v>415</v>
      </c>
      <c r="AF68" s="119"/>
      <c r="AG68" s="119"/>
      <c r="AH68" s="119"/>
      <c r="AI68" s="119" t="s">
        <v>567</v>
      </c>
      <c r="AJ68" s="119"/>
      <c r="AK68" s="119"/>
      <c r="AL68" s="119"/>
      <c r="AM68" s="119" t="s">
        <v>383</v>
      </c>
      <c r="AN68" s="119"/>
      <c r="AO68" s="119"/>
      <c r="AP68" s="119"/>
      <c r="AQ68" s="630" t="s">
        <v>593</v>
      </c>
      <c r="AR68" s="631"/>
      <c r="AS68" s="631"/>
      <c r="AT68" s="631"/>
      <c r="AU68" s="631"/>
      <c r="AV68" s="631"/>
      <c r="AW68" s="631"/>
      <c r="AX68" s="632"/>
      <c r="AY68">
        <f>IF(SUBSTITUTE(SUBSTITUTE($G$69,"／",""),"　","")="",0,1)</f>
        <v>0</v>
      </c>
    </row>
    <row r="69" spans="1:51" ht="23.25" hidden="1" customHeight="1">
      <c r="A69" s="686"/>
      <c r="B69" s="687"/>
      <c r="C69" s="687"/>
      <c r="D69" s="687"/>
      <c r="E69" s="687"/>
      <c r="F69" s="688"/>
      <c r="G69" s="655" t="s">
        <v>582</v>
      </c>
      <c r="H69" s="656"/>
      <c r="I69" s="656"/>
      <c r="J69" s="656"/>
      <c r="K69" s="656"/>
      <c r="L69" s="656"/>
      <c r="M69" s="656"/>
      <c r="N69" s="656"/>
      <c r="O69" s="656"/>
      <c r="P69" s="656"/>
      <c r="Q69" s="656"/>
      <c r="R69" s="656"/>
      <c r="S69" s="656"/>
      <c r="T69" s="656"/>
      <c r="U69" s="656"/>
      <c r="V69" s="656"/>
      <c r="W69" s="656"/>
      <c r="X69" s="656"/>
      <c r="Y69" s="659" t="s">
        <v>580</v>
      </c>
      <c r="Z69" s="660"/>
      <c r="AA69" s="661"/>
      <c r="AB69" s="662"/>
      <c r="AC69" s="663"/>
      <c r="AD69" s="664"/>
      <c r="AE69" s="665"/>
      <c r="AF69" s="665"/>
      <c r="AG69" s="665"/>
      <c r="AH69" s="665"/>
      <c r="AI69" s="665"/>
      <c r="AJ69" s="665"/>
      <c r="AK69" s="665"/>
      <c r="AL69" s="665"/>
      <c r="AM69" s="665"/>
      <c r="AN69" s="665"/>
      <c r="AO69" s="665"/>
      <c r="AP69" s="665"/>
      <c r="AQ69" s="93"/>
      <c r="AR69" s="87"/>
      <c r="AS69" s="87"/>
      <c r="AT69" s="87"/>
      <c r="AU69" s="87"/>
      <c r="AV69" s="87"/>
      <c r="AW69" s="87"/>
      <c r="AX69" s="88"/>
      <c r="AY69">
        <f>$AY$68</f>
        <v>0</v>
      </c>
    </row>
    <row r="70" spans="1:51" ht="46.5" hidden="1" customHeight="1">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19" t="s">
        <v>583</v>
      </c>
      <c r="Z70" s="652"/>
      <c r="AA70" s="653"/>
      <c r="AB70" s="615" t="s">
        <v>584</v>
      </c>
      <c r="AC70" s="616"/>
      <c r="AD70" s="617"/>
      <c r="AE70" s="618"/>
      <c r="AF70" s="618"/>
      <c r="AG70" s="618"/>
      <c r="AH70" s="618"/>
      <c r="AI70" s="618"/>
      <c r="AJ70" s="618"/>
      <c r="AK70" s="618"/>
      <c r="AL70" s="618"/>
      <c r="AM70" s="618"/>
      <c r="AN70" s="618"/>
      <c r="AO70" s="618"/>
      <c r="AP70" s="618"/>
      <c r="AQ70" s="618"/>
      <c r="AR70" s="618"/>
      <c r="AS70" s="618"/>
      <c r="AT70" s="618"/>
      <c r="AU70" s="618"/>
      <c r="AV70" s="618"/>
      <c r="AW70" s="618"/>
      <c r="AX70" s="654"/>
      <c r="AY70">
        <f>$AY$68</f>
        <v>0</v>
      </c>
    </row>
    <row r="71" spans="1:51" ht="18.75" hidden="1" customHeight="1">
      <c r="A71" s="420" t="s">
        <v>235</v>
      </c>
      <c r="B71" s="596"/>
      <c r="C71" s="596"/>
      <c r="D71" s="596"/>
      <c r="E71" s="596"/>
      <c r="F71" s="597"/>
      <c r="G71" s="605" t="s">
        <v>139</v>
      </c>
      <c r="H71" s="197"/>
      <c r="I71" s="197"/>
      <c r="J71" s="197"/>
      <c r="K71" s="197"/>
      <c r="L71" s="197"/>
      <c r="M71" s="197"/>
      <c r="N71" s="197"/>
      <c r="O71" s="198"/>
      <c r="P71" s="199" t="s">
        <v>55</v>
      </c>
      <c r="Q71" s="197"/>
      <c r="R71" s="197"/>
      <c r="S71" s="197"/>
      <c r="T71" s="197"/>
      <c r="U71" s="197"/>
      <c r="V71" s="197"/>
      <c r="W71" s="197"/>
      <c r="X71" s="198"/>
      <c r="Y71" s="606"/>
      <c r="Z71" s="607"/>
      <c r="AA71" s="608"/>
      <c r="AB71" s="612" t="s">
        <v>11</v>
      </c>
      <c r="AC71" s="613"/>
      <c r="AD71" s="614"/>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c r="A72" s="598"/>
      <c r="B72" s="599"/>
      <c r="C72" s="599"/>
      <c r="D72" s="599"/>
      <c r="E72" s="599"/>
      <c r="F72" s="600"/>
      <c r="G72" s="156"/>
      <c r="H72" s="108"/>
      <c r="I72" s="108"/>
      <c r="J72" s="108"/>
      <c r="K72" s="108"/>
      <c r="L72" s="108"/>
      <c r="M72" s="108"/>
      <c r="N72" s="108"/>
      <c r="O72" s="109"/>
      <c r="P72" s="107"/>
      <c r="Q72" s="108"/>
      <c r="R72" s="108"/>
      <c r="S72" s="108"/>
      <c r="T72" s="108"/>
      <c r="U72" s="108"/>
      <c r="V72" s="108"/>
      <c r="W72" s="108"/>
      <c r="X72" s="109"/>
      <c r="Y72" s="609"/>
      <c r="Z72" s="610"/>
      <c r="AA72" s="611"/>
      <c r="AB72" s="116"/>
      <c r="AC72" s="117"/>
      <c r="AD72" s="118"/>
      <c r="AE72" s="119"/>
      <c r="AF72" s="119"/>
      <c r="AG72" s="119"/>
      <c r="AH72" s="119"/>
      <c r="AI72" s="119"/>
      <c r="AJ72" s="119"/>
      <c r="AK72" s="119"/>
      <c r="AL72" s="119"/>
      <c r="AM72" s="119"/>
      <c r="AN72" s="119"/>
      <c r="AO72" s="119"/>
      <c r="AP72" s="119"/>
      <c r="AQ72" s="510"/>
      <c r="AR72" s="511"/>
      <c r="AS72" s="127" t="s">
        <v>175</v>
      </c>
      <c r="AT72" s="128"/>
      <c r="AU72" s="126"/>
      <c r="AV72" s="126"/>
      <c r="AW72" s="108" t="s">
        <v>166</v>
      </c>
      <c r="AX72" s="129"/>
      <c r="AY72">
        <f t="shared" ref="AY72:AY77" si="1">$AY$71</f>
        <v>0</v>
      </c>
    </row>
    <row r="73" spans="1:51" ht="23.25" hidden="1" customHeight="1">
      <c r="A73" s="601"/>
      <c r="B73" s="599"/>
      <c r="C73" s="599"/>
      <c r="D73" s="599"/>
      <c r="E73" s="599"/>
      <c r="F73" s="600"/>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c r="A74" s="602"/>
      <c r="B74" s="603"/>
      <c r="C74" s="603"/>
      <c r="D74" s="603"/>
      <c r="E74" s="603"/>
      <c r="F74" s="604"/>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c r="A75" s="601"/>
      <c r="B75" s="599"/>
      <c r="C75" s="599"/>
      <c r="D75" s="599"/>
      <c r="E75" s="599"/>
      <c r="F75" s="600"/>
      <c r="G75" s="184"/>
      <c r="H75" s="185"/>
      <c r="I75" s="185"/>
      <c r="J75" s="185"/>
      <c r="K75" s="185"/>
      <c r="L75" s="185"/>
      <c r="M75" s="185"/>
      <c r="N75" s="185"/>
      <c r="O75" s="186"/>
      <c r="P75" s="137"/>
      <c r="Q75" s="137"/>
      <c r="R75" s="137"/>
      <c r="S75" s="137"/>
      <c r="T75" s="137"/>
      <c r="U75" s="137"/>
      <c r="V75" s="137"/>
      <c r="W75" s="137"/>
      <c r="X75" s="138"/>
      <c r="Y75" s="175" t="s">
        <v>13</v>
      </c>
      <c r="Z75" s="176"/>
      <c r="AA75" s="177"/>
      <c r="AB75" s="595" t="s">
        <v>14</v>
      </c>
      <c r="AC75" s="595"/>
      <c r="AD75" s="595"/>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c r="A98" s="715" t="s">
        <v>578</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hidden="1" customHeight="1">
      <c r="A99" s="651" t="s">
        <v>579</v>
      </c>
      <c r="B99" s="153"/>
      <c r="C99" s="153"/>
      <c r="D99" s="153"/>
      <c r="E99" s="153"/>
      <c r="F99" s="154"/>
      <c r="G99" s="692" t="s">
        <v>571</v>
      </c>
      <c r="H99" s="693"/>
      <c r="I99" s="693"/>
      <c r="J99" s="693"/>
      <c r="K99" s="693"/>
      <c r="L99" s="693"/>
      <c r="M99" s="693"/>
      <c r="N99" s="693"/>
      <c r="O99" s="693"/>
      <c r="P99" s="694" t="s">
        <v>570</v>
      </c>
      <c r="Q99" s="693"/>
      <c r="R99" s="693"/>
      <c r="S99" s="693"/>
      <c r="T99" s="693"/>
      <c r="U99" s="693"/>
      <c r="V99" s="693"/>
      <c r="W99" s="693"/>
      <c r="X99" s="695"/>
      <c r="Y99" s="696"/>
      <c r="Z99" s="697"/>
      <c r="AA99" s="698"/>
      <c r="AB99" s="629" t="s">
        <v>11</v>
      </c>
      <c r="AC99" s="629"/>
      <c r="AD99" s="629"/>
      <c r="AE99" s="119" t="s">
        <v>415</v>
      </c>
      <c r="AF99" s="119"/>
      <c r="AG99" s="119"/>
      <c r="AH99" s="119"/>
      <c r="AI99" s="119" t="s">
        <v>567</v>
      </c>
      <c r="AJ99" s="119"/>
      <c r="AK99" s="119"/>
      <c r="AL99" s="119"/>
      <c r="AM99" s="119" t="s">
        <v>383</v>
      </c>
      <c r="AN99" s="119"/>
      <c r="AO99" s="119"/>
      <c r="AP99" s="119"/>
      <c r="AQ99" s="626" t="s">
        <v>414</v>
      </c>
      <c r="AR99" s="627"/>
      <c r="AS99" s="627"/>
      <c r="AT99" s="628"/>
      <c r="AU99" s="626" t="s">
        <v>592</v>
      </c>
      <c r="AV99" s="627"/>
      <c r="AW99" s="627"/>
      <c r="AX99" s="636"/>
      <c r="AY99">
        <f>COUNTA($G$100)</f>
        <v>0</v>
      </c>
    </row>
    <row r="100" spans="1:60" ht="23.25" hidden="1" customHeight="1">
      <c r="A100" s="651"/>
      <c r="B100" s="153"/>
      <c r="C100" s="153"/>
      <c r="D100" s="153"/>
      <c r="E100" s="153"/>
      <c r="F100" s="154"/>
      <c r="G100" s="637"/>
      <c r="H100" s="638"/>
      <c r="I100" s="638"/>
      <c r="J100" s="638"/>
      <c r="K100" s="638"/>
      <c r="L100" s="638"/>
      <c r="M100" s="638"/>
      <c r="N100" s="638"/>
      <c r="O100" s="638"/>
      <c r="P100" s="641"/>
      <c r="Q100" s="642"/>
      <c r="R100" s="642"/>
      <c r="S100" s="642"/>
      <c r="T100" s="642"/>
      <c r="U100" s="642"/>
      <c r="V100" s="642"/>
      <c r="W100" s="642"/>
      <c r="X100" s="643"/>
      <c r="Y100" s="647" t="s">
        <v>51</v>
      </c>
      <c r="Z100" s="648"/>
      <c r="AA100" s="649"/>
      <c r="AB100" s="650"/>
      <c r="AC100" s="650"/>
      <c r="AD100" s="650"/>
      <c r="AE100" s="619"/>
      <c r="AF100" s="619"/>
      <c r="AG100" s="619"/>
      <c r="AH100" s="619"/>
      <c r="AI100" s="619"/>
      <c r="AJ100" s="619"/>
      <c r="AK100" s="619"/>
      <c r="AL100" s="619"/>
      <c r="AM100" s="619"/>
      <c r="AN100" s="619"/>
      <c r="AO100" s="619"/>
      <c r="AP100" s="619"/>
      <c r="AQ100" s="619"/>
      <c r="AR100" s="619"/>
      <c r="AS100" s="619"/>
      <c r="AT100" s="619"/>
      <c r="AU100" s="620"/>
      <c r="AV100" s="621"/>
      <c r="AW100" s="621"/>
      <c r="AX100" s="622"/>
      <c r="AY100">
        <f>$AY$99</f>
        <v>0</v>
      </c>
    </row>
    <row r="101" spans="1:60" ht="23.25" hidden="1" customHeight="1">
      <c r="A101" s="188"/>
      <c r="B101" s="158"/>
      <c r="C101" s="158"/>
      <c r="D101" s="158"/>
      <c r="E101" s="158"/>
      <c r="F101" s="159"/>
      <c r="G101" s="639"/>
      <c r="H101" s="640"/>
      <c r="I101" s="640"/>
      <c r="J101" s="640"/>
      <c r="K101" s="640"/>
      <c r="L101" s="640"/>
      <c r="M101" s="640"/>
      <c r="N101" s="640"/>
      <c r="O101" s="640"/>
      <c r="P101" s="644"/>
      <c r="Q101" s="645"/>
      <c r="R101" s="645"/>
      <c r="S101" s="645"/>
      <c r="T101" s="645"/>
      <c r="U101" s="645"/>
      <c r="V101" s="645"/>
      <c r="W101" s="645"/>
      <c r="X101" s="646"/>
      <c r="Y101" s="623" t="s">
        <v>52</v>
      </c>
      <c r="Z101" s="624"/>
      <c r="AA101" s="625"/>
      <c r="AB101" s="650"/>
      <c r="AC101" s="650"/>
      <c r="AD101" s="650"/>
      <c r="AE101" s="619"/>
      <c r="AF101" s="619"/>
      <c r="AG101" s="619"/>
      <c r="AH101" s="619"/>
      <c r="AI101" s="619"/>
      <c r="AJ101" s="619"/>
      <c r="AK101" s="619"/>
      <c r="AL101" s="619"/>
      <c r="AM101" s="619"/>
      <c r="AN101" s="619"/>
      <c r="AO101" s="619"/>
      <c r="AP101" s="619"/>
      <c r="AQ101" s="619"/>
      <c r="AR101" s="619"/>
      <c r="AS101" s="619"/>
      <c r="AT101" s="619"/>
      <c r="AU101" s="620"/>
      <c r="AV101" s="621"/>
      <c r="AW101" s="621"/>
      <c r="AX101" s="622"/>
      <c r="AY101">
        <f>$AY$99</f>
        <v>0</v>
      </c>
    </row>
    <row r="102" spans="1:60" ht="23.25" hidden="1" customHeight="1">
      <c r="A102" s="187" t="s">
        <v>580</v>
      </c>
      <c r="B102" s="105"/>
      <c r="C102" s="105"/>
      <c r="D102" s="105"/>
      <c r="E102" s="105"/>
      <c r="F102" s="666"/>
      <c r="G102" s="176" t="s">
        <v>581</v>
      </c>
      <c r="H102" s="176"/>
      <c r="I102" s="176"/>
      <c r="J102" s="176"/>
      <c r="K102" s="176"/>
      <c r="L102" s="176"/>
      <c r="M102" s="176"/>
      <c r="N102" s="176"/>
      <c r="O102" s="176"/>
      <c r="P102" s="176"/>
      <c r="Q102" s="176"/>
      <c r="R102" s="176"/>
      <c r="S102" s="176"/>
      <c r="T102" s="176"/>
      <c r="U102" s="176"/>
      <c r="V102" s="176"/>
      <c r="W102" s="176"/>
      <c r="X102" s="177"/>
      <c r="Y102" s="633"/>
      <c r="Z102" s="634"/>
      <c r="AA102" s="635"/>
      <c r="AB102" s="175" t="s">
        <v>11</v>
      </c>
      <c r="AC102" s="176"/>
      <c r="AD102" s="177"/>
      <c r="AE102" s="119" t="s">
        <v>415</v>
      </c>
      <c r="AF102" s="119"/>
      <c r="AG102" s="119"/>
      <c r="AH102" s="119"/>
      <c r="AI102" s="119" t="s">
        <v>567</v>
      </c>
      <c r="AJ102" s="119"/>
      <c r="AK102" s="119"/>
      <c r="AL102" s="119"/>
      <c r="AM102" s="119" t="s">
        <v>383</v>
      </c>
      <c r="AN102" s="119"/>
      <c r="AO102" s="119"/>
      <c r="AP102" s="119"/>
      <c r="AQ102" s="630" t="s">
        <v>593</v>
      </c>
      <c r="AR102" s="631"/>
      <c r="AS102" s="631"/>
      <c r="AT102" s="631"/>
      <c r="AU102" s="631"/>
      <c r="AV102" s="631"/>
      <c r="AW102" s="631"/>
      <c r="AX102" s="632"/>
      <c r="AY102">
        <f>IF(SUBSTITUTE(SUBSTITUTE($G$103,"／",""),"　","")="",0,1)</f>
        <v>0</v>
      </c>
    </row>
    <row r="103" spans="1:60" ht="23.25" hidden="1" customHeight="1">
      <c r="A103" s="667"/>
      <c r="B103" s="197"/>
      <c r="C103" s="197"/>
      <c r="D103" s="197"/>
      <c r="E103" s="197"/>
      <c r="F103" s="668"/>
      <c r="G103" s="655" t="s">
        <v>618</v>
      </c>
      <c r="H103" s="656"/>
      <c r="I103" s="656"/>
      <c r="J103" s="656"/>
      <c r="K103" s="656"/>
      <c r="L103" s="656"/>
      <c r="M103" s="656"/>
      <c r="N103" s="656"/>
      <c r="O103" s="656"/>
      <c r="P103" s="656"/>
      <c r="Q103" s="656"/>
      <c r="R103" s="656"/>
      <c r="S103" s="656"/>
      <c r="T103" s="656"/>
      <c r="U103" s="656"/>
      <c r="V103" s="656"/>
      <c r="W103" s="656"/>
      <c r="X103" s="656"/>
      <c r="Y103" s="659" t="s">
        <v>580</v>
      </c>
      <c r="Z103" s="660"/>
      <c r="AA103" s="661"/>
      <c r="AB103" s="662"/>
      <c r="AC103" s="663"/>
      <c r="AD103" s="664"/>
      <c r="AE103" s="665"/>
      <c r="AF103" s="665"/>
      <c r="AG103" s="665"/>
      <c r="AH103" s="665"/>
      <c r="AI103" s="665"/>
      <c r="AJ103" s="665"/>
      <c r="AK103" s="665"/>
      <c r="AL103" s="665"/>
      <c r="AM103" s="665"/>
      <c r="AN103" s="665"/>
      <c r="AO103" s="665"/>
      <c r="AP103" s="665"/>
      <c r="AQ103" s="93"/>
      <c r="AR103" s="87"/>
      <c r="AS103" s="87"/>
      <c r="AT103" s="87"/>
      <c r="AU103" s="87"/>
      <c r="AV103" s="87"/>
      <c r="AW103" s="87"/>
      <c r="AX103" s="88"/>
      <c r="AY103">
        <f>$AY$102</f>
        <v>0</v>
      </c>
    </row>
    <row r="104" spans="1:60" ht="46.5" hidden="1" customHeight="1">
      <c r="A104" s="669"/>
      <c r="B104" s="108"/>
      <c r="C104" s="108"/>
      <c r="D104" s="108"/>
      <c r="E104" s="108"/>
      <c r="F104" s="670"/>
      <c r="G104" s="657"/>
      <c r="H104" s="658"/>
      <c r="I104" s="658"/>
      <c r="J104" s="658"/>
      <c r="K104" s="658"/>
      <c r="L104" s="658"/>
      <c r="M104" s="658"/>
      <c r="N104" s="658"/>
      <c r="O104" s="658"/>
      <c r="P104" s="658"/>
      <c r="Q104" s="658"/>
      <c r="R104" s="658"/>
      <c r="S104" s="658"/>
      <c r="T104" s="658"/>
      <c r="U104" s="658"/>
      <c r="V104" s="658"/>
      <c r="W104" s="658"/>
      <c r="X104" s="658"/>
      <c r="Y104" s="219" t="s">
        <v>583</v>
      </c>
      <c r="Z104" s="652"/>
      <c r="AA104" s="653"/>
      <c r="AB104" s="615"/>
      <c r="AC104" s="616"/>
      <c r="AD104" s="617"/>
      <c r="AE104" s="618"/>
      <c r="AF104" s="618"/>
      <c r="AG104" s="618"/>
      <c r="AH104" s="618"/>
      <c r="AI104" s="618"/>
      <c r="AJ104" s="618"/>
      <c r="AK104" s="618"/>
      <c r="AL104" s="618"/>
      <c r="AM104" s="618"/>
      <c r="AN104" s="618"/>
      <c r="AO104" s="618"/>
      <c r="AP104" s="618"/>
      <c r="AQ104" s="618"/>
      <c r="AR104" s="618"/>
      <c r="AS104" s="618"/>
      <c r="AT104" s="618"/>
      <c r="AU104" s="618"/>
      <c r="AV104" s="618"/>
      <c r="AW104" s="618"/>
      <c r="AX104" s="654"/>
      <c r="AY104">
        <f>$AY$102</f>
        <v>0</v>
      </c>
    </row>
    <row r="105" spans="1:60" ht="18.75" hidden="1" customHeight="1">
      <c r="A105" s="420" t="s">
        <v>235</v>
      </c>
      <c r="B105" s="596"/>
      <c r="C105" s="596"/>
      <c r="D105" s="596"/>
      <c r="E105" s="596"/>
      <c r="F105" s="597"/>
      <c r="G105" s="605" t="s">
        <v>139</v>
      </c>
      <c r="H105" s="197"/>
      <c r="I105" s="197"/>
      <c r="J105" s="197"/>
      <c r="K105" s="197"/>
      <c r="L105" s="197"/>
      <c r="M105" s="197"/>
      <c r="N105" s="197"/>
      <c r="O105" s="198"/>
      <c r="P105" s="199" t="s">
        <v>55</v>
      </c>
      <c r="Q105" s="197"/>
      <c r="R105" s="197"/>
      <c r="S105" s="197"/>
      <c r="T105" s="197"/>
      <c r="U105" s="197"/>
      <c r="V105" s="197"/>
      <c r="W105" s="197"/>
      <c r="X105" s="198"/>
      <c r="Y105" s="606"/>
      <c r="Z105" s="607"/>
      <c r="AA105" s="608"/>
      <c r="AB105" s="612" t="s">
        <v>11</v>
      </c>
      <c r="AC105" s="613"/>
      <c r="AD105" s="614"/>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c r="A106" s="598"/>
      <c r="B106" s="599"/>
      <c r="C106" s="599"/>
      <c r="D106" s="599"/>
      <c r="E106" s="599"/>
      <c r="F106" s="600"/>
      <c r="G106" s="156"/>
      <c r="H106" s="108"/>
      <c r="I106" s="108"/>
      <c r="J106" s="108"/>
      <c r="K106" s="108"/>
      <c r="L106" s="108"/>
      <c r="M106" s="108"/>
      <c r="N106" s="108"/>
      <c r="O106" s="109"/>
      <c r="P106" s="107"/>
      <c r="Q106" s="108"/>
      <c r="R106" s="108"/>
      <c r="S106" s="108"/>
      <c r="T106" s="108"/>
      <c r="U106" s="108"/>
      <c r="V106" s="108"/>
      <c r="W106" s="108"/>
      <c r="X106" s="109"/>
      <c r="Y106" s="609"/>
      <c r="Z106" s="610"/>
      <c r="AA106" s="611"/>
      <c r="AB106" s="116"/>
      <c r="AC106" s="117"/>
      <c r="AD106" s="118"/>
      <c r="AE106" s="119"/>
      <c r="AF106" s="119"/>
      <c r="AG106" s="119"/>
      <c r="AH106" s="119"/>
      <c r="AI106" s="119"/>
      <c r="AJ106" s="119"/>
      <c r="AK106" s="119"/>
      <c r="AL106" s="119"/>
      <c r="AM106" s="119"/>
      <c r="AN106" s="119"/>
      <c r="AO106" s="119"/>
      <c r="AP106" s="119"/>
      <c r="AQ106" s="510"/>
      <c r="AR106" s="511"/>
      <c r="AS106" s="127" t="s">
        <v>175</v>
      </c>
      <c r="AT106" s="128"/>
      <c r="AU106" s="126"/>
      <c r="AV106" s="126"/>
      <c r="AW106" s="108" t="s">
        <v>166</v>
      </c>
      <c r="AX106" s="129"/>
      <c r="AY106">
        <f t="shared" ref="AY106:AY111" si="3">$AY$105</f>
        <v>0</v>
      </c>
    </row>
    <row r="107" spans="1:60" ht="23.25" hidden="1" customHeight="1">
      <c r="A107" s="601"/>
      <c r="B107" s="599"/>
      <c r="C107" s="599"/>
      <c r="D107" s="599"/>
      <c r="E107" s="599"/>
      <c r="F107" s="600"/>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c r="A108" s="602"/>
      <c r="B108" s="603"/>
      <c r="C108" s="603"/>
      <c r="D108" s="603"/>
      <c r="E108" s="603"/>
      <c r="F108" s="604"/>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c r="A109" s="601"/>
      <c r="B109" s="599"/>
      <c r="C109" s="599"/>
      <c r="D109" s="599"/>
      <c r="E109" s="599"/>
      <c r="F109" s="600"/>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5" t="s">
        <v>14</v>
      </c>
      <c r="AC109" s="595"/>
      <c r="AD109" s="595"/>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c r="A132" s="715" t="s">
        <v>578</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hidden="1" customHeight="1">
      <c r="A133" s="651" t="s">
        <v>579</v>
      </c>
      <c r="B133" s="153"/>
      <c r="C133" s="153"/>
      <c r="D133" s="153"/>
      <c r="E133" s="153"/>
      <c r="F133" s="154"/>
      <c r="G133" s="692" t="s">
        <v>571</v>
      </c>
      <c r="H133" s="693"/>
      <c r="I133" s="693"/>
      <c r="J133" s="693"/>
      <c r="K133" s="693"/>
      <c r="L133" s="693"/>
      <c r="M133" s="693"/>
      <c r="N133" s="693"/>
      <c r="O133" s="693"/>
      <c r="P133" s="694" t="s">
        <v>570</v>
      </c>
      <c r="Q133" s="693"/>
      <c r="R133" s="693"/>
      <c r="S133" s="693"/>
      <c r="T133" s="693"/>
      <c r="U133" s="693"/>
      <c r="V133" s="693"/>
      <c r="W133" s="693"/>
      <c r="X133" s="695"/>
      <c r="Y133" s="696"/>
      <c r="Z133" s="697"/>
      <c r="AA133" s="698"/>
      <c r="AB133" s="629" t="s">
        <v>11</v>
      </c>
      <c r="AC133" s="629"/>
      <c r="AD133" s="629"/>
      <c r="AE133" s="119" t="s">
        <v>415</v>
      </c>
      <c r="AF133" s="119"/>
      <c r="AG133" s="119"/>
      <c r="AH133" s="119"/>
      <c r="AI133" s="119" t="s">
        <v>567</v>
      </c>
      <c r="AJ133" s="119"/>
      <c r="AK133" s="119"/>
      <c r="AL133" s="119"/>
      <c r="AM133" s="119" t="s">
        <v>383</v>
      </c>
      <c r="AN133" s="119"/>
      <c r="AO133" s="119"/>
      <c r="AP133" s="119"/>
      <c r="AQ133" s="626" t="s">
        <v>414</v>
      </c>
      <c r="AR133" s="627"/>
      <c r="AS133" s="627"/>
      <c r="AT133" s="628"/>
      <c r="AU133" s="626" t="s">
        <v>592</v>
      </c>
      <c r="AV133" s="627"/>
      <c r="AW133" s="627"/>
      <c r="AX133" s="636"/>
      <c r="AY133">
        <f>COUNTA($G$134)</f>
        <v>0</v>
      </c>
    </row>
    <row r="134" spans="1:60" ht="23.25" hidden="1" customHeight="1">
      <c r="A134" s="651"/>
      <c r="B134" s="153"/>
      <c r="C134" s="153"/>
      <c r="D134" s="153"/>
      <c r="E134" s="153"/>
      <c r="F134" s="154"/>
      <c r="G134" s="637"/>
      <c r="H134" s="638"/>
      <c r="I134" s="638"/>
      <c r="J134" s="638"/>
      <c r="K134" s="638"/>
      <c r="L134" s="638"/>
      <c r="M134" s="638"/>
      <c r="N134" s="638"/>
      <c r="O134" s="638"/>
      <c r="P134" s="641"/>
      <c r="Q134" s="642"/>
      <c r="R134" s="642"/>
      <c r="S134" s="642"/>
      <c r="T134" s="642"/>
      <c r="U134" s="642"/>
      <c r="V134" s="642"/>
      <c r="W134" s="642"/>
      <c r="X134" s="643"/>
      <c r="Y134" s="647" t="s">
        <v>51</v>
      </c>
      <c r="Z134" s="648"/>
      <c r="AA134" s="649"/>
      <c r="AB134" s="650"/>
      <c r="AC134" s="650"/>
      <c r="AD134" s="650"/>
      <c r="AE134" s="619"/>
      <c r="AF134" s="619"/>
      <c r="AG134" s="619"/>
      <c r="AH134" s="619"/>
      <c r="AI134" s="619"/>
      <c r="AJ134" s="619"/>
      <c r="AK134" s="619"/>
      <c r="AL134" s="619"/>
      <c r="AM134" s="619"/>
      <c r="AN134" s="619"/>
      <c r="AO134" s="619"/>
      <c r="AP134" s="619"/>
      <c r="AQ134" s="619"/>
      <c r="AR134" s="619"/>
      <c r="AS134" s="619"/>
      <c r="AT134" s="619"/>
      <c r="AU134" s="620"/>
      <c r="AV134" s="621"/>
      <c r="AW134" s="621"/>
      <c r="AX134" s="622"/>
      <c r="AY134">
        <f>$AY$133</f>
        <v>0</v>
      </c>
    </row>
    <row r="135" spans="1:60" ht="23.25" hidden="1" customHeight="1">
      <c r="A135" s="188"/>
      <c r="B135" s="158"/>
      <c r="C135" s="158"/>
      <c r="D135" s="158"/>
      <c r="E135" s="158"/>
      <c r="F135" s="159"/>
      <c r="G135" s="639"/>
      <c r="H135" s="640"/>
      <c r="I135" s="640"/>
      <c r="J135" s="640"/>
      <c r="K135" s="640"/>
      <c r="L135" s="640"/>
      <c r="M135" s="640"/>
      <c r="N135" s="640"/>
      <c r="O135" s="640"/>
      <c r="P135" s="644"/>
      <c r="Q135" s="645"/>
      <c r="R135" s="645"/>
      <c r="S135" s="645"/>
      <c r="T135" s="645"/>
      <c r="U135" s="645"/>
      <c r="V135" s="645"/>
      <c r="W135" s="645"/>
      <c r="X135" s="646"/>
      <c r="Y135" s="623" t="s">
        <v>52</v>
      </c>
      <c r="Z135" s="624"/>
      <c r="AA135" s="625"/>
      <c r="AB135" s="650"/>
      <c r="AC135" s="650"/>
      <c r="AD135" s="650"/>
      <c r="AE135" s="619"/>
      <c r="AF135" s="619"/>
      <c r="AG135" s="619"/>
      <c r="AH135" s="619"/>
      <c r="AI135" s="619"/>
      <c r="AJ135" s="619"/>
      <c r="AK135" s="619"/>
      <c r="AL135" s="619"/>
      <c r="AM135" s="619"/>
      <c r="AN135" s="619"/>
      <c r="AO135" s="619"/>
      <c r="AP135" s="619"/>
      <c r="AQ135" s="619"/>
      <c r="AR135" s="619"/>
      <c r="AS135" s="619"/>
      <c r="AT135" s="619"/>
      <c r="AU135" s="620"/>
      <c r="AV135" s="621"/>
      <c r="AW135" s="621"/>
      <c r="AX135" s="622"/>
      <c r="AY135">
        <f>$AY$133</f>
        <v>0</v>
      </c>
    </row>
    <row r="136" spans="1:60" ht="23.25" hidden="1" customHeight="1">
      <c r="A136" s="187" t="s">
        <v>580</v>
      </c>
      <c r="B136" s="105"/>
      <c r="C136" s="105"/>
      <c r="D136" s="105"/>
      <c r="E136" s="105"/>
      <c r="F136" s="666"/>
      <c r="G136" s="176" t="s">
        <v>581</v>
      </c>
      <c r="H136" s="176"/>
      <c r="I136" s="176"/>
      <c r="J136" s="176"/>
      <c r="K136" s="176"/>
      <c r="L136" s="176"/>
      <c r="M136" s="176"/>
      <c r="N136" s="176"/>
      <c r="O136" s="176"/>
      <c r="P136" s="176"/>
      <c r="Q136" s="176"/>
      <c r="R136" s="176"/>
      <c r="S136" s="176"/>
      <c r="T136" s="176"/>
      <c r="U136" s="176"/>
      <c r="V136" s="176"/>
      <c r="W136" s="176"/>
      <c r="X136" s="177"/>
      <c r="Y136" s="633"/>
      <c r="Z136" s="634"/>
      <c r="AA136" s="635"/>
      <c r="AB136" s="175" t="s">
        <v>11</v>
      </c>
      <c r="AC136" s="176"/>
      <c r="AD136" s="177"/>
      <c r="AE136" s="119" t="s">
        <v>415</v>
      </c>
      <c r="AF136" s="119"/>
      <c r="AG136" s="119"/>
      <c r="AH136" s="119"/>
      <c r="AI136" s="119" t="s">
        <v>567</v>
      </c>
      <c r="AJ136" s="119"/>
      <c r="AK136" s="119"/>
      <c r="AL136" s="119"/>
      <c r="AM136" s="119" t="s">
        <v>383</v>
      </c>
      <c r="AN136" s="119"/>
      <c r="AO136" s="119"/>
      <c r="AP136" s="119"/>
      <c r="AQ136" s="630" t="s">
        <v>593</v>
      </c>
      <c r="AR136" s="631"/>
      <c r="AS136" s="631"/>
      <c r="AT136" s="631"/>
      <c r="AU136" s="631"/>
      <c r="AV136" s="631"/>
      <c r="AW136" s="631"/>
      <c r="AX136" s="632"/>
      <c r="AY136">
        <f>IF(SUBSTITUTE(SUBSTITUTE($G$137,"／",""),"　","")="",0,1)</f>
        <v>0</v>
      </c>
    </row>
    <row r="137" spans="1:60" ht="23.25" hidden="1" customHeight="1">
      <c r="A137" s="667"/>
      <c r="B137" s="197"/>
      <c r="C137" s="197"/>
      <c r="D137" s="197"/>
      <c r="E137" s="197"/>
      <c r="F137" s="668"/>
      <c r="G137" s="655" t="s">
        <v>582</v>
      </c>
      <c r="H137" s="656"/>
      <c r="I137" s="656"/>
      <c r="J137" s="656"/>
      <c r="K137" s="656"/>
      <c r="L137" s="656"/>
      <c r="M137" s="656"/>
      <c r="N137" s="656"/>
      <c r="O137" s="656"/>
      <c r="P137" s="656"/>
      <c r="Q137" s="656"/>
      <c r="R137" s="656"/>
      <c r="S137" s="656"/>
      <c r="T137" s="656"/>
      <c r="U137" s="656"/>
      <c r="V137" s="656"/>
      <c r="W137" s="656"/>
      <c r="X137" s="656"/>
      <c r="Y137" s="659" t="s">
        <v>580</v>
      </c>
      <c r="Z137" s="660"/>
      <c r="AA137" s="661"/>
      <c r="AB137" s="662"/>
      <c r="AC137" s="663"/>
      <c r="AD137" s="664"/>
      <c r="AE137" s="665"/>
      <c r="AF137" s="665"/>
      <c r="AG137" s="665"/>
      <c r="AH137" s="665"/>
      <c r="AI137" s="665"/>
      <c r="AJ137" s="665"/>
      <c r="AK137" s="665"/>
      <c r="AL137" s="665"/>
      <c r="AM137" s="665"/>
      <c r="AN137" s="665"/>
      <c r="AO137" s="665"/>
      <c r="AP137" s="665"/>
      <c r="AQ137" s="93"/>
      <c r="AR137" s="87"/>
      <c r="AS137" s="87"/>
      <c r="AT137" s="87"/>
      <c r="AU137" s="87"/>
      <c r="AV137" s="87"/>
      <c r="AW137" s="87"/>
      <c r="AX137" s="88"/>
      <c r="AY137">
        <f>$AY$136</f>
        <v>0</v>
      </c>
    </row>
    <row r="138" spans="1:60" ht="46.5" hidden="1" customHeight="1">
      <c r="A138" s="669"/>
      <c r="B138" s="108"/>
      <c r="C138" s="108"/>
      <c r="D138" s="108"/>
      <c r="E138" s="108"/>
      <c r="F138" s="670"/>
      <c r="G138" s="657"/>
      <c r="H138" s="658"/>
      <c r="I138" s="658"/>
      <c r="J138" s="658"/>
      <c r="K138" s="658"/>
      <c r="L138" s="658"/>
      <c r="M138" s="658"/>
      <c r="N138" s="658"/>
      <c r="O138" s="658"/>
      <c r="P138" s="658"/>
      <c r="Q138" s="658"/>
      <c r="R138" s="658"/>
      <c r="S138" s="658"/>
      <c r="T138" s="658"/>
      <c r="U138" s="658"/>
      <c r="V138" s="658"/>
      <c r="W138" s="658"/>
      <c r="X138" s="658"/>
      <c r="Y138" s="219" t="s">
        <v>583</v>
      </c>
      <c r="Z138" s="652"/>
      <c r="AA138" s="653"/>
      <c r="AB138" s="615" t="s">
        <v>584</v>
      </c>
      <c r="AC138" s="616"/>
      <c r="AD138" s="617"/>
      <c r="AE138" s="618"/>
      <c r="AF138" s="618"/>
      <c r="AG138" s="618"/>
      <c r="AH138" s="618"/>
      <c r="AI138" s="618"/>
      <c r="AJ138" s="618"/>
      <c r="AK138" s="618"/>
      <c r="AL138" s="618"/>
      <c r="AM138" s="618"/>
      <c r="AN138" s="618"/>
      <c r="AO138" s="618"/>
      <c r="AP138" s="618"/>
      <c r="AQ138" s="618"/>
      <c r="AR138" s="618"/>
      <c r="AS138" s="618"/>
      <c r="AT138" s="618"/>
      <c r="AU138" s="618"/>
      <c r="AV138" s="618"/>
      <c r="AW138" s="618"/>
      <c r="AX138" s="654"/>
      <c r="AY138">
        <f>$AY$136</f>
        <v>0</v>
      </c>
    </row>
    <row r="139" spans="1:60" ht="18.75" hidden="1" customHeight="1">
      <c r="A139" s="420" t="s">
        <v>235</v>
      </c>
      <c r="B139" s="596"/>
      <c r="C139" s="596"/>
      <c r="D139" s="596"/>
      <c r="E139" s="596"/>
      <c r="F139" s="597"/>
      <c r="G139" s="605" t="s">
        <v>139</v>
      </c>
      <c r="H139" s="197"/>
      <c r="I139" s="197"/>
      <c r="J139" s="197"/>
      <c r="K139" s="197"/>
      <c r="L139" s="197"/>
      <c r="M139" s="197"/>
      <c r="N139" s="197"/>
      <c r="O139" s="198"/>
      <c r="P139" s="199" t="s">
        <v>55</v>
      </c>
      <c r="Q139" s="197"/>
      <c r="R139" s="197"/>
      <c r="S139" s="197"/>
      <c r="T139" s="197"/>
      <c r="U139" s="197"/>
      <c r="V139" s="197"/>
      <c r="W139" s="197"/>
      <c r="X139" s="198"/>
      <c r="Y139" s="606"/>
      <c r="Z139" s="607"/>
      <c r="AA139" s="608"/>
      <c r="AB139" s="612" t="s">
        <v>11</v>
      </c>
      <c r="AC139" s="613"/>
      <c r="AD139" s="614"/>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c r="A140" s="598"/>
      <c r="B140" s="599"/>
      <c r="C140" s="599"/>
      <c r="D140" s="599"/>
      <c r="E140" s="599"/>
      <c r="F140" s="600"/>
      <c r="G140" s="156"/>
      <c r="H140" s="108"/>
      <c r="I140" s="108"/>
      <c r="J140" s="108"/>
      <c r="K140" s="108"/>
      <c r="L140" s="108"/>
      <c r="M140" s="108"/>
      <c r="N140" s="108"/>
      <c r="O140" s="109"/>
      <c r="P140" s="107"/>
      <c r="Q140" s="108"/>
      <c r="R140" s="108"/>
      <c r="S140" s="108"/>
      <c r="T140" s="108"/>
      <c r="U140" s="108"/>
      <c r="V140" s="108"/>
      <c r="W140" s="108"/>
      <c r="X140" s="109"/>
      <c r="Y140" s="609"/>
      <c r="Z140" s="610"/>
      <c r="AA140" s="611"/>
      <c r="AB140" s="116"/>
      <c r="AC140" s="117"/>
      <c r="AD140" s="118"/>
      <c r="AE140" s="119"/>
      <c r="AF140" s="119"/>
      <c r="AG140" s="119"/>
      <c r="AH140" s="119"/>
      <c r="AI140" s="119"/>
      <c r="AJ140" s="119"/>
      <c r="AK140" s="119"/>
      <c r="AL140" s="119"/>
      <c r="AM140" s="119"/>
      <c r="AN140" s="119"/>
      <c r="AO140" s="119"/>
      <c r="AP140" s="119"/>
      <c r="AQ140" s="510"/>
      <c r="AR140" s="511"/>
      <c r="AS140" s="127" t="s">
        <v>175</v>
      </c>
      <c r="AT140" s="128"/>
      <c r="AU140" s="126"/>
      <c r="AV140" s="126"/>
      <c r="AW140" s="108" t="s">
        <v>166</v>
      </c>
      <c r="AX140" s="129"/>
      <c r="AY140">
        <f t="shared" ref="AY140:AY145" si="5">$AY$139</f>
        <v>0</v>
      </c>
    </row>
    <row r="141" spans="1:60" ht="23.25" hidden="1" customHeight="1">
      <c r="A141" s="601"/>
      <c r="B141" s="599"/>
      <c r="C141" s="599"/>
      <c r="D141" s="599"/>
      <c r="E141" s="599"/>
      <c r="F141" s="600"/>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c r="A142" s="602"/>
      <c r="B142" s="603"/>
      <c r="C142" s="603"/>
      <c r="D142" s="603"/>
      <c r="E142" s="603"/>
      <c r="F142" s="604"/>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c r="A143" s="601"/>
      <c r="B143" s="599"/>
      <c r="C143" s="599"/>
      <c r="D143" s="599"/>
      <c r="E143" s="599"/>
      <c r="F143" s="600"/>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5" t="s">
        <v>14</v>
      </c>
      <c r="AC143" s="595"/>
      <c r="AD143" s="595"/>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c r="A166" s="715" t="s">
        <v>578</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c r="A167" s="651" t="s">
        <v>579</v>
      </c>
      <c r="B167" s="153"/>
      <c r="C167" s="153"/>
      <c r="D167" s="153"/>
      <c r="E167" s="153"/>
      <c r="F167" s="154"/>
      <c r="G167" s="692" t="s">
        <v>571</v>
      </c>
      <c r="H167" s="693"/>
      <c r="I167" s="693"/>
      <c r="J167" s="693"/>
      <c r="K167" s="693"/>
      <c r="L167" s="693"/>
      <c r="M167" s="693"/>
      <c r="N167" s="693"/>
      <c r="O167" s="693"/>
      <c r="P167" s="694" t="s">
        <v>570</v>
      </c>
      <c r="Q167" s="693"/>
      <c r="R167" s="693"/>
      <c r="S167" s="693"/>
      <c r="T167" s="693"/>
      <c r="U167" s="693"/>
      <c r="V167" s="693"/>
      <c r="W167" s="693"/>
      <c r="X167" s="695"/>
      <c r="Y167" s="696"/>
      <c r="Z167" s="697"/>
      <c r="AA167" s="698"/>
      <c r="AB167" s="629" t="s">
        <v>11</v>
      </c>
      <c r="AC167" s="629"/>
      <c r="AD167" s="629"/>
      <c r="AE167" s="119" t="s">
        <v>415</v>
      </c>
      <c r="AF167" s="119"/>
      <c r="AG167" s="119"/>
      <c r="AH167" s="119"/>
      <c r="AI167" s="119" t="s">
        <v>567</v>
      </c>
      <c r="AJ167" s="119"/>
      <c r="AK167" s="119"/>
      <c r="AL167" s="119"/>
      <c r="AM167" s="119" t="s">
        <v>383</v>
      </c>
      <c r="AN167" s="119"/>
      <c r="AO167" s="119"/>
      <c r="AP167" s="119"/>
      <c r="AQ167" s="626" t="s">
        <v>414</v>
      </c>
      <c r="AR167" s="627"/>
      <c r="AS167" s="627"/>
      <c r="AT167" s="628"/>
      <c r="AU167" s="626" t="s">
        <v>592</v>
      </c>
      <c r="AV167" s="627"/>
      <c r="AW167" s="627"/>
      <c r="AX167" s="636"/>
      <c r="AY167">
        <f>COUNTA($G$168)</f>
        <v>0</v>
      </c>
    </row>
    <row r="168" spans="1:60" ht="23.25" hidden="1" customHeight="1">
      <c r="A168" s="651"/>
      <c r="B168" s="153"/>
      <c r="C168" s="153"/>
      <c r="D168" s="153"/>
      <c r="E168" s="153"/>
      <c r="F168" s="154"/>
      <c r="G168" s="637"/>
      <c r="H168" s="638"/>
      <c r="I168" s="638"/>
      <c r="J168" s="638"/>
      <c r="K168" s="638"/>
      <c r="L168" s="638"/>
      <c r="M168" s="638"/>
      <c r="N168" s="638"/>
      <c r="O168" s="638"/>
      <c r="P168" s="641"/>
      <c r="Q168" s="642"/>
      <c r="R168" s="642"/>
      <c r="S168" s="642"/>
      <c r="T168" s="642"/>
      <c r="U168" s="642"/>
      <c r="V168" s="642"/>
      <c r="W168" s="642"/>
      <c r="X168" s="643"/>
      <c r="Y168" s="647" t="s">
        <v>51</v>
      </c>
      <c r="Z168" s="648"/>
      <c r="AA168" s="649"/>
      <c r="AB168" s="650"/>
      <c r="AC168" s="650"/>
      <c r="AD168" s="650"/>
      <c r="AE168" s="619"/>
      <c r="AF168" s="619"/>
      <c r="AG168" s="619"/>
      <c r="AH168" s="619"/>
      <c r="AI168" s="619"/>
      <c r="AJ168" s="619"/>
      <c r="AK168" s="619"/>
      <c r="AL168" s="619"/>
      <c r="AM168" s="619"/>
      <c r="AN168" s="619"/>
      <c r="AO168" s="619"/>
      <c r="AP168" s="619"/>
      <c r="AQ168" s="619"/>
      <c r="AR168" s="619"/>
      <c r="AS168" s="619"/>
      <c r="AT168" s="619"/>
      <c r="AU168" s="620"/>
      <c r="AV168" s="621"/>
      <c r="AW168" s="621"/>
      <c r="AX168" s="622"/>
      <c r="AY168">
        <f>$AY$167</f>
        <v>0</v>
      </c>
    </row>
    <row r="169" spans="1:60" ht="23.25" hidden="1" customHeight="1">
      <c r="A169" s="188"/>
      <c r="B169" s="158"/>
      <c r="C169" s="158"/>
      <c r="D169" s="158"/>
      <c r="E169" s="158"/>
      <c r="F169" s="159"/>
      <c r="G169" s="639"/>
      <c r="H169" s="640"/>
      <c r="I169" s="640"/>
      <c r="J169" s="640"/>
      <c r="K169" s="640"/>
      <c r="L169" s="640"/>
      <c r="M169" s="640"/>
      <c r="N169" s="640"/>
      <c r="O169" s="640"/>
      <c r="P169" s="644"/>
      <c r="Q169" s="645"/>
      <c r="R169" s="645"/>
      <c r="S169" s="645"/>
      <c r="T169" s="645"/>
      <c r="U169" s="645"/>
      <c r="V169" s="645"/>
      <c r="W169" s="645"/>
      <c r="X169" s="646"/>
      <c r="Y169" s="623" t="s">
        <v>52</v>
      </c>
      <c r="Z169" s="624"/>
      <c r="AA169" s="625"/>
      <c r="AB169" s="650"/>
      <c r="AC169" s="650"/>
      <c r="AD169" s="650"/>
      <c r="AE169" s="619"/>
      <c r="AF169" s="619"/>
      <c r="AG169" s="619"/>
      <c r="AH169" s="619"/>
      <c r="AI169" s="619"/>
      <c r="AJ169" s="619"/>
      <c r="AK169" s="619"/>
      <c r="AL169" s="619"/>
      <c r="AM169" s="619"/>
      <c r="AN169" s="619"/>
      <c r="AO169" s="619"/>
      <c r="AP169" s="619"/>
      <c r="AQ169" s="619"/>
      <c r="AR169" s="619"/>
      <c r="AS169" s="619"/>
      <c r="AT169" s="619"/>
      <c r="AU169" s="620"/>
      <c r="AV169" s="621"/>
      <c r="AW169" s="621"/>
      <c r="AX169" s="622"/>
      <c r="AY169">
        <f>$AY$167</f>
        <v>0</v>
      </c>
    </row>
    <row r="170" spans="1:60" ht="23.25" hidden="1" customHeight="1">
      <c r="A170" s="187" t="s">
        <v>580</v>
      </c>
      <c r="B170" s="105"/>
      <c r="C170" s="105"/>
      <c r="D170" s="105"/>
      <c r="E170" s="105"/>
      <c r="F170" s="666"/>
      <c r="G170" s="176" t="s">
        <v>581</v>
      </c>
      <c r="H170" s="176"/>
      <c r="I170" s="176"/>
      <c r="J170" s="176"/>
      <c r="K170" s="176"/>
      <c r="L170" s="176"/>
      <c r="M170" s="176"/>
      <c r="N170" s="176"/>
      <c r="O170" s="176"/>
      <c r="P170" s="176"/>
      <c r="Q170" s="176"/>
      <c r="R170" s="176"/>
      <c r="S170" s="176"/>
      <c r="T170" s="176"/>
      <c r="U170" s="176"/>
      <c r="V170" s="176"/>
      <c r="W170" s="176"/>
      <c r="X170" s="177"/>
      <c r="Y170" s="633"/>
      <c r="Z170" s="634"/>
      <c r="AA170" s="635"/>
      <c r="AB170" s="175" t="s">
        <v>11</v>
      </c>
      <c r="AC170" s="176"/>
      <c r="AD170" s="177"/>
      <c r="AE170" s="119" t="s">
        <v>415</v>
      </c>
      <c r="AF170" s="119"/>
      <c r="AG170" s="119"/>
      <c r="AH170" s="119"/>
      <c r="AI170" s="119" t="s">
        <v>567</v>
      </c>
      <c r="AJ170" s="119"/>
      <c r="AK170" s="119"/>
      <c r="AL170" s="119"/>
      <c r="AM170" s="119" t="s">
        <v>383</v>
      </c>
      <c r="AN170" s="119"/>
      <c r="AO170" s="119"/>
      <c r="AP170" s="119"/>
      <c r="AQ170" s="630" t="s">
        <v>593</v>
      </c>
      <c r="AR170" s="631"/>
      <c r="AS170" s="631"/>
      <c r="AT170" s="631"/>
      <c r="AU170" s="631"/>
      <c r="AV170" s="631"/>
      <c r="AW170" s="631"/>
      <c r="AX170" s="632"/>
      <c r="AY170">
        <f>IF(SUBSTITUTE(SUBSTITUTE($G$171,"／",""),"　","")="",0,1)</f>
        <v>0</v>
      </c>
    </row>
    <row r="171" spans="1:60" ht="23.25" hidden="1" customHeight="1">
      <c r="A171" s="667"/>
      <c r="B171" s="197"/>
      <c r="C171" s="197"/>
      <c r="D171" s="197"/>
      <c r="E171" s="197"/>
      <c r="F171" s="668"/>
      <c r="G171" s="655" t="s">
        <v>582</v>
      </c>
      <c r="H171" s="656"/>
      <c r="I171" s="656"/>
      <c r="J171" s="656"/>
      <c r="K171" s="656"/>
      <c r="L171" s="656"/>
      <c r="M171" s="656"/>
      <c r="N171" s="656"/>
      <c r="O171" s="656"/>
      <c r="P171" s="656"/>
      <c r="Q171" s="656"/>
      <c r="R171" s="656"/>
      <c r="S171" s="656"/>
      <c r="T171" s="656"/>
      <c r="U171" s="656"/>
      <c r="V171" s="656"/>
      <c r="W171" s="656"/>
      <c r="X171" s="656"/>
      <c r="Y171" s="659" t="s">
        <v>580</v>
      </c>
      <c r="Z171" s="660"/>
      <c r="AA171" s="661"/>
      <c r="AB171" s="662"/>
      <c r="AC171" s="663"/>
      <c r="AD171" s="664"/>
      <c r="AE171" s="665"/>
      <c r="AF171" s="665"/>
      <c r="AG171" s="665"/>
      <c r="AH171" s="665"/>
      <c r="AI171" s="665"/>
      <c r="AJ171" s="665"/>
      <c r="AK171" s="665"/>
      <c r="AL171" s="665"/>
      <c r="AM171" s="665"/>
      <c r="AN171" s="665"/>
      <c r="AO171" s="665"/>
      <c r="AP171" s="665"/>
      <c r="AQ171" s="93"/>
      <c r="AR171" s="87"/>
      <c r="AS171" s="87"/>
      <c r="AT171" s="87"/>
      <c r="AU171" s="87"/>
      <c r="AV171" s="87"/>
      <c r="AW171" s="87"/>
      <c r="AX171" s="88"/>
      <c r="AY171">
        <f>$AY$170</f>
        <v>0</v>
      </c>
    </row>
    <row r="172" spans="1:60" ht="46.5" hidden="1" customHeight="1">
      <c r="A172" s="669"/>
      <c r="B172" s="108"/>
      <c r="C172" s="108"/>
      <c r="D172" s="108"/>
      <c r="E172" s="108"/>
      <c r="F172" s="670"/>
      <c r="G172" s="657"/>
      <c r="H172" s="658"/>
      <c r="I172" s="658"/>
      <c r="J172" s="658"/>
      <c r="K172" s="658"/>
      <c r="L172" s="658"/>
      <c r="M172" s="658"/>
      <c r="N172" s="658"/>
      <c r="O172" s="658"/>
      <c r="P172" s="658"/>
      <c r="Q172" s="658"/>
      <c r="R172" s="658"/>
      <c r="S172" s="658"/>
      <c r="T172" s="658"/>
      <c r="U172" s="658"/>
      <c r="V172" s="658"/>
      <c r="W172" s="658"/>
      <c r="X172" s="658"/>
      <c r="Y172" s="219" t="s">
        <v>583</v>
      </c>
      <c r="Z172" s="652"/>
      <c r="AA172" s="653"/>
      <c r="AB172" s="615" t="s">
        <v>584</v>
      </c>
      <c r="AC172" s="616"/>
      <c r="AD172" s="617"/>
      <c r="AE172" s="618"/>
      <c r="AF172" s="618"/>
      <c r="AG172" s="618"/>
      <c r="AH172" s="618"/>
      <c r="AI172" s="618"/>
      <c r="AJ172" s="618"/>
      <c r="AK172" s="618"/>
      <c r="AL172" s="618"/>
      <c r="AM172" s="618"/>
      <c r="AN172" s="618"/>
      <c r="AO172" s="618"/>
      <c r="AP172" s="618"/>
      <c r="AQ172" s="618"/>
      <c r="AR172" s="618"/>
      <c r="AS172" s="618"/>
      <c r="AT172" s="618"/>
      <c r="AU172" s="618"/>
      <c r="AV172" s="618"/>
      <c r="AW172" s="618"/>
      <c r="AX172" s="654"/>
      <c r="AY172">
        <f>$AY$170</f>
        <v>0</v>
      </c>
    </row>
    <row r="173" spans="1:60" ht="18.75" hidden="1" customHeight="1">
      <c r="A173" s="420" t="s">
        <v>235</v>
      </c>
      <c r="B173" s="596"/>
      <c r="C173" s="596"/>
      <c r="D173" s="596"/>
      <c r="E173" s="596"/>
      <c r="F173" s="597"/>
      <c r="G173" s="605" t="s">
        <v>139</v>
      </c>
      <c r="H173" s="197"/>
      <c r="I173" s="197"/>
      <c r="J173" s="197"/>
      <c r="K173" s="197"/>
      <c r="L173" s="197"/>
      <c r="M173" s="197"/>
      <c r="N173" s="197"/>
      <c r="O173" s="198"/>
      <c r="P173" s="199" t="s">
        <v>55</v>
      </c>
      <c r="Q173" s="197"/>
      <c r="R173" s="197"/>
      <c r="S173" s="197"/>
      <c r="T173" s="197"/>
      <c r="U173" s="197"/>
      <c r="V173" s="197"/>
      <c r="W173" s="197"/>
      <c r="X173" s="198"/>
      <c r="Y173" s="606"/>
      <c r="Z173" s="607"/>
      <c r="AA173" s="608"/>
      <c r="AB173" s="612" t="s">
        <v>11</v>
      </c>
      <c r="AC173" s="613"/>
      <c r="AD173" s="614"/>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c r="A174" s="598"/>
      <c r="B174" s="599"/>
      <c r="C174" s="599"/>
      <c r="D174" s="599"/>
      <c r="E174" s="599"/>
      <c r="F174" s="600"/>
      <c r="G174" s="156"/>
      <c r="H174" s="108"/>
      <c r="I174" s="108"/>
      <c r="J174" s="108"/>
      <c r="K174" s="108"/>
      <c r="L174" s="108"/>
      <c r="M174" s="108"/>
      <c r="N174" s="108"/>
      <c r="O174" s="109"/>
      <c r="P174" s="107"/>
      <c r="Q174" s="108"/>
      <c r="R174" s="108"/>
      <c r="S174" s="108"/>
      <c r="T174" s="108"/>
      <c r="U174" s="108"/>
      <c r="V174" s="108"/>
      <c r="W174" s="108"/>
      <c r="X174" s="109"/>
      <c r="Y174" s="609"/>
      <c r="Z174" s="610"/>
      <c r="AA174" s="611"/>
      <c r="AB174" s="116"/>
      <c r="AC174" s="117"/>
      <c r="AD174" s="118"/>
      <c r="AE174" s="119"/>
      <c r="AF174" s="119"/>
      <c r="AG174" s="119"/>
      <c r="AH174" s="119"/>
      <c r="AI174" s="119"/>
      <c r="AJ174" s="119"/>
      <c r="AK174" s="119"/>
      <c r="AL174" s="119"/>
      <c r="AM174" s="119"/>
      <c r="AN174" s="119"/>
      <c r="AO174" s="119"/>
      <c r="AP174" s="119"/>
      <c r="AQ174" s="510"/>
      <c r="AR174" s="511"/>
      <c r="AS174" s="127" t="s">
        <v>175</v>
      </c>
      <c r="AT174" s="128"/>
      <c r="AU174" s="126"/>
      <c r="AV174" s="126"/>
      <c r="AW174" s="108" t="s">
        <v>166</v>
      </c>
      <c r="AX174" s="129"/>
      <c r="AY174">
        <f t="shared" ref="AY174:AY179" si="7">$AY$173</f>
        <v>0</v>
      </c>
    </row>
    <row r="175" spans="1:60" ht="23.25" hidden="1" customHeight="1">
      <c r="A175" s="601"/>
      <c r="B175" s="599"/>
      <c r="C175" s="599"/>
      <c r="D175" s="599"/>
      <c r="E175" s="599"/>
      <c r="F175" s="600"/>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c r="A176" s="602"/>
      <c r="B176" s="603"/>
      <c r="C176" s="603"/>
      <c r="D176" s="603"/>
      <c r="E176" s="603"/>
      <c r="F176" s="604"/>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c r="A177" s="601"/>
      <c r="B177" s="599"/>
      <c r="C177" s="599"/>
      <c r="D177" s="599"/>
      <c r="E177" s="599"/>
      <c r="F177" s="600"/>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5" t="s">
        <v>14</v>
      </c>
      <c r="AC177" s="595"/>
      <c r="AD177" s="595"/>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c r="A200" s="555" t="s">
        <v>236</v>
      </c>
      <c r="B200" s="556"/>
      <c r="C200" s="556"/>
      <c r="D200" s="556"/>
      <c r="E200" s="556"/>
      <c r="F200" s="557"/>
      <c r="G200" s="580"/>
      <c r="H200" s="582" t="s">
        <v>139</v>
      </c>
      <c r="I200" s="582"/>
      <c r="J200" s="582"/>
      <c r="K200" s="582"/>
      <c r="L200" s="582"/>
      <c r="M200" s="582"/>
      <c r="N200" s="582"/>
      <c r="O200" s="583"/>
      <c r="P200" s="585" t="s">
        <v>55</v>
      </c>
      <c r="Q200" s="582"/>
      <c r="R200" s="582"/>
      <c r="S200" s="582"/>
      <c r="T200" s="582"/>
      <c r="U200" s="582"/>
      <c r="V200" s="583"/>
      <c r="W200" s="587" t="s">
        <v>232</v>
      </c>
      <c r="X200" s="588"/>
      <c r="Y200" s="591"/>
      <c r="Z200" s="591"/>
      <c r="AA200" s="592"/>
      <c r="AB200" s="585" t="s">
        <v>11</v>
      </c>
      <c r="AC200" s="582"/>
      <c r="AD200" s="583"/>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76" t="s">
        <v>128</v>
      </c>
      <c r="AV200" s="576"/>
      <c r="AW200" s="576"/>
      <c r="AX200" s="577"/>
      <c r="AY200">
        <f>COUNTA($H$202)</f>
        <v>0</v>
      </c>
    </row>
    <row r="201" spans="1:60" ht="18.75" hidden="1" customHeight="1">
      <c r="A201" s="516"/>
      <c r="B201" s="517"/>
      <c r="C201" s="517"/>
      <c r="D201" s="517"/>
      <c r="E201" s="517"/>
      <c r="F201" s="518"/>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19"/>
      <c r="AF201" s="119"/>
      <c r="AG201" s="119"/>
      <c r="AH201" s="119"/>
      <c r="AI201" s="119"/>
      <c r="AJ201" s="119"/>
      <c r="AK201" s="119"/>
      <c r="AL201" s="119"/>
      <c r="AM201" s="119"/>
      <c r="AN201" s="119"/>
      <c r="AO201" s="119"/>
      <c r="AP201" s="119"/>
      <c r="AQ201" s="510"/>
      <c r="AR201" s="511"/>
      <c r="AS201" s="127" t="s">
        <v>175</v>
      </c>
      <c r="AT201" s="128"/>
      <c r="AU201" s="126"/>
      <c r="AV201" s="126"/>
      <c r="AW201" s="578" t="s">
        <v>166</v>
      </c>
      <c r="AX201" s="579"/>
      <c r="AY201">
        <f t="shared" ref="AY201:AY207" si="10">$AY$200</f>
        <v>0</v>
      </c>
    </row>
    <row r="202" spans="1:60" ht="23.25" hidden="1" customHeight="1">
      <c r="A202" s="516"/>
      <c r="B202" s="517"/>
      <c r="C202" s="517"/>
      <c r="D202" s="517"/>
      <c r="E202" s="517"/>
      <c r="F202" s="518"/>
      <c r="G202" s="562" t="s">
        <v>176</v>
      </c>
      <c r="H202" s="564"/>
      <c r="I202" s="565"/>
      <c r="J202" s="565"/>
      <c r="K202" s="565"/>
      <c r="L202" s="565"/>
      <c r="M202" s="565"/>
      <c r="N202" s="565"/>
      <c r="O202" s="566"/>
      <c r="P202" s="564"/>
      <c r="Q202" s="565"/>
      <c r="R202" s="565"/>
      <c r="S202" s="565"/>
      <c r="T202" s="565"/>
      <c r="U202" s="565"/>
      <c r="V202" s="566"/>
      <c r="W202" s="570"/>
      <c r="X202" s="571"/>
      <c r="Y202" s="551" t="s">
        <v>12</v>
      </c>
      <c r="Z202" s="551"/>
      <c r="AA202" s="552"/>
      <c r="AB202" s="561" t="s">
        <v>249</v>
      </c>
      <c r="AC202" s="561"/>
      <c r="AD202" s="561"/>
      <c r="AE202" s="93"/>
      <c r="AF202" s="87"/>
      <c r="AG202" s="87"/>
      <c r="AH202" s="87"/>
      <c r="AI202" s="93"/>
      <c r="AJ202" s="87"/>
      <c r="AK202" s="87"/>
      <c r="AL202" s="87"/>
      <c r="AM202" s="93"/>
      <c r="AN202" s="87"/>
      <c r="AO202" s="87"/>
      <c r="AP202" s="87"/>
      <c r="AQ202" s="93"/>
      <c r="AR202" s="87"/>
      <c r="AS202" s="87"/>
      <c r="AT202" s="506"/>
      <c r="AU202" s="87"/>
      <c r="AV202" s="87"/>
      <c r="AW202" s="87"/>
      <c r="AX202" s="88"/>
      <c r="AY202">
        <f t="shared" si="10"/>
        <v>0</v>
      </c>
    </row>
    <row r="203" spans="1:60" ht="23.25" hidden="1" customHeight="1">
      <c r="A203" s="516"/>
      <c r="B203" s="517"/>
      <c r="C203" s="517"/>
      <c r="D203" s="517"/>
      <c r="E203" s="517"/>
      <c r="F203" s="518"/>
      <c r="G203" s="541"/>
      <c r="H203" s="567"/>
      <c r="I203" s="568"/>
      <c r="J203" s="568"/>
      <c r="K203" s="568"/>
      <c r="L203" s="568"/>
      <c r="M203" s="568"/>
      <c r="N203" s="568"/>
      <c r="O203" s="569"/>
      <c r="P203" s="567"/>
      <c r="Q203" s="568"/>
      <c r="R203" s="568"/>
      <c r="S203" s="568"/>
      <c r="T203" s="568"/>
      <c r="U203" s="568"/>
      <c r="V203" s="569"/>
      <c r="W203" s="572"/>
      <c r="X203" s="573"/>
      <c r="Y203" s="553" t="s">
        <v>50</v>
      </c>
      <c r="Z203" s="553"/>
      <c r="AA203" s="554"/>
      <c r="AB203" s="560" t="s">
        <v>249</v>
      </c>
      <c r="AC203" s="560"/>
      <c r="AD203" s="560"/>
      <c r="AE203" s="93"/>
      <c r="AF203" s="87"/>
      <c r="AG203" s="87"/>
      <c r="AH203" s="87"/>
      <c r="AI203" s="93"/>
      <c r="AJ203" s="87"/>
      <c r="AK203" s="87"/>
      <c r="AL203" s="87"/>
      <c r="AM203" s="93"/>
      <c r="AN203" s="87"/>
      <c r="AO203" s="87"/>
      <c r="AP203" s="87"/>
      <c r="AQ203" s="93"/>
      <c r="AR203" s="87"/>
      <c r="AS203" s="87"/>
      <c r="AT203" s="506"/>
      <c r="AU203" s="87"/>
      <c r="AV203" s="87"/>
      <c r="AW203" s="87"/>
      <c r="AX203" s="88"/>
      <c r="AY203">
        <f t="shared" si="10"/>
        <v>0</v>
      </c>
    </row>
    <row r="204" spans="1:60" ht="23.25" hidden="1" customHeight="1">
      <c r="A204" s="516"/>
      <c r="B204" s="517"/>
      <c r="C204" s="517"/>
      <c r="D204" s="517"/>
      <c r="E204" s="517"/>
      <c r="F204" s="518"/>
      <c r="G204" s="563"/>
      <c r="H204" s="567"/>
      <c r="I204" s="568"/>
      <c r="J204" s="568"/>
      <c r="K204" s="568"/>
      <c r="L204" s="568"/>
      <c r="M204" s="568"/>
      <c r="N204" s="568"/>
      <c r="O204" s="569"/>
      <c r="P204" s="567"/>
      <c r="Q204" s="568"/>
      <c r="R204" s="568"/>
      <c r="S204" s="568"/>
      <c r="T204" s="568"/>
      <c r="U204" s="568"/>
      <c r="V204" s="569"/>
      <c r="W204" s="574"/>
      <c r="X204" s="575"/>
      <c r="Y204" s="553" t="s">
        <v>13</v>
      </c>
      <c r="Z204" s="553"/>
      <c r="AA204" s="554"/>
      <c r="AB204" s="558" t="s">
        <v>250</v>
      </c>
      <c r="AC204" s="558"/>
      <c r="AD204" s="558"/>
      <c r="AE204" s="98"/>
      <c r="AF204" s="99"/>
      <c r="AG204" s="99"/>
      <c r="AH204" s="99"/>
      <c r="AI204" s="98"/>
      <c r="AJ204" s="99"/>
      <c r="AK204" s="99"/>
      <c r="AL204" s="99"/>
      <c r="AM204" s="98"/>
      <c r="AN204" s="99"/>
      <c r="AO204" s="99"/>
      <c r="AP204" s="99"/>
      <c r="AQ204" s="93"/>
      <c r="AR204" s="87"/>
      <c r="AS204" s="87"/>
      <c r="AT204" s="506"/>
      <c r="AU204" s="87"/>
      <c r="AV204" s="87"/>
      <c r="AW204" s="87"/>
      <c r="AX204" s="88"/>
      <c r="AY204">
        <f t="shared" si="10"/>
        <v>0</v>
      </c>
    </row>
    <row r="205" spans="1:60" ht="23.25" hidden="1" customHeight="1">
      <c r="A205" s="516" t="s">
        <v>239</v>
      </c>
      <c r="B205" s="517"/>
      <c r="C205" s="517"/>
      <c r="D205" s="517"/>
      <c r="E205" s="517"/>
      <c r="F205" s="518"/>
      <c r="G205" s="541" t="s">
        <v>177</v>
      </c>
      <c r="H205" s="542"/>
      <c r="I205" s="542"/>
      <c r="J205" s="542"/>
      <c r="K205" s="542"/>
      <c r="L205" s="542"/>
      <c r="M205" s="542"/>
      <c r="N205" s="542"/>
      <c r="O205" s="542"/>
      <c r="P205" s="542"/>
      <c r="Q205" s="542"/>
      <c r="R205" s="542"/>
      <c r="S205" s="542"/>
      <c r="T205" s="542"/>
      <c r="U205" s="542"/>
      <c r="V205" s="542"/>
      <c r="W205" s="545" t="s">
        <v>248</v>
      </c>
      <c r="X205" s="546"/>
      <c r="Y205" s="551" t="s">
        <v>12</v>
      </c>
      <c r="Z205" s="551"/>
      <c r="AA205" s="552"/>
      <c r="AB205" s="561" t="s">
        <v>249</v>
      </c>
      <c r="AC205" s="561"/>
      <c r="AD205" s="561"/>
      <c r="AE205" s="93"/>
      <c r="AF205" s="87"/>
      <c r="AG205" s="87"/>
      <c r="AH205" s="87"/>
      <c r="AI205" s="93"/>
      <c r="AJ205" s="87"/>
      <c r="AK205" s="87"/>
      <c r="AL205" s="87"/>
      <c r="AM205" s="93"/>
      <c r="AN205" s="87"/>
      <c r="AO205" s="87"/>
      <c r="AP205" s="87"/>
      <c r="AQ205" s="93"/>
      <c r="AR205" s="87"/>
      <c r="AS205" s="87"/>
      <c r="AT205" s="506"/>
      <c r="AU205" s="87"/>
      <c r="AV205" s="87"/>
      <c r="AW205" s="87"/>
      <c r="AX205" s="88"/>
      <c r="AY205">
        <f t="shared" si="10"/>
        <v>0</v>
      </c>
    </row>
    <row r="206" spans="1:60" ht="23.25" hidden="1" customHeight="1">
      <c r="A206" s="516"/>
      <c r="B206" s="517"/>
      <c r="C206" s="517"/>
      <c r="D206" s="517"/>
      <c r="E206" s="517"/>
      <c r="F206" s="518"/>
      <c r="G206" s="541"/>
      <c r="H206" s="543"/>
      <c r="I206" s="543"/>
      <c r="J206" s="543"/>
      <c r="K206" s="543"/>
      <c r="L206" s="543"/>
      <c r="M206" s="543"/>
      <c r="N206" s="543"/>
      <c r="O206" s="543"/>
      <c r="P206" s="543"/>
      <c r="Q206" s="543"/>
      <c r="R206" s="543"/>
      <c r="S206" s="543"/>
      <c r="T206" s="543"/>
      <c r="U206" s="543"/>
      <c r="V206" s="543"/>
      <c r="W206" s="547"/>
      <c r="X206" s="548"/>
      <c r="Y206" s="553" t="s">
        <v>50</v>
      </c>
      <c r="Z206" s="553"/>
      <c r="AA206" s="554"/>
      <c r="AB206" s="560" t="s">
        <v>249</v>
      </c>
      <c r="AC206" s="560"/>
      <c r="AD206" s="560"/>
      <c r="AE206" s="93"/>
      <c r="AF206" s="87"/>
      <c r="AG206" s="87"/>
      <c r="AH206" s="87"/>
      <c r="AI206" s="93"/>
      <c r="AJ206" s="87"/>
      <c r="AK206" s="87"/>
      <c r="AL206" s="87"/>
      <c r="AM206" s="93"/>
      <c r="AN206" s="87"/>
      <c r="AO206" s="87"/>
      <c r="AP206" s="87"/>
      <c r="AQ206" s="93"/>
      <c r="AR206" s="87"/>
      <c r="AS206" s="87"/>
      <c r="AT206" s="506"/>
      <c r="AU206" s="87"/>
      <c r="AV206" s="87"/>
      <c r="AW206" s="87"/>
      <c r="AX206" s="88"/>
      <c r="AY206">
        <f t="shared" si="10"/>
        <v>0</v>
      </c>
    </row>
    <row r="207" spans="1:60" ht="23.25" hidden="1" customHeight="1">
      <c r="A207" s="540"/>
      <c r="B207" s="501"/>
      <c r="C207" s="501"/>
      <c r="D207" s="501"/>
      <c r="E207" s="501"/>
      <c r="F207" s="502"/>
      <c r="G207" s="541"/>
      <c r="H207" s="544"/>
      <c r="I207" s="544"/>
      <c r="J207" s="544"/>
      <c r="K207" s="544"/>
      <c r="L207" s="544"/>
      <c r="M207" s="544"/>
      <c r="N207" s="544"/>
      <c r="O207" s="544"/>
      <c r="P207" s="544"/>
      <c r="Q207" s="544"/>
      <c r="R207" s="544"/>
      <c r="S207" s="544"/>
      <c r="T207" s="544"/>
      <c r="U207" s="544"/>
      <c r="V207" s="544"/>
      <c r="W207" s="549"/>
      <c r="X207" s="550"/>
      <c r="Y207" s="553" t="s">
        <v>13</v>
      </c>
      <c r="Z207" s="553"/>
      <c r="AA207" s="554"/>
      <c r="AB207" s="558" t="s">
        <v>250</v>
      </c>
      <c r="AC207" s="558"/>
      <c r="AD207" s="558"/>
      <c r="AE207" s="98"/>
      <c r="AF207" s="99"/>
      <c r="AG207" s="99"/>
      <c r="AH207" s="99"/>
      <c r="AI207" s="98"/>
      <c r="AJ207" s="99"/>
      <c r="AK207" s="99"/>
      <c r="AL207" s="99"/>
      <c r="AM207" s="98"/>
      <c r="AN207" s="99"/>
      <c r="AO207" s="99"/>
      <c r="AP207" s="559"/>
      <c r="AQ207" s="93"/>
      <c r="AR207" s="87"/>
      <c r="AS207" s="87"/>
      <c r="AT207" s="506"/>
      <c r="AU207" s="87"/>
      <c r="AV207" s="87"/>
      <c r="AW207" s="87"/>
      <c r="AX207" s="88"/>
      <c r="AY207">
        <f t="shared" si="10"/>
        <v>0</v>
      </c>
    </row>
    <row r="208" spans="1:60" ht="18.75" hidden="1" customHeight="1">
      <c r="A208" s="513" t="s">
        <v>236</v>
      </c>
      <c r="B208" s="514"/>
      <c r="C208" s="514"/>
      <c r="D208" s="514"/>
      <c r="E208" s="514"/>
      <c r="F208" s="515"/>
      <c r="G208" s="519"/>
      <c r="H208" s="121" t="s">
        <v>139</v>
      </c>
      <c r="I208" s="121"/>
      <c r="J208" s="121"/>
      <c r="K208" s="121"/>
      <c r="L208" s="121"/>
      <c r="M208" s="121"/>
      <c r="N208" s="121"/>
      <c r="O208" s="122"/>
      <c r="P208" s="120" t="s">
        <v>55</v>
      </c>
      <c r="Q208" s="121"/>
      <c r="R208" s="121"/>
      <c r="S208" s="121"/>
      <c r="T208" s="121"/>
      <c r="U208" s="121"/>
      <c r="V208" s="121"/>
      <c r="W208" s="121"/>
      <c r="X208" s="122"/>
      <c r="Y208" s="522"/>
      <c r="Z208" s="523"/>
      <c r="AA208" s="524"/>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07" t="s">
        <v>128</v>
      </c>
      <c r="AV208" s="508"/>
      <c r="AW208" s="508"/>
      <c r="AX208" s="509"/>
      <c r="AY208">
        <f>COUNTA($H$210)</f>
        <v>0</v>
      </c>
    </row>
    <row r="209" spans="1:51" ht="18.75" hidden="1" customHeight="1">
      <c r="A209" s="516"/>
      <c r="B209" s="517"/>
      <c r="C209" s="517"/>
      <c r="D209" s="517"/>
      <c r="E209" s="517"/>
      <c r="F209" s="518"/>
      <c r="G209" s="520"/>
      <c r="H209" s="127"/>
      <c r="I209" s="127"/>
      <c r="J209" s="127"/>
      <c r="K209" s="127"/>
      <c r="L209" s="127"/>
      <c r="M209" s="127"/>
      <c r="N209" s="127"/>
      <c r="O209" s="128"/>
      <c r="P209" s="521"/>
      <c r="Q209" s="127"/>
      <c r="R209" s="127"/>
      <c r="S209" s="127"/>
      <c r="T209" s="127"/>
      <c r="U209" s="127"/>
      <c r="V209" s="127"/>
      <c r="W209" s="127"/>
      <c r="X209" s="128"/>
      <c r="Y209" s="525"/>
      <c r="Z209" s="526"/>
      <c r="AA209" s="527"/>
      <c r="AB209" s="107"/>
      <c r="AC209" s="108"/>
      <c r="AD209" s="109"/>
      <c r="AE209" s="256"/>
      <c r="AF209" s="256"/>
      <c r="AG209" s="256"/>
      <c r="AH209" s="256"/>
      <c r="AI209" s="119"/>
      <c r="AJ209" s="119"/>
      <c r="AK209" s="119"/>
      <c r="AL209" s="119"/>
      <c r="AM209" s="119"/>
      <c r="AN209" s="119"/>
      <c r="AO209" s="119"/>
      <c r="AP209" s="119"/>
      <c r="AQ209" s="510"/>
      <c r="AR209" s="511"/>
      <c r="AS209" s="127" t="s">
        <v>175</v>
      </c>
      <c r="AT209" s="128"/>
      <c r="AU209" s="510"/>
      <c r="AV209" s="511"/>
      <c r="AW209" s="127" t="s">
        <v>166</v>
      </c>
      <c r="AX209" s="512"/>
      <c r="AY209">
        <f>$AY$208</f>
        <v>0</v>
      </c>
    </row>
    <row r="210" spans="1:51" ht="23.25" hidden="1" customHeight="1">
      <c r="A210" s="516"/>
      <c r="B210" s="517"/>
      <c r="C210" s="517"/>
      <c r="D210" s="517"/>
      <c r="E210" s="517"/>
      <c r="F210" s="518"/>
      <c r="G210" s="528" t="s">
        <v>176</v>
      </c>
      <c r="H210" s="131"/>
      <c r="I210" s="131"/>
      <c r="J210" s="131"/>
      <c r="K210" s="131"/>
      <c r="L210" s="131"/>
      <c r="M210" s="131"/>
      <c r="N210" s="131"/>
      <c r="O210" s="132"/>
      <c r="P210" s="131"/>
      <c r="Q210" s="131"/>
      <c r="R210" s="131"/>
      <c r="S210" s="131"/>
      <c r="T210" s="131"/>
      <c r="U210" s="131"/>
      <c r="V210" s="131"/>
      <c r="W210" s="131"/>
      <c r="X210" s="132"/>
      <c r="Y210" s="531" t="s">
        <v>12</v>
      </c>
      <c r="Z210" s="532"/>
      <c r="AA210" s="533"/>
      <c r="AB210" s="471"/>
      <c r="AC210" s="471"/>
      <c r="AD210" s="471"/>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c r="A211" s="516"/>
      <c r="B211" s="517"/>
      <c r="C211" s="517"/>
      <c r="D211" s="517"/>
      <c r="E211" s="517"/>
      <c r="F211" s="518"/>
      <c r="G211" s="529"/>
      <c r="H211" s="134"/>
      <c r="I211" s="134"/>
      <c r="J211" s="134"/>
      <c r="K211" s="134"/>
      <c r="L211" s="134"/>
      <c r="M211" s="134"/>
      <c r="N211" s="134"/>
      <c r="O211" s="135"/>
      <c r="P211" s="134"/>
      <c r="Q211" s="134"/>
      <c r="R211" s="134"/>
      <c r="S211" s="134"/>
      <c r="T211" s="134"/>
      <c r="U211" s="134"/>
      <c r="V211" s="134"/>
      <c r="W211" s="134"/>
      <c r="X211" s="135"/>
      <c r="Y211" s="537" t="s">
        <v>50</v>
      </c>
      <c r="Z211" s="538"/>
      <c r="AA211" s="539"/>
      <c r="AB211" s="470"/>
      <c r="AC211" s="470"/>
      <c r="AD211" s="470"/>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c r="A212" s="516"/>
      <c r="B212" s="517"/>
      <c r="C212" s="517"/>
      <c r="D212" s="517"/>
      <c r="E212" s="517"/>
      <c r="F212" s="518"/>
      <c r="G212" s="530"/>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4" t="s">
        <v>14</v>
      </c>
      <c r="AC212" s="534"/>
      <c r="AD212" s="534"/>
      <c r="AE212" s="535"/>
      <c r="AF212" s="536"/>
      <c r="AG212" s="536"/>
      <c r="AH212" s="536"/>
      <c r="AI212" s="535"/>
      <c r="AJ212" s="536"/>
      <c r="AK212" s="536"/>
      <c r="AL212" s="536"/>
      <c r="AM212" s="535"/>
      <c r="AN212" s="536"/>
      <c r="AO212" s="536"/>
      <c r="AP212" s="536"/>
      <c r="AQ212" s="94"/>
      <c r="AR212" s="95"/>
      <c r="AS212" s="95"/>
      <c r="AT212" s="96"/>
      <c r="AU212" s="87"/>
      <c r="AV212" s="87"/>
      <c r="AW212" s="87"/>
      <c r="AX212" s="88"/>
      <c r="AY212">
        <f>$AY$208</f>
        <v>0</v>
      </c>
    </row>
    <row r="213" spans="1:51" ht="69.75" hidden="1" customHeight="1">
      <c r="A213" s="499" t="s">
        <v>262</v>
      </c>
      <c r="B213" s="500"/>
      <c r="C213" s="500"/>
      <c r="D213" s="500"/>
      <c r="E213" s="501" t="s">
        <v>224</v>
      </c>
      <c r="F213" s="502"/>
      <c r="G213" s="82" t="s">
        <v>177</v>
      </c>
      <c r="H213" s="472"/>
      <c r="I213" s="473"/>
      <c r="J213" s="473"/>
      <c r="K213" s="473"/>
      <c r="L213" s="473"/>
      <c r="M213" s="473"/>
      <c r="N213" s="473"/>
      <c r="O213" s="503"/>
      <c r="P213" s="240"/>
      <c r="Q213" s="240"/>
      <c r="R213" s="240"/>
      <c r="S213" s="240"/>
      <c r="T213" s="240"/>
      <c r="U213" s="240"/>
      <c r="V213" s="240"/>
      <c r="W213" s="240"/>
      <c r="X213" s="240"/>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hidden="1" customHeight="1" thickBot="1">
      <c r="A214" s="420" t="s">
        <v>575</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231</v>
      </c>
      <c r="AP214" s="423"/>
      <c r="AQ214" s="423"/>
      <c r="AR214" s="81"/>
      <c r="AS214" s="422"/>
      <c r="AT214" s="423"/>
      <c r="AU214" s="423"/>
      <c r="AV214" s="423"/>
      <c r="AW214" s="423"/>
      <c r="AX214" s="424"/>
      <c r="AY214">
        <f>COUNTIF($AR$214,"☑")</f>
        <v>0</v>
      </c>
    </row>
    <row r="215" spans="1:51" ht="45" customHeight="1">
      <c r="A215" s="409" t="s">
        <v>282</v>
      </c>
      <c r="B215" s="410"/>
      <c r="C215" s="413" t="s">
        <v>178</v>
      </c>
      <c r="D215" s="410"/>
      <c r="E215" s="415" t="s">
        <v>194</v>
      </c>
      <c r="F215" s="416"/>
      <c r="G215" s="417" t="s">
        <v>622</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c r="A216" s="411"/>
      <c r="B216" s="412"/>
      <c r="C216" s="414"/>
      <c r="D216" s="412"/>
      <c r="E216" s="149" t="s">
        <v>193</v>
      </c>
      <c r="F216" s="151"/>
      <c r="G216" s="130" t="s">
        <v>623</v>
      </c>
      <c r="H216" s="131"/>
      <c r="I216" s="131"/>
      <c r="J216" s="131"/>
      <c r="K216" s="131"/>
      <c r="L216" s="131"/>
      <c r="M216" s="131"/>
      <c r="N216" s="131"/>
      <c r="O216" s="131"/>
      <c r="P216" s="131"/>
      <c r="Q216" s="131"/>
      <c r="R216" s="131"/>
      <c r="S216" s="131"/>
      <c r="T216" s="131"/>
      <c r="U216" s="131"/>
      <c r="V216" s="132"/>
      <c r="W216" s="485" t="s">
        <v>585</v>
      </c>
      <c r="X216" s="486"/>
      <c r="Y216" s="486"/>
      <c r="Z216" s="486"/>
      <c r="AA216" s="487"/>
      <c r="AB216" s="488" t="s">
        <v>686</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c r="A217" s="411"/>
      <c r="B217" s="412"/>
      <c r="C217" s="414"/>
      <c r="D217" s="412"/>
      <c r="E217" s="157"/>
      <c r="F217" s="159"/>
      <c r="G217" s="136"/>
      <c r="H217" s="137"/>
      <c r="I217" s="137"/>
      <c r="J217" s="137"/>
      <c r="K217" s="137"/>
      <c r="L217" s="137"/>
      <c r="M217" s="137"/>
      <c r="N217" s="137"/>
      <c r="O217" s="137"/>
      <c r="P217" s="137"/>
      <c r="Q217" s="137"/>
      <c r="R217" s="137"/>
      <c r="S217" s="137"/>
      <c r="T217" s="137"/>
      <c r="U217" s="137"/>
      <c r="V217" s="138"/>
      <c r="W217" s="491" t="s">
        <v>586</v>
      </c>
      <c r="X217" s="492"/>
      <c r="Y217" s="492"/>
      <c r="Z217" s="492"/>
      <c r="AA217" s="493"/>
      <c r="AB217" s="488" t="s">
        <v>687</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c r="A218" s="411"/>
      <c r="B218" s="412"/>
      <c r="C218" s="494" t="s">
        <v>598</v>
      </c>
      <c r="D218" s="495"/>
      <c r="E218" s="149" t="s">
        <v>278</v>
      </c>
      <c r="F218" s="151"/>
      <c r="G218" s="475" t="s">
        <v>181</v>
      </c>
      <c r="H218" s="476"/>
      <c r="I218" s="476"/>
      <c r="J218" s="496" t="s">
        <v>632</v>
      </c>
      <c r="K218" s="497"/>
      <c r="L218" s="497"/>
      <c r="M218" s="497"/>
      <c r="N218" s="497"/>
      <c r="O218" s="497"/>
      <c r="P218" s="497"/>
      <c r="Q218" s="497"/>
      <c r="R218" s="497"/>
      <c r="S218" s="497"/>
      <c r="T218" s="498"/>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0"/>
    </row>
    <row r="219" spans="1:51" ht="34.5" customHeight="1">
      <c r="A219" s="411"/>
      <c r="B219" s="412"/>
      <c r="C219" s="414"/>
      <c r="D219" s="412"/>
      <c r="E219" s="152"/>
      <c r="F219" s="154"/>
      <c r="G219" s="475" t="s">
        <v>599</v>
      </c>
      <c r="H219" s="476"/>
      <c r="I219" s="476"/>
      <c r="J219" s="476"/>
      <c r="K219" s="476"/>
      <c r="L219" s="476"/>
      <c r="M219" s="476"/>
      <c r="N219" s="476"/>
      <c r="O219" s="476"/>
      <c r="P219" s="476"/>
      <c r="Q219" s="476"/>
      <c r="R219" s="476"/>
      <c r="S219" s="476"/>
      <c r="T219" s="476"/>
      <c r="U219" s="472" t="s">
        <v>689</v>
      </c>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0"/>
    </row>
    <row r="220" spans="1:51" ht="34.5" customHeight="1" thickBot="1">
      <c r="A220" s="411"/>
      <c r="B220" s="412"/>
      <c r="C220" s="414"/>
      <c r="D220" s="412"/>
      <c r="E220" s="157"/>
      <c r="F220" s="159"/>
      <c r="G220" s="475" t="s">
        <v>586</v>
      </c>
      <c r="H220" s="476"/>
      <c r="I220" s="476"/>
      <c r="J220" s="476"/>
      <c r="K220" s="476"/>
      <c r="L220" s="476"/>
      <c r="M220" s="476"/>
      <c r="N220" s="476"/>
      <c r="O220" s="476"/>
      <c r="P220" s="476"/>
      <c r="Q220" s="476"/>
      <c r="R220" s="476"/>
      <c r="S220" s="476"/>
      <c r="T220" s="476"/>
      <c r="U220" s="812" t="s">
        <v>689</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7" customHeight="1">
      <c r="A221" s="477" t="s">
        <v>44</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c r="A222" s="5"/>
      <c r="B222" s="6"/>
      <c r="C222" s="480" t="s">
        <v>29</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33</v>
      </c>
      <c r="AE222" s="481"/>
      <c r="AF222" s="481"/>
      <c r="AG222" s="483" t="s">
        <v>28</v>
      </c>
      <c r="AH222" s="481"/>
      <c r="AI222" s="481"/>
      <c r="AJ222" s="481"/>
      <c r="AK222" s="481"/>
      <c r="AL222" s="481"/>
      <c r="AM222" s="481"/>
      <c r="AN222" s="481"/>
      <c r="AO222" s="481"/>
      <c r="AP222" s="481"/>
      <c r="AQ222" s="481"/>
      <c r="AR222" s="481"/>
      <c r="AS222" s="481"/>
      <c r="AT222" s="481"/>
      <c r="AU222" s="481"/>
      <c r="AV222" s="481"/>
      <c r="AW222" s="481"/>
      <c r="AX222" s="484"/>
    </row>
    <row r="223" spans="1:51" ht="54.75" customHeight="1">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617</v>
      </c>
      <c r="AE223" s="455"/>
      <c r="AF223" s="455"/>
      <c r="AG223" s="456" t="s">
        <v>639</v>
      </c>
      <c r="AH223" s="457"/>
      <c r="AI223" s="457"/>
      <c r="AJ223" s="457"/>
      <c r="AK223" s="457"/>
      <c r="AL223" s="457"/>
      <c r="AM223" s="457"/>
      <c r="AN223" s="457"/>
      <c r="AO223" s="457"/>
      <c r="AP223" s="457"/>
      <c r="AQ223" s="457"/>
      <c r="AR223" s="457"/>
      <c r="AS223" s="457"/>
      <c r="AT223" s="457"/>
      <c r="AU223" s="457"/>
      <c r="AV223" s="457"/>
      <c r="AW223" s="457"/>
      <c r="AX223" s="458"/>
    </row>
    <row r="224" spans="1:51" ht="54.75" customHeight="1">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617</v>
      </c>
      <c r="AE224" s="368"/>
      <c r="AF224" s="368"/>
      <c r="AG224" s="362" t="s">
        <v>625</v>
      </c>
      <c r="AH224" s="363"/>
      <c r="AI224" s="363"/>
      <c r="AJ224" s="363"/>
      <c r="AK224" s="363"/>
      <c r="AL224" s="363"/>
      <c r="AM224" s="363"/>
      <c r="AN224" s="363"/>
      <c r="AO224" s="363"/>
      <c r="AP224" s="363"/>
      <c r="AQ224" s="363"/>
      <c r="AR224" s="363"/>
      <c r="AS224" s="363"/>
      <c r="AT224" s="363"/>
      <c r="AU224" s="363"/>
      <c r="AV224" s="363"/>
      <c r="AW224" s="363"/>
      <c r="AX224" s="364"/>
    </row>
    <row r="225" spans="1:50" ht="66.75" customHeight="1">
      <c r="A225" s="449"/>
      <c r="B225" s="450"/>
      <c r="C225" s="461" t="s">
        <v>135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617</v>
      </c>
      <c r="AE225" s="405"/>
      <c r="AF225" s="405"/>
      <c r="AG225" s="390" t="s">
        <v>646</v>
      </c>
      <c r="AH225" s="134"/>
      <c r="AI225" s="134"/>
      <c r="AJ225" s="134"/>
      <c r="AK225" s="134"/>
      <c r="AL225" s="134"/>
      <c r="AM225" s="134"/>
      <c r="AN225" s="134"/>
      <c r="AO225" s="134"/>
      <c r="AP225" s="134"/>
      <c r="AQ225" s="134"/>
      <c r="AR225" s="134"/>
      <c r="AS225" s="134"/>
      <c r="AT225" s="134"/>
      <c r="AU225" s="134"/>
      <c r="AV225" s="134"/>
      <c r="AW225" s="134"/>
      <c r="AX225" s="391"/>
    </row>
    <row r="226" spans="1:50" ht="27" customHeight="1">
      <c r="A226" s="342" t="s">
        <v>36</v>
      </c>
      <c r="B226" s="425"/>
      <c r="C226" s="427" t="s">
        <v>38</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617</v>
      </c>
      <c r="AE226" s="386"/>
      <c r="AF226" s="386"/>
      <c r="AG226" s="388" t="s">
        <v>640</v>
      </c>
      <c r="AH226" s="131"/>
      <c r="AI226" s="131"/>
      <c r="AJ226" s="131"/>
      <c r="AK226" s="131"/>
      <c r="AL226" s="131"/>
      <c r="AM226" s="131"/>
      <c r="AN226" s="131"/>
      <c r="AO226" s="131"/>
      <c r="AP226" s="131"/>
      <c r="AQ226" s="131"/>
      <c r="AR226" s="131"/>
      <c r="AS226" s="131"/>
      <c r="AT226" s="131"/>
      <c r="AU226" s="131"/>
      <c r="AV226" s="131"/>
      <c r="AW226" s="131"/>
      <c r="AX226" s="389"/>
    </row>
    <row r="227" spans="1:50" ht="35.25" customHeight="1">
      <c r="A227" s="344"/>
      <c r="B227" s="426"/>
      <c r="C227" s="430"/>
      <c r="D227" s="431"/>
      <c r="E227" s="434" t="s">
        <v>260</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t="s">
        <v>624</v>
      </c>
      <c r="AE227" s="368"/>
      <c r="AF227" s="437"/>
      <c r="AG227" s="390"/>
      <c r="AH227" s="134"/>
      <c r="AI227" s="134"/>
      <c r="AJ227" s="134"/>
      <c r="AK227" s="134"/>
      <c r="AL227" s="134"/>
      <c r="AM227" s="134"/>
      <c r="AN227" s="134"/>
      <c r="AO227" s="134"/>
      <c r="AP227" s="134"/>
      <c r="AQ227" s="134"/>
      <c r="AR227" s="134"/>
      <c r="AS227" s="134"/>
      <c r="AT227" s="134"/>
      <c r="AU227" s="134"/>
      <c r="AV227" s="134"/>
      <c r="AW227" s="134"/>
      <c r="AX227" s="391"/>
    </row>
    <row r="228" spans="1:50" ht="26.25" customHeight="1">
      <c r="A228" s="344"/>
      <c r="B228" s="426"/>
      <c r="C228" s="432"/>
      <c r="D228" s="433"/>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624</v>
      </c>
      <c r="AE228" s="442"/>
      <c r="AF228" s="442"/>
      <c r="AG228" s="390"/>
      <c r="AH228" s="134"/>
      <c r="AI228" s="134"/>
      <c r="AJ228" s="134"/>
      <c r="AK228" s="134"/>
      <c r="AL228" s="134"/>
      <c r="AM228" s="134"/>
      <c r="AN228" s="134"/>
      <c r="AO228" s="134"/>
      <c r="AP228" s="134"/>
      <c r="AQ228" s="134"/>
      <c r="AR228" s="134"/>
      <c r="AS228" s="134"/>
      <c r="AT228" s="134"/>
      <c r="AU228" s="134"/>
      <c r="AV228" s="134"/>
      <c r="AW228" s="134"/>
      <c r="AX228" s="391"/>
    </row>
    <row r="229" spans="1:50" ht="26.25" customHeight="1">
      <c r="A229" s="344"/>
      <c r="B229" s="345"/>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626</v>
      </c>
      <c r="AE229" s="352"/>
      <c r="AF229" s="352"/>
      <c r="AG229" s="354" t="s">
        <v>612</v>
      </c>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617</v>
      </c>
      <c r="AE230" s="368"/>
      <c r="AF230" s="368"/>
      <c r="AG230" s="362" t="s">
        <v>641</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626</v>
      </c>
      <c r="AE231" s="368"/>
      <c r="AF231" s="368"/>
      <c r="AG231" s="362" t="s">
        <v>612</v>
      </c>
      <c r="AH231" s="363"/>
      <c r="AI231" s="363"/>
      <c r="AJ231" s="363"/>
      <c r="AK231" s="363"/>
      <c r="AL231" s="363"/>
      <c r="AM231" s="363"/>
      <c r="AN231" s="363"/>
      <c r="AO231" s="363"/>
      <c r="AP231" s="363"/>
      <c r="AQ231" s="363"/>
      <c r="AR231" s="363"/>
      <c r="AS231" s="363"/>
      <c r="AT231" s="363"/>
      <c r="AU231" s="363"/>
      <c r="AV231" s="363"/>
      <c r="AW231" s="363"/>
      <c r="AX231" s="364"/>
    </row>
    <row r="232" spans="1:50" ht="39.75" customHeight="1">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617</v>
      </c>
      <c r="AE232" s="368"/>
      <c r="AF232" s="368"/>
      <c r="AG232" s="362" t="s">
        <v>627</v>
      </c>
      <c r="AH232" s="363"/>
      <c r="AI232" s="363"/>
      <c r="AJ232" s="363"/>
      <c r="AK232" s="363"/>
      <c r="AL232" s="363"/>
      <c r="AM232" s="363"/>
      <c r="AN232" s="363"/>
      <c r="AO232" s="363"/>
      <c r="AP232" s="363"/>
      <c r="AQ232" s="363"/>
      <c r="AR232" s="363"/>
      <c r="AS232" s="363"/>
      <c r="AT232" s="363"/>
      <c r="AU232" s="363"/>
      <c r="AV232" s="363"/>
      <c r="AW232" s="363"/>
      <c r="AX232" s="364"/>
    </row>
    <row r="233" spans="1:50" ht="43.5" customHeight="1">
      <c r="A233" s="344"/>
      <c r="B233" s="345"/>
      <c r="C233" s="365" t="s">
        <v>233</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626</v>
      </c>
      <c r="AE233" s="405"/>
      <c r="AF233" s="405"/>
      <c r="AG233" s="406" t="s">
        <v>632</v>
      </c>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c r="A234" s="344"/>
      <c r="B234" s="345"/>
      <c r="C234" s="464" t="s">
        <v>234</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7" t="s">
        <v>626</v>
      </c>
      <c r="AE234" s="368"/>
      <c r="AF234" s="437"/>
      <c r="AG234" s="362" t="s">
        <v>612</v>
      </c>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c r="A235" s="346"/>
      <c r="B235" s="347"/>
      <c r="C235" s="467" t="s">
        <v>221</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7" t="s">
        <v>617</v>
      </c>
      <c r="AE235" s="398"/>
      <c r="AF235" s="399"/>
      <c r="AG235" s="400" t="s">
        <v>642</v>
      </c>
      <c r="AH235" s="401"/>
      <c r="AI235" s="401"/>
      <c r="AJ235" s="401"/>
      <c r="AK235" s="401"/>
      <c r="AL235" s="401"/>
      <c r="AM235" s="401"/>
      <c r="AN235" s="401"/>
      <c r="AO235" s="401"/>
      <c r="AP235" s="401"/>
      <c r="AQ235" s="401"/>
      <c r="AR235" s="401"/>
      <c r="AS235" s="401"/>
      <c r="AT235" s="401"/>
      <c r="AU235" s="401"/>
      <c r="AV235" s="401"/>
      <c r="AW235" s="401"/>
      <c r="AX235" s="402"/>
    </row>
    <row r="236" spans="1:50" ht="45" customHeight="1">
      <c r="A236" s="342" t="s">
        <v>37</v>
      </c>
      <c r="B236" s="343"/>
      <c r="C236" s="348" t="s">
        <v>222</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617</v>
      </c>
      <c r="AE236" s="352"/>
      <c r="AF236" s="353"/>
      <c r="AG236" s="354" t="s">
        <v>643</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626</v>
      </c>
      <c r="AE237" s="361"/>
      <c r="AF237" s="361"/>
      <c r="AG237" s="362"/>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617</v>
      </c>
      <c r="AE238" s="368"/>
      <c r="AF238" s="368"/>
      <c r="AG238" s="362" t="s">
        <v>644</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617</v>
      </c>
      <c r="AE239" s="368"/>
      <c r="AF239" s="368"/>
      <c r="AG239" s="392" t="s">
        <v>628</v>
      </c>
      <c r="AH239" s="137"/>
      <c r="AI239" s="137"/>
      <c r="AJ239" s="137"/>
      <c r="AK239" s="137"/>
      <c r="AL239" s="137"/>
      <c r="AM239" s="137"/>
      <c r="AN239" s="137"/>
      <c r="AO239" s="137"/>
      <c r="AP239" s="137"/>
      <c r="AQ239" s="137"/>
      <c r="AR239" s="137"/>
      <c r="AS239" s="137"/>
      <c r="AT239" s="137"/>
      <c r="AU239" s="137"/>
      <c r="AV239" s="137"/>
      <c r="AW239" s="137"/>
      <c r="AX239" s="393"/>
    </row>
    <row r="240" spans="1:50" ht="41.25" customHeight="1">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617</v>
      </c>
      <c r="AE240" s="386"/>
      <c r="AF240" s="387"/>
      <c r="AG240" s="388" t="s">
        <v>629</v>
      </c>
      <c r="AH240" s="131"/>
      <c r="AI240" s="131"/>
      <c r="AJ240" s="131"/>
      <c r="AK240" s="131"/>
      <c r="AL240" s="131"/>
      <c r="AM240" s="131"/>
      <c r="AN240" s="131"/>
      <c r="AO240" s="131"/>
      <c r="AP240" s="131"/>
      <c r="AQ240" s="131"/>
      <c r="AR240" s="131"/>
      <c r="AS240" s="131"/>
      <c r="AT240" s="131"/>
      <c r="AU240" s="131"/>
      <c r="AV240" s="131"/>
      <c r="AW240" s="131"/>
      <c r="AX240" s="389"/>
    </row>
    <row r="241" spans="1:50" ht="19.7" customHeight="1">
      <c r="A241" s="378"/>
      <c r="B241" s="379"/>
      <c r="C241" s="888" t="s">
        <v>0</v>
      </c>
      <c r="D241" s="889"/>
      <c r="E241" s="889"/>
      <c r="F241" s="889"/>
      <c r="G241" s="889"/>
      <c r="H241" s="889"/>
      <c r="I241" s="889"/>
      <c r="J241" s="889"/>
      <c r="K241" s="889"/>
      <c r="L241" s="889"/>
      <c r="M241" s="889"/>
      <c r="N241" s="889"/>
      <c r="O241" s="885" t="s">
        <v>604</v>
      </c>
      <c r="P241" s="886"/>
      <c r="Q241" s="886"/>
      <c r="R241" s="886"/>
      <c r="S241" s="886"/>
      <c r="T241" s="886"/>
      <c r="U241" s="886"/>
      <c r="V241" s="886"/>
      <c r="W241" s="886"/>
      <c r="X241" s="886"/>
      <c r="Y241" s="886"/>
      <c r="Z241" s="886"/>
      <c r="AA241" s="886"/>
      <c r="AB241" s="886"/>
      <c r="AC241" s="886"/>
      <c r="AD241" s="886"/>
      <c r="AE241" s="886"/>
      <c r="AF241" s="887"/>
      <c r="AG241" s="390"/>
      <c r="AH241" s="134"/>
      <c r="AI241" s="134"/>
      <c r="AJ241" s="134"/>
      <c r="AK241" s="134"/>
      <c r="AL241" s="134"/>
      <c r="AM241" s="134"/>
      <c r="AN241" s="134"/>
      <c r="AO241" s="134"/>
      <c r="AP241" s="134"/>
      <c r="AQ241" s="134"/>
      <c r="AR241" s="134"/>
      <c r="AS241" s="134"/>
      <c r="AT241" s="134"/>
      <c r="AU241" s="134"/>
      <c r="AV241" s="134"/>
      <c r="AW241" s="134"/>
      <c r="AX241" s="391"/>
    </row>
    <row r="242" spans="1:50" ht="24.75" customHeight="1">
      <c r="A242" s="378"/>
      <c r="B242" s="379"/>
      <c r="C242" s="875"/>
      <c r="D242" s="876"/>
      <c r="E242" s="371" t="s">
        <v>630</v>
      </c>
      <c r="F242" s="371"/>
      <c r="G242" s="371"/>
      <c r="H242" s="372"/>
      <c r="I242" s="372"/>
      <c r="J242" s="877"/>
      <c r="K242" s="877"/>
      <c r="L242" s="877"/>
      <c r="M242" s="372"/>
      <c r="N242" s="878"/>
      <c r="O242" s="879" t="s">
        <v>679</v>
      </c>
      <c r="P242" s="880"/>
      <c r="Q242" s="880"/>
      <c r="R242" s="880"/>
      <c r="S242" s="880"/>
      <c r="T242" s="880"/>
      <c r="U242" s="880"/>
      <c r="V242" s="880"/>
      <c r="W242" s="880"/>
      <c r="X242" s="880"/>
      <c r="Y242" s="880"/>
      <c r="Z242" s="880"/>
      <c r="AA242" s="880"/>
      <c r="AB242" s="880"/>
      <c r="AC242" s="880"/>
      <c r="AD242" s="880"/>
      <c r="AE242" s="880"/>
      <c r="AF242" s="881"/>
      <c r="AG242" s="390"/>
      <c r="AH242" s="134"/>
      <c r="AI242" s="134"/>
      <c r="AJ242" s="134"/>
      <c r="AK242" s="134"/>
      <c r="AL242" s="134"/>
      <c r="AM242" s="134"/>
      <c r="AN242" s="134"/>
      <c r="AO242" s="134"/>
      <c r="AP242" s="134"/>
      <c r="AQ242" s="134"/>
      <c r="AR242" s="134"/>
      <c r="AS242" s="134"/>
      <c r="AT242" s="134"/>
      <c r="AU242" s="134"/>
      <c r="AV242" s="134"/>
      <c r="AW242" s="134"/>
      <c r="AX242" s="391"/>
    </row>
    <row r="243" spans="1:50" ht="24.75" hidden="1" customHeight="1">
      <c r="A243" s="378"/>
      <c r="B243" s="379"/>
      <c r="C243" s="369"/>
      <c r="D243" s="370"/>
      <c r="E243" s="371"/>
      <c r="F243" s="371"/>
      <c r="G243" s="371"/>
      <c r="H243" s="372"/>
      <c r="I243" s="372"/>
      <c r="J243" s="373"/>
      <c r="K243" s="373"/>
      <c r="L243" s="373"/>
      <c r="M243" s="374"/>
      <c r="N243" s="375"/>
      <c r="O243" s="879"/>
      <c r="P243" s="880"/>
      <c r="Q243" s="880"/>
      <c r="R243" s="880"/>
      <c r="S243" s="880"/>
      <c r="T243" s="880"/>
      <c r="U243" s="880"/>
      <c r="V243" s="880"/>
      <c r="W243" s="880"/>
      <c r="X243" s="880"/>
      <c r="Y243" s="880"/>
      <c r="Z243" s="880"/>
      <c r="AA243" s="880"/>
      <c r="AB243" s="880"/>
      <c r="AC243" s="880"/>
      <c r="AD243" s="880"/>
      <c r="AE243" s="880"/>
      <c r="AF243" s="881"/>
      <c r="AG243" s="390"/>
      <c r="AH243" s="134"/>
      <c r="AI243" s="134"/>
      <c r="AJ243" s="134"/>
      <c r="AK243" s="134"/>
      <c r="AL243" s="134"/>
      <c r="AM243" s="134"/>
      <c r="AN243" s="134"/>
      <c r="AO243" s="134"/>
      <c r="AP243" s="134"/>
      <c r="AQ243" s="134"/>
      <c r="AR243" s="134"/>
      <c r="AS243" s="134"/>
      <c r="AT243" s="134"/>
      <c r="AU243" s="134"/>
      <c r="AV243" s="134"/>
      <c r="AW243" s="134"/>
      <c r="AX243" s="391"/>
    </row>
    <row r="244" spans="1:50" ht="24.75" hidden="1" customHeight="1">
      <c r="A244" s="378"/>
      <c r="B244" s="379"/>
      <c r="C244" s="369"/>
      <c r="D244" s="370"/>
      <c r="E244" s="371"/>
      <c r="F244" s="371"/>
      <c r="G244" s="371"/>
      <c r="H244" s="372"/>
      <c r="I244" s="372"/>
      <c r="J244" s="373"/>
      <c r="K244" s="373"/>
      <c r="L244" s="373"/>
      <c r="M244" s="374"/>
      <c r="N244" s="375"/>
      <c r="O244" s="879"/>
      <c r="P244" s="880"/>
      <c r="Q244" s="880"/>
      <c r="R244" s="880"/>
      <c r="S244" s="880"/>
      <c r="T244" s="880"/>
      <c r="U244" s="880"/>
      <c r="V244" s="880"/>
      <c r="W244" s="880"/>
      <c r="X244" s="880"/>
      <c r="Y244" s="880"/>
      <c r="Z244" s="880"/>
      <c r="AA244" s="880"/>
      <c r="AB244" s="880"/>
      <c r="AC244" s="880"/>
      <c r="AD244" s="880"/>
      <c r="AE244" s="880"/>
      <c r="AF244" s="881"/>
      <c r="AG244" s="390"/>
      <c r="AH244" s="134"/>
      <c r="AI244" s="134"/>
      <c r="AJ244" s="134"/>
      <c r="AK244" s="134"/>
      <c r="AL244" s="134"/>
      <c r="AM244" s="134"/>
      <c r="AN244" s="134"/>
      <c r="AO244" s="134"/>
      <c r="AP244" s="134"/>
      <c r="AQ244" s="134"/>
      <c r="AR244" s="134"/>
      <c r="AS244" s="134"/>
      <c r="AT244" s="134"/>
      <c r="AU244" s="134"/>
      <c r="AV244" s="134"/>
      <c r="AW244" s="134"/>
      <c r="AX244" s="391"/>
    </row>
    <row r="245" spans="1:50" ht="24.75" hidden="1" customHeight="1">
      <c r="A245" s="378"/>
      <c r="B245" s="379"/>
      <c r="C245" s="369"/>
      <c r="D245" s="370"/>
      <c r="E245" s="371"/>
      <c r="F245" s="371"/>
      <c r="G245" s="371"/>
      <c r="H245" s="372"/>
      <c r="I245" s="372"/>
      <c r="J245" s="373"/>
      <c r="K245" s="373"/>
      <c r="L245" s="373"/>
      <c r="M245" s="374"/>
      <c r="N245" s="375"/>
      <c r="O245" s="879"/>
      <c r="P245" s="880"/>
      <c r="Q245" s="880"/>
      <c r="R245" s="880"/>
      <c r="S245" s="880"/>
      <c r="T245" s="880"/>
      <c r="U245" s="880"/>
      <c r="V245" s="880"/>
      <c r="W245" s="880"/>
      <c r="X245" s="880"/>
      <c r="Y245" s="880"/>
      <c r="Z245" s="880"/>
      <c r="AA245" s="880"/>
      <c r="AB245" s="880"/>
      <c r="AC245" s="880"/>
      <c r="AD245" s="880"/>
      <c r="AE245" s="880"/>
      <c r="AF245" s="881"/>
      <c r="AG245" s="390"/>
      <c r="AH245" s="134"/>
      <c r="AI245" s="134"/>
      <c r="AJ245" s="134"/>
      <c r="AK245" s="134"/>
      <c r="AL245" s="134"/>
      <c r="AM245" s="134"/>
      <c r="AN245" s="134"/>
      <c r="AO245" s="134"/>
      <c r="AP245" s="134"/>
      <c r="AQ245" s="134"/>
      <c r="AR245" s="134"/>
      <c r="AS245" s="134"/>
      <c r="AT245" s="134"/>
      <c r="AU245" s="134"/>
      <c r="AV245" s="134"/>
      <c r="AW245" s="134"/>
      <c r="AX245" s="391"/>
    </row>
    <row r="246" spans="1:50" ht="24.75" hidden="1" customHeight="1">
      <c r="A246" s="380"/>
      <c r="B246" s="381"/>
      <c r="C246" s="394"/>
      <c r="D246" s="395"/>
      <c r="E246" s="371"/>
      <c r="F246" s="371"/>
      <c r="G246" s="371"/>
      <c r="H246" s="372"/>
      <c r="I246" s="372"/>
      <c r="J246" s="396"/>
      <c r="K246" s="396"/>
      <c r="L246" s="396"/>
      <c r="M246" s="873"/>
      <c r="N246" s="874"/>
      <c r="O246" s="882"/>
      <c r="P246" s="883"/>
      <c r="Q246" s="883"/>
      <c r="R246" s="883"/>
      <c r="S246" s="883"/>
      <c r="T246" s="883"/>
      <c r="U246" s="883"/>
      <c r="V246" s="883"/>
      <c r="W246" s="883"/>
      <c r="X246" s="883"/>
      <c r="Y246" s="883"/>
      <c r="Z246" s="883"/>
      <c r="AA246" s="883"/>
      <c r="AB246" s="883"/>
      <c r="AC246" s="883"/>
      <c r="AD246" s="883"/>
      <c r="AE246" s="883"/>
      <c r="AF246" s="884"/>
      <c r="AG246" s="392"/>
      <c r="AH246" s="137"/>
      <c r="AI246" s="137"/>
      <c r="AJ246" s="137"/>
      <c r="AK246" s="137"/>
      <c r="AL246" s="137"/>
      <c r="AM246" s="137"/>
      <c r="AN246" s="137"/>
      <c r="AO246" s="137"/>
      <c r="AP246" s="137"/>
      <c r="AQ246" s="137"/>
      <c r="AR246" s="137"/>
      <c r="AS246" s="137"/>
      <c r="AT246" s="137"/>
      <c r="AU246" s="137"/>
      <c r="AV246" s="137"/>
      <c r="AW246" s="137"/>
      <c r="AX246" s="393"/>
    </row>
    <row r="247" spans="1:50" ht="67.5" customHeight="1">
      <c r="A247" s="342" t="s">
        <v>45</v>
      </c>
      <c r="B247" s="900"/>
      <c r="C247" s="301" t="s">
        <v>49</v>
      </c>
      <c r="D247" s="721"/>
      <c r="E247" s="721"/>
      <c r="F247" s="722"/>
      <c r="G247" s="903" t="s">
        <v>673</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c r="A248" s="901"/>
      <c r="B248" s="902"/>
      <c r="C248" s="905" t="s">
        <v>53</v>
      </c>
      <c r="D248" s="906"/>
      <c r="E248" s="906"/>
      <c r="F248" s="907"/>
      <c r="G248" s="908" t="s">
        <v>645</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c r="A250" s="893" t="s">
        <v>693</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c r="A252" s="326" t="s">
        <v>132</v>
      </c>
      <c r="B252" s="327"/>
      <c r="C252" s="327"/>
      <c r="D252" s="327"/>
      <c r="E252" s="328"/>
      <c r="F252" s="899" t="s">
        <v>694</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c r="A254" s="326" t="s">
        <v>132</v>
      </c>
      <c r="B254" s="327"/>
      <c r="C254" s="327"/>
      <c r="D254" s="327"/>
      <c r="E254" s="328"/>
      <c r="F254" s="329" t="s">
        <v>695</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67.5" customHeight="1" thickBot="1">
      <c r="A256" s="335"/>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c r="A257" s="338" t="s">
        <v>237</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customHeight="1">
      <c r="A258" s="341" t="s">
        <v>276</v>
      </c>
      <c r="B258" s="90"/>
      <c r="C258" s="90"/>
      <c r="D258" s="91"/>
      <c r="E258" s="322" t="s">
        <v>648</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customHeight="1">
      <c r="A259" s="256" t="s">
        <v>275</v>
      </c>
      <c r="B259" s="256"/>
      <c r="C259" s="256"/>
      <c r="D259" s="256"/>
      <c r="E259" s="322" t="s">
        <v>649</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customHeight="1">
      <c r="A260" s="256" t="s">
        <v>274</v>
      </c>
      <c r="B260" s="256"/>
      <c r="C260" s="256"/>
      <c r="D260" s="256"/>
      <c r="E260" s="322" t="s">
        <v>650</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customHeight="1">
      <c r="A261" s="256" t="s">
        <v>273</v>
      </c>
      <c r="B261" s="256"/>
      <c r="C261" s="256"/>
      <c r="D261" s="256"/>
      <c r="E261" s="322" t="s">
        <v>651</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customHeight="1">
      <c r="A262" s="256" t="s">
        <v>272</v>
      </c>
      <c r="B262" s="256"/>
      <c r="C262" s="256"/>
      <c r="D262" s="256"/>
      <c r="E262" s="322" t="s">
        <v>652</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customHeight="1">
      <c r="A263" s="256" t="s">
        <v>271</v>
      </c>
      <c r="B263" s="256"/>
      <c r="C263" s="256"/>
      <c r="D263" s="256"/>
      <c r="E263" s="322" t="s">
        <v>647</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customHeight="1">
      <c r="A264" s="256" t="s">
        <v>270</v>
      </c>
      <c r="B264" s="256"/>
      <c r="C264" s="256"/>
      <c r="D264" s="256"/>
      <c r="E264" s="322" t="s">
        <v>653</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customHeight="1">
      <c r="A265" s="256" t="s">
        <v>269</v>
      </c>
      <c r="B265" s="256"/>
      <c r="C265" s="256"/>
      <c r="D265" s="256"/>
      <c r="E265" s="322" t="s">
        <v>654</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customHeight="1">
      <c r="A266" s="256" t="s">
        <v>415</v>
      </c>
      <c r="B266" s="256"/>
      <c r="C266" s="256"/>
      <c r="D266" s="256"/>
      <c r="E266" s="100" t="s">
        <v>607</v>
      </c>
      <c r="F266" s="86"/>
      <c r="G266" s="86"/>
      <c r="H266" s="77" t="str">
        <f>IF(E266="","","-")</f>
        <v>-</v>
      </c>
      <c r="I266" s="86"/>
      <c r="J266" s="86"/>
      <c r="K266" s="77" t="str">
        <f>IF(I266="","","-")</f>
        <v/>
      </c>
      <c r="L266" s="101">
        <v>765</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c r="A267" s="256" t="s">
        <v>595</v>
      </c>
      <c r="B267" s="256"/>
      <c r="C267" s="256"/>
      <c r="D267" s="256"/>
      <c r="E267" s="100" t="s">
        <v>607</v>
      </c>
      <c r="F267" s="86"/>
      <c r="G267" s="86"/>
      <c r="H267" s="77"/>
      <c r="I267" s="86"/>
      <c r="J267" s="86"/>
      <c r="K267" s="77"/>
      <c r="L267" s="101">
        <v>782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c r="A268" s="256" t="s">
        <v>383</v>
      </c>
      <c r="B268" s="256"/>
      <c r="C268" s="256"/>
      <c r="D268" s="256"/>
      <c r="E268" s="84">
        <v>2021</v>
      </c>
      <c r="F268" s="85"/>
      <c r="G268" s="86" t="s">
        <v>606</v>
      </c>
      <c r="H268" s="86"/>
      <c r="I268" s="86"/>
      <c r="J268" s="85">
        <v>20</v>
      </c>
      <c r="K268" s="85"/>
      <c r="L268" s="101">
        <v>857</v>
      </c>
      <c r="M268" s="101"/>
      <c r="N268" s="101"/>
      <c r="O268" s="85"/>
      <c r="P268" s="85"/>
      <c r="Q268" s="84"/>
      <c r="R268" s="85"/>
      <c r="S268" s="86"/>
      <c r="T268" s="86"/>
      <c r="U268" s="86"/>
      <c r="V268" s="85"/>
      <c r="W268" s="85"/>
      <c r="X268" s="101"/>
      <c r="Y268" s="101"/>
      <c r="Z268" s="101"/>
      <c r="AA268" s="85"/>
      <c r="AB268" s="309"/>
      <c r="AC268" s="84"/>
      <c r="AD268" s="85"/>
      <c r="AE268" s="86"/>
      <c r="AF268" s="86"/>
      <c r="AG268" s="86"/>
      <c r="AH268" s="85"/>
      <c r="AI268" s="85"/>
      <c r="AJ268" s="101"/>
      <c r="AK268" s="101"/>
      <c r="AL268" s="101"/>
      <c r="AM268" s="85"/>
      <c r="AN268" s="309"/>
      <c r="AO268" s="84"/>
      <c r="AP268" s="85"/>
      <c r="AQ268" s="86"/>
      <c r="AR268" s="86"/>
      <c r="AS268" s="86"/>
      <c r="AT268" s="85"/>
      <c r="AU268" s="85"/>
      <c r="AV268" s="101"/>
      <c r="AW268" s="101"/>
      <c r="AX268" s="80"/>
    </row>
    <row r="269" spans="1:52" ht="28.35" customHeight="1">
      <c r="A269" s="310" t="s">
        <v>263</v>
      </c>
      <c r="B269" s="311"/>
      <c r="C269" s="311"/>
      <c r="D269" s="311"/>
      <c r="E269" s="311"/>
      <c r="F269" s="312"/>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c r="A271" s="310"/>
      <c r="B271" s="311"/>
      <c r="C271" s="311"/>
      <c r="D271" s="311"/>
      <c r="E271" s="311"/>
      <c r="F271" s="31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c r="A272" s="310"/>
      <c r="B272" s="311"/>
      <c r="C272" s="311"/>
      <c r="D272" s="311"/>
      <c r="E272" s="311"/>
      <c r="F272" s="31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c r="A273" s="310"/>
      <c r="B273" s="311"/>
      <c r="C273" s="311"/>
      <c r="D273" s="311"/>
      <c r="E273" s="311"/>
      <c r="F273" s="31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c r="A274" s="310"/>
      <c r="B274" s="311"/>
      <c r="C274" s="311"/>
      <c r="D274" s="311"/>
      <c r="E274" s="311"/>
      <c r="F274" s="31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c r="A275" s="310"/>
      <c r="B275" s="311"/>
      <c r="C275" s="311"/>
      <c r="D275" s="311"/>
      <c r="E275" s="311"/>
      <c r="F275" s="31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c r="A276" s="310"/>
      <c r="B276" s="311"/>
      <c r="C276" s="311"/>
      <c r="D276" s="311"/>
      <c r="E276" s="311"/>
      <c r="F276" s="31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c r="A277" s="310"/>
      <c r="B277" s="311"/>
      <c r="C277" s="311"/>
      <c r="D277" s="311"/>
      <c r="E277" s="311"/>
      <c r="F277" s="31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c r="A278" s="310"/>
      <c r="B278" s="311"/>
      <c r="C278" s="311"/>
      <c r="D278" s="311"/>
      <c r="E278" s="311"/>
      <c r="F278" s="31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c r="A279" s="310"/>
      <c r="B279" s="311"/>
      <c r="C279" s="311"/>
      <c r="D279" s="311"/>
      <c r="E279" s="311"/>
      <c r="F279" s="31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c r="A280" s="310"/>
      <c r="B280" s="311"/>
      <c r="C280" s="311"/>
      <c r="D280" s="311"/>
      <c r="E280" s="311"/>
      <c r="F280" s="31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c r="A281" s="310"/>
      <c r="B281" s="311"/>
      <c r="C281" s="311"/>
      <c r="D281" s="311"/>
      <c r="E281" s="311"/>
      <c r="F281" s="31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c r="A282" s="310"/>
      <c r="B282" s="311"/>
      <c r="C282" s="311"/>
      <c r="D282" s="311"/>
      <c r="E282" s="311"/>
      <c r="F282" s="31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c r="A283" s="310"/>
      <c r="B283" s="311"/>
      <c r="C283" s="311"/>
      <c r="D283" s="311"/>
      <c r="E283" s="311"/>
      <c r="F283" s="31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c r="A284" s="310"/>
      <c r="B284" s="311"/>
      <c r="C284" s="311"/>
      <c r="D284" s="311"/>
      <c r="E284" s="311"/>
      <c r="F284" s="31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c r="A285" s="310"/>
      <c r="B285" s="311"/>
      <c r="C285" s="311"/>
      <c r="D285" s="311"/>
      <c r="E285" s="311"/>
      <c r="F285" s="31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c r="A286" s="310"/>
      <c r="B286" s="311"/>
      <c r="C286" s="311"/>
      <c r="D286" s="311"/>
      <c r="E286" s="311"/>
      <c r="F286" s="31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c r="A308" s="316" t="s">
        <v>265</v>
      </c>
      <c r="B308" s="317"/>
      <c r="C308" s="317"/>
      <c r="D308" s="317"/>
      <c r="E308" s="317"/>
      <c r="F308" s="318"/>
      <c r="G308" s="297" t="s">
        <v>674</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655</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c r="A310" s="319"/>
      <c r="B310" s="320"/>
      <c r="C310" s="320"/>
      <c r="D310" s="320"/>
      <c r="E310" s="320"/>
      <c r="F310" s="321"/>
      <c r="G310" s="287" t="s">
        <v>675</v>
      </c>
      <c r="H310" s="288"/>
      <c r="I310" s="288"/>
      <c r="J310" s="288"/>
      <c r="K310" s="289"/>
      <c r="L310" s="290" t="s">
        <v>678</v>
      </c>
      <c r="M310" s="291"/>
      <c r="N310" s="291"/>
      <c r="O310" s="291"/>
      <c r="P310" s="291"/>
      <c r="Q310" s="291"/>
      <c r="R310" s="291"/>
      <c r="S310" s="291"/>
      <c r="T310" s="291"/>
      <c r="U310" s="291"/>
      <c r="V310" s="291"/>
      <c r="W310" s="291"/>
      <c r="X310" s="292"/>
      <c r="Y310" s="293">
        <v>10</v>
      </c>
      <c r="Z310" s="294"/>
      <c r="AA310" s="294"/>
      <c r="AB310" s="295"/>
      <c r="AC310" s="287" t="s">
        <v>676</v>
      </c>
      <c r="AD310" s="288"/>
      <c r="AE310" s="288"/>
      <c r="AF310" s="288"/>
      <c r="AG310" s="289"/>
      <c r="AH310" s="290" t="s">
        <v>677</v>
      </c>
      <c r="AI310" s="291"/>
      <c r="AJ310" s="291"/>
      <c r="AK310" s="291"/>
      <c r="AL310" s="291"/>
      <c r="AM310" s="291"/>
      <c r="AN310" s="291"/>
      <c r="AO310" s="291"/>
      <c r="AP310" s="291"/>
      <c r="AQ310" s="291"/>
      <c r="AR310" s="291"/>
      <c r="AS310" s="291"/>
      <c r="AT310" s="292"/>
      <c r="AU310" s="293">
        <v>31</v>
      </c>
      <c r="AV310" s="294"/>
      <c r="AW310" s="294"/>
      <c r="AX310" s="296"/>
    </row>
    <row r="311" spans="1:50" ht="24.75" customHeight="1">
      <c r="A311" s="319"/>
      <c r="B311" s="320"/>
      <c r="C311" s="320"/>
      <c r="D311" s="320"/>
      <c r="E311" s="320"/>
      <c r="F311" s="321"/>
      <c r="G311" s="277"/>
      <c r="H311" s="278"/>
      <c r="I311" s="278"/>
      <c r="J311" s="278"/>
      <c r="K311" s="279"/>
      <c r="L311" s="280"/>
      <c r="M311" s="281"/>
      <c r="N311" s="281"/>
      <c r="O311" s="281"/>
      <c r="P311" s="281"/>
      <c r="Q311" s="281"/>
      <c r="R311" s="281"/>
      <c r="S311" s="281"/>
      <c r="T311" s="281"/>
      <c r="U311" s="281"/>
      <c r="V311" s="281"/>
      <c r="W311" s="281"/>
      <c r="X311" s="282"/>
      <c r="Y311" s="283"/>
      <c r="Z311" s="284"/>
      <c r="AA311" s="284"/>
      <c r="AB311" s="285"/>
      <c r="AC311" s="277" t="s">
        <v>682</v>
      </c>
      <c r="AD311" s="278"/>
      <c r="AE311" s="278"/>
      <c r="AF311" s="278"/>
      <c r="AG311" s="279"/>
      <c r="AH311" s="280" t="s">
        <v>684</v>
      </c>
      <c r="AI311" s="281"/>
      <c r="AJ311" s="281"/>
      <c r="AK311" s="281"/>
      <c r="AL311" s="281"/>
      <c r="AM311" s="281"/>
      <c r="AN311" s="281"/>
      <c r="AO311" s="281"/>
      <c r="AP311" s="281"/>
      <c r="AQ311" s="281"/>
      <c r="AR311" s="281"/>
      <c r="AS311" s="281"/>
      <c r="AT311" s="282"/>
      <c r="AU311" s="283">
        <v>2</v>
      </c>
      <c r="AV311" s="284"/>
      <c r="AW311" s="284"/>
      <c r="AX311" s="286"/>
    </row>
    <row r="312" spans="1:50" ht="24.75" hidden="1" customHeight="1">
      <c r="A312" s="319"/>
      <c r="B312" s="320"/>
      <c r="C312" s="320"/>
      <c r="D312" s="320"/>
      <c r="E312" s="320"/>
      <c r="F312" s="321"/>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hidden="1" customHeight="1">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hidden="1" customHeight="1">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thickBot="1">
      <c r="A320" s="319"/>
      <c r="B320" s="320"/>
      <c r="C320" s="320"/>
      <c r="D320" s="320"/>
      <c r="E320" s="320"/>
      <c r="F320" s="321"/>
      <c r="G320" s="268" t="s">
        <v>18</v>
      </c>
      <c r="H320" s="269"/>
      <c r="I320" s="269"/>
      <c r="J320" s="269"/>
      <c r="K320" s="269"/>
      <c r="L320" s="270"/>
      <c r="M320" s="271"/>
      <c r="N320" s="271"/>
      <c r="O320" s="271"/>
      <c r="P320" s="271"/>
      <c r="Q320" s="271"/>
      <c r="R320" s="271"/>
      <c r="S320" s="271"/>
      <c r="T320" s="271"/>
      <c r="U320" s="271"/>
      <c r="V320" s="271"/>
      <c r="W320" s="271"/>
      <c r="X320" s="272"/>
      <c r="Y320" s="273">
        <f>SUM(Y310:AB319)</f>
        <v>10</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33</v>
      </c>
      <c r="AV320" s="274"/>
      <c r="AW320" s="274"/>
      <c r="AX320" s="276"/>
    </row>
    <row r="321" spans="1:51" ht="24.75" customHeight="1">
      <c r="A321" s="319"/>
      <c r="B321" s="320"/>
      <c r="C321" s="320"/>
      <c r="D321" s="320"/>
      <c r="E321" s="320"/>
      <c r="F321" s="321"/>
      <c r="G321" s="297" t="s">
        <v>680</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1</v>
      </c>
    </row>
    <row r="322" spans="1:51" ht="24.75" customHeight="1">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1</v>
      </c>
    </row>
    <row r="323" spans="1:51" ht="24.75" customHeight="1">
      <c r="A323" s="319"/>
      <c r="B323" s="320"/>
      <c r="C323" s="320"/>
      <c r="D323" s="320"/>
      <c r="E323" s="320"/>
      <c r="F323" s="321"/>
      <c r="G323" s="287" t="s">
        <v>681</v>
      </c>
      <c r="H323" s="288"/>
      <c r="I323" s="288"/>
      <c r="J323" s="288"/>
      <c r="K323" s="289"/>
      <c r="L323" s="290" t="s">
        <v>683</v>
      </c>
      <c r="M323" s="291"/>
      <c r="N323" s="291"/>
      <c r="O323" s="291"/>
      <c r="P323" s="291"/>
      <c r="Q323" s="291"/>
      <c r="R323" s="291"/>
      <c r="S323" s="291"/>
      <c r="T323" s="291"/>
      <c r="U323" s="291"/>
      <c r="V323" s="291"/>
      <c r="W323" s="291"/>
      <c r="X323" s="292"/>
      <c r="Y323" s="293">
        <v>2</v>
      </c>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1</v>
      </c>
    </row>
    <row r="324" spans="1:51" ht="24.75" hidden="1" customHeight="1">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1</v>
      </c>
    </row>
    <row r="325" spans="1:51" ht="24.75" hidden="1" customHeight="1">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1</v>
      </c>
    </row>
    <row r="326" spans="1:51" ht="24.75" hidden="1" customHeight="1">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1</v>
      </c>
    </row>
    <row r="327" spans="1:51" ht="24.75" hidden="1" customHeight="1">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1</v>
      </c>
    </row>
    <row r="328" spans="1:51" ht="24.75" hidden="1" customHeight="1">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1</v>
      </c>
    </row>
    <row r="329" spans="1:51" ht="24.75" hidden="1" customHeight="1">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1</v>
      </c>
    </row>
    <row r="330" spans="1:51" ht="24.75" hidden="1" customHeight="1">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1</v>
      </c>
    </row>
    <row r="331" spans="1:51" ht="24.75" hidden="1" customHeight="1">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1</v>
      </c>
    </row>
    <row r="332" spans="1:51" ht="24.75" hidden="1" customHeight="1">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1</v>
      </c>
    </row>
    <row r="333" spans="1:51" ht="24.75" customHeight="1">
      <c r="A333" s="319"/>
      <c r="B333" s="320"/>
      <c r="C333" s="320"/>
      <c r="D333" s="320"/>
      <c r="E333" s="320"/>
      <c r="F333" s="321"/>
      <c r="G333" s="268" t="s">
        <v>18</v>
      </c>
      <c r="H333" s="269"/>
      <c r="I333" s="269"/>
      <c r="J333" s="269"/>
      <c r="K333" s="269"/>
      <c r="L333" s="270"/>
      <c r="M333" s="271"/>
      <c r="N333" s="271"/>
      <c r="O333" s="271"/>
      <c r="P333" s="271"/>
      <c r="Q333" s="271"/>
      <c r="R333" s="271"/>
      <c r="S333" s="271"/>
      <c r="T333" s="271"/>
      <c r="U333" s="271"/>
      <c r="V333" s="271"/>
      <c r="W333" s="271"/>
      <c r="X333" s="272"/>
      <c r="Y333" s="273">
        <f>SUM(Y323:AB332)</f>
        <v>2</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1</v>
      </c>
    </row>
    <row r="334" spans="1:51" ht="24.75" hidden="1" customHeight="1">
      <c r="A334" s="319"/>
      <c r="B334" s="320"/>
      <c r="C334" s="320"/>
      <c r="D334" s="320"/>
      <c r="E334" s="320"/>
      <c r="F334" s="321"/>
      <c r="G334" s="297" t="s">
        <v>218</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219</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c r="A346" s="319"/>
      <c r="B346" s="320"/>
      <c r="C346" s="320"/>
      <c r="D346" s="320"/>
      <c r="E346" s="320"/>
      <c r="F346" s="321"/>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c r="A347" s="319"/>
      <c r="B347" s="320"/>
      <c r="C347" s="320"/>
      <c r="D347" s="320"/>
      <c r="E347" s="320"/>
      <c r="F347" s="321"/>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c r="A359" s="319"/>
      <c r="B359" s="320"/>
      <c r="C359" s="320"/>
      <c r="D359" s="320"/>
      <c r="E359" s="320"/>
      <c r="F359" s="321"/>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c r="A360" s="263" t="s">
        <v>576</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231</v>
      </c>
      <c r="AM360" s="267"/>
      <c r="AN360" s="267"/>
      <c r="AO360" s="79" t="s">
        <v>230</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45" customHeight="1">
      <c r="A366" s="230">
        <v>1</v>
      </c>
      <c r="B366" s="230">
        <v>1</v>
      </c>
      <c r="C366" s="252" t="s">
        <v>656</v>
      </c>
      <c r="D366" s="251"/>
      <c r="E366" s="251"/>
      <c r="F366" s="251"/>
      <c r="G366" s="251"/>
      <c r="H366" s="251"/>
      <c r="I366" s="251"/>
      <c r="J366" s="260">
        <v>9140005002399</v>
      </c>
      <c r="K366" s="261"/>
      <c r="L366" s="261"/>
      <c r="M366" s="261"/>
      <c r="N366" s="261"/>
      <c r="O366" s="262"/>
      <c r="P366" s="245" t="s">
        <v>665</v>
      </c>
      <c r="Q366" s="235"/>
      <c r="R366" s="235"/>
      <c r="S366" s="235"/>
      <c r="T366" s="235"/>
      <c r="U366" s="235"/>
      <c r="V366" s="235"/>
      <c r="W366" s="235"/>
      <c r="X366" s="235"/>
      <c r="Y366" s="236">
        <v>10</v>
      </c>
      <c r="Z366" s="237"/>
      <c r="AA366" s="237"/>
      <c r="AB366" s="238"/>
      <c r="AC366" s="222" t="s">
        <v>663</v>
      </c>
      <c r="AD366" s="223"/>
      <c r="AE366" s="223"/>
      <c r="AF366" s="223"/>
      <c r="AG366" s="223"/>
      <c r="AH366" s="253" t="s">
        <v>664</v>
      </c>
      <c r="AI366" s="254"/>
      <c r="AJ366" s="254"/>
      <c r="AK366" s="254"/>
      <c r="AL366" s="226" t="s">
        <v>664</v>
      </c>
      <c r="AM366" s="227"/>
      <c r="AN366" s="227"/>
      <c r="AO366" s="228"/>
      <c r="AP366" s="229" t="s">
        <v>664</v>
      </c>
      <c r="AQ366" s="229"/>
      <c r="AR366" s="229"/>
      <c r="AS366" s="229"/>
      <c r="AT366" s="229"/>
      <c r="AU366" s="229"/>
      <c r="AV366" s="229"/>
      <c r="AW366" s="229"/>
      <c r="AX366" s="229"/>
    </row>
    <row r="367" spans="1:51" ht="45" customHeight="1">
      <c r="A367" s="230">
        <v>2</v>
      </c>
      <c r="B367" s="230">
        <v>1</v>
      </c>
      <c r="C367" s="252" t="s">
        <v>657</v>
      </c>
      <c r="D367" s="251"/>
      <c r="E367" s="251"/>
      <c r="F367" s="251"/>
      <c r="G367" s="251"/>
      <c r="H367" s="251"/>
      <c r="I367" s="251"/>
      <c r="J367" s="233">
        <v>8120001221427</v>
      </c>
      <c r="K367" s="234"/>
      <c r="L367" s="234"/>
      <c r="M367" s="234"/>
      <c r="N367" s="234"/>
      <c r="O367" s="234"/>
      <c r="P367" s="245" t="s">
        <v>666</v>
      </c>
      <c r="Q367" s="235"/>
      <c r="R367" s="235"/>
      <c r="S367" s="235"/>
      <c r="T367" s="235"/>
      <c r="U367" s="235"/>
      <c r="V367" s="235"/>
      <c r="W367" s="235"/>
      <c r="X367" s="235"/>
      <c r="Y367" s="236">
        <v>6</v>
      </c>
      <c r="Z367" s="237"/>
      <c r="AA367" s="237"/>
      <c r="AB367" s="238"/>
      <c r="AC367" s="222" t="s">
        <v>663</v>
      </c>
      <c r="AD367" s="223"/>
      <c r="AE367" s="223"/>
      <c r="AF367" s="223"/>
      <c r="AG367" s="223"/>
      <c r="AH367" s="253" t="s">
        <v>664</v>
      </c>
      <c r="AI367" s="254"/>
      <c r="AJ367" s="254"/>
      <c r="AK367" s="254"/>
      <c r="AL367" s="226" t="s">
        <v>664</v>
      </c>
      <c r="AM367" s="227"/>
      <c r="AN367" s="227"/>
      <c r="AO367" s="228"/>
      <c r="AP367" s="229" t="s">
        <v>664</v>
      </c>
      <c r="AQ367" s="229"/>
      <c r="AR367" s="229"/>
      <c r="AS367" s="229"/>
      <c r="AT367" s="229"/>
      <c r="AU367" s="229"/>
      <c r="AV367" s="229"/>
      <c r="AW367" s="229"/>
      <c r="AX367" s="229"/>
      <c r="AY367">
        <f>COUNTA($C$367)</f>
        <v>1</v>
      </c>
    </row>
    <row r="368" spans="1:51" ht="45" customHeight="1">
      <c r="A368" s="230">
        <v>3</v>
      </c>
      <c r="B368" s="230">
        <v>1</v>
      </c>
      <c r="C368" s="252" t="s">
        <v>658</v>
      </c>
      <c r="D368" s="251"/>
      <c r="E368" s="251"/>
      <c r="F368" s="251"/>
      <c r="G368" s="251"/>
      <c r="H368" s="251"/>
      <c r="I368" s="251"/>
      <c r="J368" s="233">
        <v>4430001043323</v>
      </c>
      <c r="K368" s="234"/>
      <c r="L368" s="234"/>
      <c r="M368" s="234"/>
      <c r="N368" s="234"/>
      <c r="O368" s="234"/>
      <c r="P368" s="245" t="s">
        <v>668</v>
      </c>
      <c r="Q368" s="235"/>
      <c r="R368" s="235"/>
      <c r="S368" s="235"/>
      <c r="T368" s="235"/>
      <c r="U368" s="235"/>
      <c r="V368" s="235"/>
      <c r="W368" s="235"/>
      <c r="X368" s="235"/>
      <c r="Y368" s="236">
        <v>5</v>
      </c>
      <c r="Z368" s="237"/>
      <c r="AA368" s="237"/>
      <c r="AB368" s="238"/>
      <c r="AC368" s="222" t="s">
        <v>663</v>
      </c>
      <c r="AD368" s="223"/>
      <c r="AE368" s="223"/>
      <c r="AF368" s="223"/>
      <c r="AG368" s="223"/>
      <c r="AH368" s="224" t="s">
        <v>664</v>
      </c>
      <c r="AI368" s="225"/>
      <c r="AJ368" s="225"/>
      <c r="AK368" s="225"/>
      <c r="AL368" s="226" t="s">
        <v>664</v>
      </c>
      <c r="AM368" s="227"/>
      <c r="AN368" s="227"/>
      <c r="AO368" s="228"/>
      <c r="AP368" s="229" t="s">
        <v>664</v>
      </c>
      <c r="AQ368" s="229"/>
      <c r="AR368" s="229"/>
      <c r="AS368" s="229"/>
      <c r="AT368" s="229"/>
      <c r="AU368" s="229"/>
      <c r="AV368" s="229"/>
      <c r="AW368" s="229"/>
      <c r="AX368" s="229"/>
      <c r="AY368">
        <f>COUNTA($C$368)</f>
        <v>1</v>
      </c>
    </row>
    <row r="369" spans="1:51" ht="45" customHeight="1">
      <c r="A369" s="230">
        <v>4</v>
      </c>
      <c r="B369" s="230">
        <v>1</v>
      </c>
      <c r="C369" s="252" t="s">
        <v>659</v>
      </c>
      <c r="D369" s="251"/>
      <c r="E369" s="251"/>
      <c r="F369" s="251"/>
      <c r="G369" s="251"/>
      <c r="H369" s="251"/>
      <c r="I369" s="251"/>
      <c r="J369" s="233">
        <v>8100001021275</v>
      </c>
      <c r="K369" s="234"/>
      <c r="L369" s="234"/>
      <c r="M369" s="234"/>
      <c r="N369" s="234"/>
      <c r="O369" s="234"/>
      <c r="P369" s="245" t="s">
        <v>667</v>
      </c>
      <c r="Q369" s="235"/>
      <c r="R369" s="235"/>
      <c r="S369" s="235"/>
      <c r="T369" s="235"/>
      <c r="U369" s="235"/>
      <c r="V369" s="235"/>
      <c r="W369" s="235"/>
      <c r="X369" s="235"/>
      <c r="Y369" s="236">
        <v>4</v>
      </c>
      <c r="Z369" s="237"/>
      <c r="AA369" s="237"/>
      <c r="AB369" s="238"/>
      <c r="AC369" s="222" t="s">
        <v>663</v>
      </c>
      <c r="AD369" s="223"/>
      <c r="AE369" s="223"/>
      <c r="AF369" s="223"/>
      <c r="AG369" s="223"/>
      <c r="AH369" s="224" t="s">
        <v>664</v>
      </c>
      <c r="AI369" s="225"/>
      <c r="AJ369" s="225"/>
      <c r="AK369" s="225"/>
      <c r="AL369" s="226" t="s">
        <v>664</v>
      </c>
      <c r="AM369" s="227"/>
      <c r="AN369" s="227"/>
      <c r="AO369" s="228"/>
      <c r="AP369" s="229" t="s">
        <v>664</v>
      </c>
      <c r="AQ369" s="229"/>
      <c r="AR369" s="229"/>
      <c r="AS369" s="229"/>
      <c r="AT369" s="229"/>
      <c r="AU369" s="229"/>
      <c r="AV369" s="229"/>
      <c r="AW369" s="229"/>
      <c r="AX369" s="229"/>
      <c r="AY369">
        <f>COUNTA($C$369)</f>
        <v>1</v>
      </c>
    </row>
    <row r="370" spans="1:51" ht="45" customHeight="1">
      <c r="A370" s="230">
        <v>5</v>
      </c>
      <c r="B370" s="230">
        <v>1</v>
      </c>
      <c r="C370" s="252" t="s">
        <v>696</v>
      </c>
      <c r="D370" s="251"/>
      <c r="E370" s="251"/>
      <c r="F370" s="251"/>
      <c r="G370" s="251"/>
      <c r="H370" s="251"/>
      <c r="I370" s="251"/>
      <c r="J370" s="233">
        <v>4180005007622</v>
      </c>
      <c r="K370" s="234"/>
      <c r="L370" s="234"/>
      <c r="M370" s="234"/>
      <c r="N370" s="234"/>
      <c r="O370" s="234"/>
      <c r="P370" s="245" t="s">
        <v>669</v>
      </c>
      <c r="Q370" s="235"/>
      <c r="R370" s="235"/>
      <c r="S370" s="235"/>
      <c r="T370" s="235"/>
      <c r="U370" s="235"/>
      <c r="V370" s="235"/>
      <c r="W370" s="235"/>
      <c r="X370" s="235"/>
      <c r="Y370" s="236">
        <v>4</v>
      </c>
      <c r="Z370" s="237"/>
      <c r="AA370" s="237"/>
      <c r="AB370" s="238"/>
      <c r="AC370" s="222" t="s">
        <v>663</v>
      </c>
      <c r="AD370" s="223"/>
      <c r="AE370" s="223"/>
      <c r="AF370" s="223"/>
      <c r="AG370" s="223"/>
      <c r="AH370" s="224" t="s">
        <v>664</v>
      </c>
      <c r="AI370" s="225"/>
      <c r="AJ370" s="225"/>
      <c r="AK370" s="225"/>
      <c r="AL370" s="226" t="s">
        <v>664</v>
      </c>
      <c r="AM370" s="227"/>
      <c r="AN370" s="227"/>
      <c r="AO370" s="228"/>
      <c r="AP370" s="229" t="s">
        <v>664</v>
      </c>
      <c r="AQ370" s="229"/>
      <c r="AR370" s="229"/>
      <c r="AS370" s="229"/>
      <c r="AT370" s="229"/>
      <c r="AU370" s="229"/>
      <c r="AV370" s="229"/>
      <c r="AW370" s="229"/>
      <c r="AX370" s="229"/>
      <c r="AY370">
        <f>COUNTA($C$370)</f>
        <v>1</v>
      </c>
    </row>
    <row r="371" spans="1:51" ht="45" customHeight="1">
      <c r="A371" s="230">
        <v>6</v>
      </c>
      <c r="B371" s="230">
        <v>1</v>
      </c>
      <c r="C371" s="252" t="s">
        <v>660</v>
      </c>
      <c r="D371" s="251"/>
      <c r="E371" s="251"/>
      <c r="F371" s="251"/>
      <c r="G371" s="251"/>
      <c r="H371" s="251"/>
      <c r="I371" s="251"/>
      <c r="J371" s="233">
        <v>8020001085428</v>
      </c>
      <c r="K371" s="234"/>
      <c r="L371" s="234"/>
      <c r="M371" s="234"/>
      <c r="N371" s="234"/>
      <c r="O371" s="234"/>
      <c r="P371" s="245" t="s">
        <v>670</v>
      </c>
      <c r="Q371" s="235"/>
      <c r="R371" s="235"/>
      <c r="S371" s="235"/>
      <c r="T371" s="235"/>
      <c r="U371" s="235"/>
      <c r="V371" s="235"/>
      <c r="W371" s="235"/>
      <c r="X371" s="235"/>
      <c r="Y371" s="236">
        <v>4</v>
      </c>
      <c r="Z371" s="237"/>
      <c r="AA371" s="237"/>
      <c r="AB371" s="238"/>
      <c r="AC371" s="222" t="s">
        <v>663</v>
      </c>
      <c r="AD371" s="223"/>
      <c r="AE371" s="223"/>
      <c r="AF371" s="223"/>
      <c r="AG371" s="223"/>
      <c r="AH371" s="224" t="s">
        <v>664</v>
      </c>
      <c r="AI371" s="225"/>
      <c r="AJ371" s="225"/>
      <c r="AK371" s="225"/>
      <c r="AL371" s="226" t="s">
        <v>664</v>
      </c>
      <c r="AM371" s="227"/>
      <c r="AN371" s="227"/>
      <c r="AO371" s="228"/>
      <c r="AP371" s="229" t="s">
        <v>664</v>
      </c>
      <c r="AQ371" s="229"/>
      <c r="AR371" s="229"/>
      <c r="AS371" s="229"/>
      <c r="AT371" s="229"/>
      <c r="AU371" s="229"/>
      <c r="AV371" s="229"/>
      <c r="AW371" s="229"/>
      <c r="AX371" s="229"/>
      <c r="AY371">
        <f>COUNTA($C$371)</f>
        <v>1</v>
      </c>
    </row>
    <row r="372" spans="1:51" ht="30" hidden="1" customHeight="1">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c r="A399" s="230">
        <v>1</v>
      </c>
      <c r="B399" s="230">
        <v>1</v>
      </c>
      <c r="C399" s="251" t="s">
        <v>661</v>
      </c>
      <c r="D399" s="251"/>
      <c r="E399" s="251"/>
      <c r="F399" s="251"/>
      <c r="G399" s="251"/>
      <c r="H399" s="251"/>
      <c r="I399" s="251"/>
      <c r="J399" s="233">
        <v>9011105004959</v>
      </c>
      <c r="K399" s="234"/>
      <c r="L399" s="234"/>
      <c r="M399" s="234"/>
      <c r="N399" s="234"/>
      <c r="O399" s="234"/>
      <c r="P399" s="235" t="s">
        <v>662</v>
      </c>
      <c r="Q399" s="235"/>
      <c r="R399" s="235"/>
      <c r="S399" s="235"/>
      <c r="T399" s="235"/>
      <c r="U399" s="235"/>
      <c r="V399" s="235"/>
      <c r="W399" s="235"/>
      <c r="X399" s="235"/>
      <c r="Y399" s="236">
        <v>33</v>
      </c>
      <c r="Z399" s="237"/>
      <c r="AA399" s="237"/>
      <c r="AB399" s="238"/>
      <c r="AC399" s="222" t="s">
        <v>663</v>
      </c>
      <c r="AD399" s="223"/>
      <c r="AE399" s="223"/>
      <c r="AF399" s="223"/>
      <c r="AG399" s="223"/>
      <c r="AH399" s="253" t="s">
        <v>664</v>
      </c>
      <c r="AI399" s="254"/>
      <c r="AJ399" s="254"/>
      <c r="AK399" s="254"/>
      <c r="AL399" s="226" t="s">
        <v>664</v>
      </c>
      <c r="AM399" s="227"/>
      <c r="AN399" s="227"/>
      <c r="AO399" s="228"/>
      <c r="AP399" s="229" t="s">
        <v>664</v>
      </c>
      <c r="AQ399" s="229"/>
      <c r="AR399" s="229"/>
      <c r="AS399" s="229"/>
      <c r="AT399" s="229"/>
      <c r="AU399" s="229"/>
      <c r="AV399" s="229"/>
      <c r="AW399" s="229"/>
      <c r="AX399" s="229"/>
      <c r="AY399">
        <f>$AY$396</f>
        <v>1</v>
      </c>
    </row>
    <row r="400" spans="1:51" ht="30" hidden="1" customHeight="1">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45" customHeight="1">
      <c r="A432" s="230">
        <v>1</v>
      </c>
      <c r="B432" s="230">
        <v>1</v>
      </c>
      <c r="C432" s="252" t="s">
        <v>690</v>
      </c>
      <c r="D432" s="251"/>
      <c r="E432" s="251"/>
      <c r="F432" s="251"/>
      <c r="G432" s="251"/>
      <c r="H432" s="251"/>
      <c r="I432" s="251"/>
      <c r="J432" s="233">
        <v>6010001047513</v>
      </c>
      <c r="K432" s="234"/>
      <c r="L432" s="234"/>
      <c r="M432" s="234"/>
      <c r="N432" s="234"/>
      <c r="O432" s="234"/>
      <c r="P432" s="245" t="s">
        <v>692</v>
      </c>
      <c r="Q432" s="235"/>
      <c r="R432" s="235"/>
      <c r="S432" s="235"/>
      <c r="T432" s="235"/>
      <c r="U432" s="235"/>
      <c r="V432" s="235"/>
      <c r="W432" s="235"/>
      <c r="X432" s="235"/>
      <c r="Y432" s="236">
        <v>2</v>
      </c>
      <c r="Z432" s="237"/>
      <c r="AA432" s="237"/>
      <c r="AB432" s="238"/>
      <c r="AC432" s="222" t="s">
        <v>258</v>
      </c>
      <c r="AD432" s="223"/>
      <c r="AE432" s="223"/>
      <c r="AF432" s="223"/>
      <c r="AG432" s="223"/>
      <c r="AH432" s="253" t="s">
        <v>691</v>
      </c>
      <c r="AI432" s="254"/>
      <c r="AJ432" s="254"/>
      <c r="AK432" s="254"/>
      <c r="AL432" s="226" t="s">
        <v>691</v>
      </c>
      <c r="AM432" s="227"/>
      <c r="AN432" s="227"/>
      <c r="AO432" s="228"/>
      <c r="AP432" s="229" t="s">
        <v>691</v>
      </c>
      <c r="AQ432" s="229"/>
      <c r="AR432" s="229"/>
      <c r="AS432" s="229"/>
      <c r="AT432" s="229"/>
      <c r="AU432" s="229"/>
      <c r="AV432" s="229"/>
      <c r="AW432" s="229"/>
      <c r="AX432" s="229"/>
      <c r="AY432">
        <f>$AY$429</f>
        <v>1</v>
      </c>
    </row>
    <row r="433" spans="1:51" ht="30" hidden="1" customHeight="1">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4.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customHeight="1">
      <c r="A631" s="230">
        <v>1</v>
      </c>
      <c r="B631" s="230">
        <v>1</v>
      </c>
      <c r="C631" s="231"/>
      <c r="D631" s="231"/>
      <c r="E631" s="240" t="s">
        <v>689</v>
      </c>
      <c r="F631" s="232"/>
      <c r="G631" s="232"/>
      <c r="H631" s="232"/>
      <c r="I631" s="232"/>
      <c r="J631" s="233" t="s">
        <v>689</v>
      </c>
      <c r="K631" s="234"/>
      <c r="L631" s="234"/>
      <c r="M631" s="234"/>
      <c r="N631" s="234"/>
      <c r="O631" s="234"/>
      <c r="P631" s="245" t="s">
        <v>689</v>
      </c>
      <c r="Q631" s="235"/>
      <c r="R631" s="235"/>
      <c r="S631" s="235"/>
      <c r="T631" s="235"/>
      <c r="U631" s="235"/>
      <c r="V631" s="235"/>
      <c r="W631" s="235"/>
      <c r="X631" s="235"/>
      <c r="Y631" s="236" t="s">
        <v>689</v>
      </c>
      <c r="Z631" s="237"/>
      <c r="AA631" s="237"/>
      <c r="AB631" s="238"/>
      <c r="AC631" s="222"/>
      <c r="AD631" s="223"/>
      <c r="AE631" s="223"/>
      <c r="AF631" s="223"/>
      <c r="AG631" s="223"/>
      <c r="AH631" s="224" t="s">
        <v>689</v>
      </c>
      <c r="AI631" s="225"/>
      <c r="AJ631" s="225"/>
      <c r="AK631" s="225"/>
      <c r="AL631" s="226" t="s">
        <v>689</v>
      </c>
      <c r="AM631" s="227"/>
      <c r="AN631" s="227"/>
      <c r="AO631" s="228"/>
      <c r="AP631" s="229" t="s">
        <v>689</v>
      </c>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50" max="49" man="1"/>
    <brk id="307" max="49"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11" sqref="T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c r="A2" s="14" t="s">
        <v>80</v>
      </c>
      <c r="B2" s="15"/>
      <c r="C2" s="13" t="str">
        <f>IF(B2="","",A2)</f>
        <v/>
      </c>
      <c r="D2" s="13" t="str">
        <f>IF(C2="","",IF(D1&lt;&gt;"",CONCATENATE(D1,"、",C2),C2))</f>
        <v/>
      </c>
      <c r="F2" s="12" t="s">
        <v>67</v>
      </c>
      <c r="G2" s="17" t="s">
        <v>617</v>
      </c>
      <c r="H2" s="13" t="str">
        <f>IF(G2="","",F2)</f>
        <v>一般会計</v>
      </c>
      <c r="I2" s="13" t="str">
        <f>IF(H2="","",IF(I1&lt;&gt;"",CONCATENATE(I1,"、",H2),H2))</f>
        <v>一般会計</v>
      </c>
      <c r="K2" s="14" t="s">
        <v>97</v>
      </c>
      <c r="L2" s="15" t="s">
        <v>617</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617</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社会保障</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c r="A12" s="14" t="s">
        <v>89</v>
      </c>
      <c r="B12" s="15" t="s">
        <v>617</v>
      </c>
      <c r="C12" s="13" t="str">
        <f t="shared" ref="C12:C23" si="9">IF(B12="","",A12)</f>
        <v>障害者施策</v>
      </c>
      <c r="D12" s="13" t="str">
        <f t="shared" si="8"/>
        <v>障害者施策</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c r="A13" s="14" t="s">
        <v>90</v>
      </c>
      <c r="B13" s="15"/>
      <c r="C13" s="13" t="str">
        <f t="shared" si="9"/>
        <v/>
      </c>
      <c r="D13" s="13" t="str">
        <f t="shared" si="8"/>
        <v>障害者施策</v>
      </c>
      <c r="F13" s="18" t="s">
        <v>114</v>
      </c>
      <c r="G13" s="17"/>
      <c r="H13" s="13" t="str">
        <f t="shared" si="1"/>
        <v/>
      </c>
      <c r="I13" s="13" t="str">
        <f t="shared" si="5"/>
        <v>一般会計</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c r="A14" s="14" t="s">
        <v>91</v>
      </c>
      <c r="B14" s="15"/>
      <c r="C14" s="13" t="str">
        <f t="shared" si="9"/>
        <v/>
      </c>
      <c r="D14" s="13" t="str">
        <f t="shared" si="8"/>
        <v>障害者施策</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c r="A15" s="14" t="s">
        <v>92</v>
      </c>
      <c r="B15" s="15"/>
      <c r="C15" s="13" t="str">
        <f t="shared" si="9"/>
        <v/>
      </c>
      <c r="D15" s="13" t="str">
        <f t="shared" si="8"/>
        <v>障害者施策</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c r="A16" s="14" t="s">
        <v>93</v>
      </c>
      <c r="B16" s="15"/>
      <c r="C16" s="13" t="str">
        <f t="shared" si="9"/>
        <v/>
      </c>
      <c r="D16" s="13" t="str">
        <f t="shared" si="8"/>
        <v>障害者施策</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c r="A17" s="14" t="s">
        <v>94</v>
      </c>
      <c r="B17" s="15"/>
      <c r="C17" s="13" t="str">
        <f t="shared" si="9"/>
        <v/>
      </c>
      <c r="D17" s="13" t="str">
        <f t="shared" si="8"/>
        <v>障害者施策</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c r="A18" s="14" t="s">
        <v>95</v>
      </c>
      <c r="B18" s="15"/>
      <c r="C18" s="13" t="str">
        <f t="shared" si="9"/>
        <v/>
      </c>
      <c r="D18" s="13" t="str">
        <f t="shared" si="8"/>
        <v>障害者施策</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c r="A19" s="14" t="s">
        <v>211</v>
      </c>
      <c r="B19" s="15"/>
      <c r="C19" s="13" t="str">
        <f t="shared" si="9"/>
        <v/>
      </c>
      <c r="D19" s="13" t="str">
        <f t="shared" si="8"/>
        <v>障害者施策</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c r="A20" s="14" t="s">
        <v>212</v>
      </c>
      <c r="B20" s="15"/>
      <c r="C20" s="13" t="str">
        <f t="shared" si="9"/>
        <v/>
      </c>
      <c r="D20" s="13" t="str">
        <f t="shared" si="8"/>
        <v>障害者施策</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c r="A21" s="14" t="s">
        <v>213</v>
      </c>
      <c r="B21" s="15"/>
      <c r="C21" s="13" t="str">
        <f t="shared" si="9"/>
        <v/>
      </c>
      <c r="D21" s="13" t="str">
        <f t="shared" si="8"/>
        <v>障害者施策</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c r="A22" s="14" t="s">
        <v>214</v>
      </c>
      <c r="B22" s="15"/>
      <c r="C22" s="13" t="str">
        <f t="shared" si="9"/>
        <v/>
      </c>
      <c r="D22" s="13" t="str">
        <f>IF(C22="",D21,IF(D21&lt;&gt;"",CONCATENATE(D21,"、",C22),C22))</f>
        <v>障害者施策</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c r="A23" s="69" t="s">
        <v>281</v>
      </c>
      <c r="B23" s="15"/>
      <c r="C23" s="13" t="str">
        <f t="shared" si="9"/>
        <v/>
      </c>
      <c r="D23" s="13" t="str">
        <f>IF(C23="",D22,IF(D22&lt;&gt;"",CONCATENATE(D22,"、",C23),C23))</f>
        <v>障害者施策</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c r="A27" s="13" t="str">
        <f>IF(D23="", "-", D23)</f>
        <v>障害者施策</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c r="A38" s="13"/>
      <c r="B38" s="13"/>
      <c r="F38" s="13"/>
      <c r="G38" s="19"/>
      <c r="K38" s="13"/>
      <c r="L38" s="13"/>
      <c r="O38" s="13"/>
      <c r="P38" s="13"/>
      <c r="Q38" s="19"/>
      <c r="T38" s="13"/>
      <c r="Y38" s="32" t="s">
        <v>325</v>
      </c>
      <c r="Z38" s="32" t="s">
        <v>453</v>
      </c>
      <c r="AF38" s="30"/>
      <c r="AK38" s="42" t="str">
        <f t="shared" si="7"/>
        <v>k</v>
      </c>
    </row>
    <row r="39" spans="1:37">
      <c r="A39" s="13"/>
      <c r="B39" s="13"/>
      <c r="F39" s="13" t="str">
        <f>I37</f>
        <v>一般会計</v>
      </c>
      <c r="G39" s="19"/>
      <c r="K39" s="13"/>
      <c r="L39" s="13"/>
      <c r="O39" s="13"/>
      <c r="P39" s="13"/>
      <c r="Q39" s="19"/>
      <c r="T39" s="13"/>
      <c r="U39" s="32" t="s">
        <v>565</v>
      </c>
      <c r="Y39" s="32" t="s">
        <v>326</v>
      </c>
      <c r="Z39" s="32" t="s">
        <v>454</v>
      </c>
      <c r="AF39" s="30"/>
      <c r="AK39" s="42" t="str">
        <f t="shared" si="7"/>
        <v>l</v>
      </c>
    </row>
    <row r="40" spans="1:37">
      <c r="A40" s="13"/>
      <c r="B40" s="13"/>
      <c r="F40" s="13"/>
      <c r="G40" s="19"/>
      <c r="K40" s="13"/>
      <c r="L40" s="13"/>
      <c r="O40" s="13"/>
      <c r="P40" s="13"/>
      <c r="Q40" s="19"/>
      <c r="T40" s="13"/>
      <c r="U40" s="32"/>
      <c r="Y40" s="32" t="s">
        <v>327</v>
      </c>
      <c r="Z40" s="32" t="s">
        <v>455</v>
      </c>
      <c r="AF40" s="30"/>
      <c r="AK40" s="42" t="str">
        <f t="shared" si="7"/>
        <v>m</v>
      </c>
    </row>
    <row r="41" spans="1:37">
      <c r="A41" s="13"/>
      <c r="B41" s="13"/>
      <c r="F41" s="13"/>
      <c r="G41" s="19"/>
      <c r="K41" s="13"/>
      <c r="L41" s="13"/>
      <c r="O41" s="13"/>
      <c r="P41" s="13"/>
      <c r="Q41" s="19"/>
      <c r="T41" s="13"/>
      <c r="U41" s="32" t="s">
        <v>267</v>
      </c>
      <c r="Y41" s="32" t="s">
        <v>328</v>
      </c>
      <c r="Z41" s="32" t="s">
        <v>456</v>
      </c>
      <c r="AF41" s="30"/>
      <c r="AK41" s="42" t="str">
        <f t="shared" si="7"/>
        <v>n</v>
      </c>
    </row>
    <row r="42" spans="1:37">
      <c r="A42" s="13"/>
      <c r="B42" s="13"/>
      <c r="F42" s="13"/>
      <c r="G42" s="19"/>
      <c r="K42" s="13"/>
      <c r="L42" s="13"/>
      <c r="O42" s="13"/>
      <c r="P42" s="13"/>
      <c r="Q42" s="19"/>
      <c r="T42" s="13"/>
      <c r="U42" s="32" t="s">
        <v>277</v>
      </c>
      <c r="Y42" s="32" t="s">
        <v>329</v>
      </c>
      <c r="Z42" s="32" t="s">
        <v>457</v>
      </c>
      <c r="AF42" s="30"/>
      <c r="AK42" s="42" t="str">
        <f t="shared" si="7"/>
        <v>o</v>
      </c>
    </row>
    <row r="43" spans="1:37">
      <c r="A43" s="13"/>
      <c r="B43" s="13"/>
      <c r="F43" s="13"/>
      <c r="G43" s="19"/>
      <c r="K43" s="13"/>
      <c r="L43" s="13"/>
      <c r="O43" s="13"/>
      <c r="P43" s="13"/>
      <c r="Q43" s="19"/>
      <c r="T43" s="13"/>
      <c r="Y43" s="32" t="s">
        <v>330</v>
      </c>
      <c r="Z43" s="32" t="s">
        <v>458</v>
      </c>
      <c r="AF43" s="30"/>
      <c r="AK43" s="42" t="str">
        <f t="shared" si="7"/>
        <v>p</v>
      </c>
    </row>
    <row r="44" spans="1:37">
      <c r="A44" s="13"/>
      <c r="B44" s="13"/>
      <c r="F44" s="13"/>
      <c r="G44" s="19"/>
      <c r="K44" s="13"/>
      <c r="L44" s="13"/>
      <c r="O44" s="13"/>
      <c r="P44" s="13"/>
      <c r="Q44" s="19"/>
      <c r="T44" s="13"/>
      <c r="Y44" s="32" t="s">
        <v>331</v>
      </c>
      <c r="Z44" s="32" t="s">
        <v>459</v>
      </c>
      <c r="AF44" s="30"/>
      <c r="AK44" s="42" t="str">
        <f t="shared" si="7"/>
        <v>q</v>
      </c>
    </row>
    <row r="45" spans="1:37">
      <c r="A45" s="13"/>
      <c r="B45" s="13"/>
      <c r="F45" s="13"/>
      <c r="G45" s="19"/>
      <c r="K45" s="13"/>
      <c r="L45" s="13"/>
      <c r="O45" s="13"/>
      <c r="P45" s="13"/>
      <c r="Q45" s="19"/>
      <c r="T45" s="13"/>
      <c r="U45" s="29" t="s">
        <v>160</v>
      </c>
      <c r="Y45" s="32" t="s">
        <v>332</v>
      </c>
      <c r="Z45" s="32" t="s">
        <v>460</v>
      </c>
      <c r="AF45" s="30"/>
      <c r="AK45" s="42" t="str">
        <f t="shared" si="7"/>
        <v>r</v>
      </c>
    </row>
    <row r="46" spans="1:37">
      <c r="A46" s="13"/>
      <c r="B46" s="13"/>
      <c r="F46" s="13"/>
      <c r="G46" s="19"/>
      <c r="K46" s="13"/>
      <c r="L46" s="13"/>
      <c r="O46" s="13"/>
      <c r="P46" s="13"/>
      <c r="Q46" s="19"/>
      <c r="T46" s="13"/>
      <c r="U46" s="78" t="s">
        <v>601</v>
      </c>
      <c r="Y46" s="32" t="s">
        <v>333</v>
      </c>
      <c r="Z46" s="32" t="s">
        <v>461</v>
      </c>
      <c r="AF46" s="30"/>
      <c r="AK46" s="42" t="str">
        <f t="shared" si="7"/>
        <v>s</v>
      </c>
    </row>
    <row r="47" spans="1:37">
      <c r="A47" s="13"/>
      <c r="B47" s="13"/>
      <c r="F47" s="13"/>
      <c r="G47" s="19"/>
      <c r="K47" s="13"/>
      <c r="L47" s="13"/>
      <c r="O47" s="13"/>
      <c r="P47" s="13"/>
      <c r="Q47" s="19"/>
      <c r="T47" s="13"/>
      <c r="Y47" s="32" t="s">
        <v>334</v>
      </c>
      <c r="Z47" s="32" t="s">
        <v>462</v>
      </c>
      <c r="AF47" s="30"/>
      <c r="AK47" s="42" t="str">
        <f t="shared" si="7"/>
        <v>t</v>
      </c>
    </row>
    <row r="48" spans="1:37">
      <c r="A48" s="13"/>
      <c r="B48" s="13"/>
      <c r="F48" s="13"/>
      <c r="G48" s="19"/>
      <c r="K48" s="13"/>
      <c r="L48" s="13"/>
      <c r="O48" s="13"/>
      <c r="P48" s="13"/>
      <c r="Q48" s="19"/>
      <c r="T48" s="13"/>
      <c r="U48" s="78">
        <v>2021</v>
      </c>
      <c r="Y48" s="32" t="s">
        <v>335</v>
      </c>
      <c r="Z48" s="32" t="s">
        <v>463</v>
      </c>
      <c r="AF48" s="30"/>
      <c r="AK48" s="42" t="str">
        <f t="shared" si="7"/>
        <v>u</v>
      </c>
    </row>
    <row r="49" spans="1:37">
      <c r="A49" s="13"/>
      <c r="B49" s="13"/>
      <c r="F49" s="13"/>
      <c r="G49" s="19"/>
      <c r="K49" s="13"/>
      <c r="L49" s="13"/>
      <c r="O49" s="13"/>
      <c r="P49" s="13"/>
      <c r="Q49" s="19"/>
      <c r="T49" s="13"/>
      <c r="U49" s="78">
        <v>2022</v>
      </c>
      <c r="Y49" s="32" t="s">
        <v>336</v>
      </c>
      <c r="Z49" s="32" t="s">
        <v>464</v>
      </c>
      <c r="AF49" s="30"/>
      <c r="AK49" s="42" t="str">
        <f t="shared" si="7"/>
        <v>v</v>
      </c>
    </row>
    <row r="50" spans="1:37">
      <c r="A50" s="13"/>
      <c r="B50" s="13"/>
      <c r="F50" s="13"/>
      <c r="G50" s="19"/>
      <c r="K50" s="13"/>
      <c r="L50" s="13"/>
      <c r="O50" s="13"/>
      <c r="P50" s="13"/>
      <c r="Q50" s="19"/>
      <c r="T50" s="13"/>
      <c r="U50" s="78">
        <v>2023</v>
      </c>
      <c r="Y50" s="32" t="s">
        <v>337</v>
      </c>
      <c r="Z50" s="32" t="s">
        <v>465</v>
      </c>
      <c r="AF50" s="30"/>
    </row>
    <row r="51" spans="1:37">
      <c r="A51" s="13"/>
      <c r="B51" s="13"/>
      <c r="F51" s="13"/>
      <c r="G51" s="19"/>
      <c r="K51" s="13"/>
      <c r="L51" s="13"/>
      <c r="O51" s="13"/>
      <c r="P51" s="13"/>
      <c r="Q51" s="19"/>
      <c r="T51" s="13"/>
      <c r="U51" s="78">
        <v>2024</v>
      </c>
      <c r="Y51" s="32" t="s">
        <v>338</v>
      </c>
      <c r="Z51" s="32" t="s">
        <v>466</v>
      </c>
      <c r="AF51" s="30"/>
    </row>
    <row r="52" spans="1:37">
      <c r="A52" s="13"/>
      <c r="B52" s="13"/>
      <c r="F52" s="13"/>
      <c r="G52" s="19"/>
      <c r="K52" s="13"/>
      <c r="L52" s="13"/>
      <c r="O52" s="13"/>
      <c r="P52" s="13"/>
      <c r="Q52" s="19"/>
      <c r="T52" s="13"/>
      <c r="U52" s="78">
        <v>2025</v>
      </c>
      <c r="Y52" s="32" t="s">
        <v>339</v>
      </c>
      <c r="Z52" s="32" t="s">
        <v>467</v>
      </c>
      <c r="AF52" s="30"/>
    </row>
    <row r="53" spans="1:37">
      <c r="A53" s="13"/>
      <c r="B53" s="13"/>
      <c r="F53" s="13"/>
      <c r="G53" s="19"/>
      <c r="K53" s="13"/>
      <c r="L53" s="13"/>
      <c r="O53" s="13"/>
      <c r="P53" s="13"/>
      <c r="Q53" s="19"/>
      <c r="T53" s="13"/>
      <c r="U53" s="78">
        <v>2026</v>
      </c>
      <c r="Y53" s="32" t="s">
        <v>340</v>
      </c>
      <c r="Z53" s="32" t="s">
        <v>468</v>
      </c>
      <c r="AF53" s="30"/>
    </row>
    <row r="54" spans="1:37">
      <c r="A54" s="13"/>
      <c r="B54" s="13"/>
      <c r="F54" s="13"/>
      <c r="G54" s="19"/>
      <c r="K54" s="13"/>
      <c r="L54" s="13"/>
      <c r="O54" s="13"/>
      <c r="P54" s="20"/>
      <c r="Q54" s="19"/>
      <c r="T54" s="13"/>
      <c r="Y54" s="32" t="s">
        <v>341</v>
      </c>
      <c r="Z54" s="32" t="s">
        <v>469</v>
      </c>
      <c r="AF54" s="30"/>
    </row>
    <row r="55" spans="1:37">
      <c r="A55" s="13"/>
      <c r="B55" s="13"/>
      <c r="F55" s="13"/>
      <c r="G55" s="19"/>
      <c r="K55" s="13"/>
      <c r="L55" s="13"/>
      <c r="O55" s="13"/>
      <c r="P55" s="13"/>
      <c r="Q55" s="19"/>
      <c r="T55" s="13"/>
      <c r="Y55" s="32" t="s">
        <v>342</v>
      </c>
      <c r="Z55" s="32" t="s">
        <v>470</v>
      </c>
      <c r="AF55" s="30"/>
    </row>
    <row r="56" spans="1:37">
      <c r="A56" s="13"/>
      <c r="B56" s="13"/>
      <c r="F56" s="13"/>
      <c r="G56" s="19"/>
      <c r="K56" s="13"/>
      <c r="L56" s="13"/>
      <c r="O56" s="13"/>
      <c r="P56" s="13"/>
      <c r="Q56" s="19"/>
      <c r="T56" s="13"/>
      <c r="U56" s="78">
        <v>20</v>
      </c>
      <c r="Y56" s="32" t="s">
        <v>343</v>
      </c>
      <c r="Z56" s="32" t="s">
        <v>471</v>
      </c>
      <c r="AF56" s="30"/>
    </row>
    <row r="57" spans="1:37">
      <c r="A57" s="13"/>
      <c r="B57" s="13"/>
      <c r="F57" s="13"/>
      <c r="G57" s="19"/>
      <c r="K57" s="13"/>
      <c r="L57" s="13"/>
      <c r="O57" s="13"/>
      <c r="P57" s="13"/>
      <c r="Q57" s="19"/>
      <c r="T57" s="13"/>
      <c r="U57" s="32" t="s">
        <v>541</v>
      </c>
      <c r="Y57" s="32" t="s">
        <v>344</v>
      </c>
      <c r="Z57" s="32" t="s">
        <v>472</v>
      </c>
      <c r="AF57" s="30"/>
    </row>
    <row r="58" spans="1:37">
      <c r="A58" s="13"/>
      <c r="B58" s="13"/>
      <c r="F58" s="13"/>
      <c r="G58" s="19"/>
      <c r="K58" s="13"/>
      <c r="L58" s="13"/>
      <c r="O58" s="13"/>
      <c r="P58" s="13"/>
      <c r="Q58" s="19"/>
      <c r="T58" s="13"/>
      <c r="U58" s="32" t="s">
        <v>542</v>
      </c>
      <c r="Y58" s="32" t="s">
        <v>345</v>
      </c>
      <c r="Z58" s="32" t="s">
        <v>473</v>
      </c>
      <c r="AF58" s="30"/>
    </row>
    <row r="59" spans="1:37">
      <c r="A59" s="13"/>
      <c r="B59" s="13"/>
      <c r="F59" s="13"/>
      <c r="G59" s="19"/>
      <c r="K59" s="13"/>
      <c r="L59" s="13"/>
      <c r="O59" s="13"/>
      <c r="P59" s="13"/>
      <c r="Q59" s="19"/>
      <c r="T59" s="13"/>
      <c r="Y59" s="32" t="s">
        <v>346</v>
      </c>
      <c r="Z59" s="32" t="s">
        <v>474</v>
      </c>
      <c r="AF59" s="30"/>
    </row>
    <row r="60" spans="1:37">
      <c r="A60" s="13"/>
      <c r="B60" s="13"/>
      <c r="F60" s="13"/>
      <c r="G60" s="19"/>
      <c r="K60" s="13"/>
      <c r="L60" s="13"/>
      <c r="O60" s="13"/>
      <c r="P60" s="13"/>
      <c r="Q60" s="19"/>
      <c r="T60" s="13"/>
      <c r="Y60" s="32" t="s">
        <v>347</v>
      </c>
      <c r="Z60" s="32" t="s">
        <v>475</v>
      </c>
      <c r="AF60" s="30"/>
    </row>
    <row r="61" spans="1:37">
      <c r="A61" s="13"/>
      <c r="B61" s="13"/>
      <c r="F61" s="13"/>
      <c r="G61" s="19"/>
      <c r="K61" s="13"/>
      <c r="L61" s="13"/>
      <c r="O61" s="13"/>
      <c r="P61" s="13"/>
      <c r="Q61" s="19"/>
      <c r="T61" s="13"/>
      <c r="Y61" s="32" t="s">
        <v>348</v>
      </c>
      <c r="Z61" s="32" t="s">
        <v>476</v>
      </c>
      <c r="AF61" s="30"/>
    </row>
    <row r="62" spans="1:37">
      <c r="A62" s="13"/>
      <c r="B62" s="13"/>
      <c r="F62" s="13"/>
      <c r="G62" s="19"/>
      <c r="K62" s="13"/>
      <c r="L62" s="13"/>
      <c r="O62" s="13"/>
      <c r="P62" s="13"/>
      <c r="Q62" s="19"/>
      <c r="T62" s="13"/>
      <c r="Y62" s="32" t="s">
        <v>349</v>
      </c>
      <c r="Z62" s="32" t="s">
        <v>477</v>
      </c>
      <c r="AF62" s="30"/>
    </row>
    <row r="63" spans="1:37">
      <c r="A63" s="13"/>
      <c r="B63" s="13"/>
      <c r="F63" s="13"/>
      <c r="G63" s="19"/>
      <c r="K63" s="13"/>
      <c r="L63" s="13"/>
      <c r="O63" s="13"/>
      <c r="P63" s="13"/>
      <c r="Q63" s="19"/>
      <c r="T63" s="13"/>
      <c r="Y63" s="32" t="s">
        <v>350</v>
      </c>
      <c r="Z63" s="32" t="s">
        <v>478</v>
      </c>
      <c r="AF63" s="30"/>
    </row>
    <row r="64" spans="1:37">
      <c r="A64" s="13"/>
      <c r="B64" s="13"/>
      <c r="F64" s="13"/>
      <c r="G64" s="19"/>
      <c r="K64" s="13"/>
      <c r="L64" s="13"/>
      <c r="O64" s="13"/>
      <c r="P64" s="13"/>
      <c r="Q64" s="19"/>
      <c r="T64" s="13"/>
      <c r="Y64" s="32" t="s">
        <v>351</v>
      </c>
      <c r="Z64" s="32" t="s">
        <v>479</v>
      </c>
      <c r="AF64" s="30"/>
    </row>
    <row r="65" spans="1:32">
      <c r="A65" s="13"/>
      <c r="B65" s="13"/>
      <c r="F65" s="13"/>
      <c r="G65" s="19"/>
      <c r="K65" s="13"/>
      <c r="L65" s="13"/>
      <c r="O65" s="13"/>
      <c r="P65" s="13"/>
      <c r="Q65" s="19"/>
      <c r="T65" s="13"/>
      <c r="Y65" s="32" t="s">
        <v>352</v>
      </c>
      <c r="Z65" s="32" t="s">
        <v>480</v>
      </c>
      <c r="AF65" s="30"/>
    </row>
    <row r="66" spans="1:32">
      <c r="A66" s="13"/>
      <c r="B66" s="13"/>
      <c r="F66" s="13"/>
      <c r="G66" s="19"/>
      <c r="K66" s="13"/>
      <c r="L66" s="13"/>
      <c r="O66" s="13"/>
      <c r="P66" s="13"/>
      <c r="Q66" s="19"/>
      <c r="T66" s="13"/>
      <c r="Y66" s="32" t="s">
        <v>66</v>
      </c>
      <c r="Z66" s="32" t="s">
        <v>481</v>
      </c>
      <c r="AF66" s="30"/>
    </row>
    <row r="67" spans="1:32">
      <c r="A67" s="13"/>
      <c r="B67" s="13"/>
      <c r="F67" s="13"/>
      <c r="G67" s="19"/>
      <c r="K67" s="13"/>
      <c r="L67" s="13"/>
      <c r="O67" s="13"/>
      <c r="P67" s="13"/>
      <c r="Q67" s="19"/>
      <c r="T67" s="13"/>
      <c r="Y67" s="32" t="s">
        <v>353</v>
      </c>
      <c r="Z67" s="32" t="s">
        <v>482</v>
      </c>
      <c r="AF67" s="30"/>
    </row>
    <row r="68" spans="1:32">
      <c r="A68" s="13"/>
      <c r="B68" s="13"/>
      <c r="F68" s="13"/>
      <c r="G68" s="19"/>
      <c r="K68" s="13"/>
      <c r="L68" s="13"/>
      <c r="O68" s="13"/>
      <c r="P68" s="13"/>
      <c r="Q68" s="19"/>
      <c r="T68" s="13"/>
      <c r="Y68" s="32" t="s">
        <v>354</v>
      </c>
      <c r="Z68" s="32" t="s">
        <v>483</v>
      </c>
      <c r="AF68" s="30"/>
    </row>
    <row r="69" spans="1:32">
      <c r="A69" s="13"/>
      <c r="B69" s="13"/>
      <c r="F69" s="13"/>
      <c r="G69" s="19"/>
      <c r="K69" s="13"/>
      <c r="L69" s="13"/>
      <c r="O69" s="13"/>
      <c r="P69" s="13"/>
      <c r="Q69" s="19"/>
      <c r="T69" s="13"/>
      <c r="Y69" s="32" t="s">
        <v>355</v>
      </c>
      <c r="Z69" s="32" t="s">
        <v>484</v>
      </c>
      <c r="AF69" s="30"/>
    </row>
    <row r="70" spans="1:32">
      <c r="A70" s="13"/>
      <c r="B70" s="13"/>
      <c r="Y70" s="32" t="s">
        <v>356</v>
      </c>
      <c r="Z70" s="32" t="s">
        <v>485</v>
      </c>
    </row>
    <row r="71" spans="1:32">
      <c r="Y71" s="32" t="s">
        <v>357</v>
      </c>
      <c r="Z71" s="32" t="s">
        <v>486</v>
      </c>
    </row>
    <row r="72" spans="1:32">
      <c r="Y72" s="32" t="s">
        <v>358</v>
      </c>
      <c r="Z72" s="32" t="s">
        <v>487</v>
      </c>
    </row>
    <row r="73" spans="1:32">
      <c r="Y73" s="32" t="s">
        <v>359</v>
      </c>
      <c r="Z73" s="32" t="s">
        <v>488</v>
      </c>
    </row>
    <row r="74" spans="1:32">
      <c r="Y74" s="32" t="s">
        <v>360</v>
      </c>
      <c r="Z74" s="32" t="s">
        <v>489</v>
      </c>
    </row>
    <row r="75" spans="1:32">
      <c r="Y75" s="32" t="s">
        <v>361</v>
      </c>
      <c r="Z75" s="32" t="s">
        <v>490</v>
      </c>
    </row>
    <row r="76" spans="1:32">
      <c r="Y76" s="32" t="s">
        <v>362</v>
      </c>
      <c r="Z76" s="32" t="s">
        <v>491</v>
      </c>
    </row>
    <row r="77" spans="1:32">
      <c r="Y77" s="32" t="s">
        <v>363</v>
      </c>
      <c r="Z77" s="32" t="s">
        <v>492</v>
      </c>
    </row>
    <row r="78" spans="1:32">
      <c r="Y78" s="32" t="s">
        <v>364</v>
      </c>
      <c r="Z78" s="32" t="s">
        <v>493</v>
      </c>
    </row>
    <row r="79" spans="1:32">
      <c r="Y79" s="32" t="s">
        <v>365</v>
      </c>
      <c r="Z79" s="32" t="s">
        <v>494</v>
      </c>
    </row>
    <row r="80" spans="1:32">
      <c r="Y80" s="32" t="s">
        <v>366</v>
      </c>
      <c r="Z80" s="32" t="s">
        <v>495</v>
      </c>
    </row>
    <row r="81" spans="25:26">
      <c r="Y81" s="32" t="s">
        <v>367</v>
      </c>
      <c r="Z81" s="32" t="s">
        <v>496</v>
      </c>
    </row>
    <row r="82" spans="25:26">
      <c r="Y82" s="32" t="s">
        <v>368</v>
      </c>
      <c r="Z82" s="32" t="s">
        <v>497</v>
      </c>
    </row>
    <row r="83" spans="25:26">
      <c r="Y83" s="32" t="s">
        <v>369</v>
      </c>
      <c r="Z83" s="32" t="s">
        <v>498</v>
      </c>
    </row>
    <row r="84" spans="25:26">
      <c r="Y84" s="32" t="s">
        <v>370</v>
      </c>
      <c r="Z84" s="32" t="s">
        <v>499</v>
      </c>
    </row>
    <row r="85" spans="25:26">
      <c r="Y85" s="32" t="s">
        <v>371</v>
      </c>
      <c r="Z85" s="32" t="s">
        <v>500</v>
      </c>
    </row>
    <row r="86" spans="25:26">
      <c r="Y86" s="32" t="s">
        <v>372</v>
      </c>
      <c r="Z86" s="32" t="s">
        <v>501</v>
      </c>
    </row>
    <row r="87" spans="25:26">
      <c r="Y87" s="32" t="s">
        <v>373</v>
      </c>
      <c r="Z87" s="32" t="s">
        <v>502</v>
      </c>
    </row>
    <row r="88" spans="25:26">
      <c r="Y88" s="32" t="s">
        <v>374</v>
      </c>
      <c r="Z88" s="32" t="s">
        <v>503</v>
      </c>
    </row>
    <row r="89" spans="25:26">
      <c r="Y89" s="32" t="s">
        <v>375</v>
      </c>
      <c r="Z89" s="32" t="s">
        <v>504</v>
      </c>
    </row>
    <row r="90" spans="25:26">
      <c r="Y90" s="32" t="s">
        <v>376</v>
      </c>
      <c r="Z90" s="32" t="s">
        <v>505</v>
      </c>
    </row>
    <row r="91" spans="25:26">
      <c r="Y91" s="32" t="s">
        <v>377</v>
      </c>
      <c r="Z91" s="32" t="s">
        <v>506</v>
      </c>
    </row>
    <row r="92" spans="25:26">
      <c r="Y92" s="32" t="s">
        <v>378</v>
      </c>
      <c r="Z92" s="32" t="s">
        <v>507</v>
      </c>
    </row>
    <row r="93" spans="25:26">
      <c r="Y93" s="32" t="s">
        <v>379</v>
      </c>
      <c r="Z93" s="32" t="s">
        <v>508</v>
      </c>
    </row>
    <row r="94" spans="25:26">
      <c r="Y94" s="32" t="s">
        <v>380</v>
      </c>
      <c r="Z94" s="32" t="s">
        <v>509</v>
      </c>
    </row>
    <row r="95" spans="25:26">
      <c r="Y95" s="32" t="s">
        <v>381</v>
      </c>
      <c r="Z95" s="32" t="s">
        <v>510</v>
      </c>
    </row>
    <row r="96" spans="25:26">
      <c r="Y96" s="32" t="s">
        <v>285</v>
      </c>
      <c r="Z96" s="32" t="s">
        <v>511</v>
      </c>
    </row>
    <row r="97" spans="25:26">
      <c r="Y97" s="32" t="s">
        <v>382</v>
      </c>
      <c r="Z97" s="32" t="s">
        <v>512</v>
      </c>
    </row>
    <row r="98" spans="25:26">
      <c r="Y98" s="32" t="s">
        <v>383</v>
      </c>
      <c r="Z98" s="32" t="s">
        <v>513</v>
      </c>
    </row>
    <row r="99" spans="25:26">
      <c r="Y99" s="32" t="s">
        <v>413</v>
      </c>
      <c r="Z99" s="32" t="s">
        <v>514</v>
      </c>
    </row>
    <row r="100" spans="25:26">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2022-05-16T07:14:25Z</cp:lastPrinted>
  <dcterms:created xsi:type="dcterms:W3CDTF">2012-03-13T00:50:25Z</dcterms:created>
  <dcterms:modified xsi:type="dcterms:W3CDTF">2022-09-08T10:18:00Z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