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31" i="11"/>
  <c r="AY324" i="11"/>
  <c r="AY328" i="11"/>
  <c r="AY332" i="11"/>
  <c r="AY325" i="11"/>
  <c r="AY329" i="11"/>
  <c r="AY333" i="11"/>
  <c r="AY327" i="11"/>
  <c r="AY322" i="11"/>
  <c r="AY326" i="11"/>
  <c r="AY398" i="11"/>
  <c r="AY397" i="11"/>
  <c r="AY337" i="11"/>
  <c r="AY338" i="11"/>
  <c r="AY340"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5" i="11" s="1"/>
  <c r="AY132" i="11"/>
  <c r="AY139" i="11"/>
  <c r="AY144"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99" i="11"/>
  <c r="AY101" i="11" s="1"/>
  <c r="AY98" i="11"/>
  <c r="AY102" i="11"/>
  <c r="AY104" i="11" s="1"/>
  <c r="AY134" i="11" l="1"/>
  <c r="AY100" i="11"/>
  <c r="AY172" i="11"/>
  <c r="AY198" i="11"/>
  <c r="AY154" i="11"/>
  <c r="AY163" i="11"/>
  <c r="AY177" i="11"/>
  <c r="AY204" i="11"/>
  <c r="AY212" i="11"/>
  <c r="AY151" i="11"/>
  <c r="AY155" i="11"/>
  <c r="AY164" i="11"/>
  <c r="AY174" i="11"/>
  <c r="AY193" i="11"/>
  <c r="AY201" i="11"/>
  <c r="AY209" i="11"/>
  <c r="AY116" i="11"/>
  <c r="AY120" i="11"/>
  <c r="AY124" i="11"/>
  <c r="AY128" i="11"/>
  <c r="AY131" i="11"/>
  <c r="AY113" i="11"/>
  <c r="AY117" i="11"/>
  <c r="AY125" i="11"/>
  <c r="AY129" i="11"/>
  <c r="AY143" i="11"/>
  <c r="AY141" i="11"/>
  <c r="AY145" i="11"/>
  <c r="AY142" i="11"/>
  <c r="AY140"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78" i="11"/>
  <c r="AY86" i="11" s="1"/>
  <c r="AY44" i="11"/>
  <c r="AY52" i="11" s="1"/>
  <c r="AY80" i="11" l="1"/>
  <c r="AY84" i="11"/>
  <c r="AY81" i="11"/>
  <c r="AY85" i="11"/>
  <c r="AY89" i="11"/>
  <c r="AY79" i="11"/>
  <c r="AY83" i="11"/>
  <c r="AY87" i="11"/>
  <c r="AY91" i="11"/>
  <c r="AY95" i="11"/>
  <c r="AY92" i="11"/>
  <c r="AY96"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<sst xmlns="http://schemas.openxmlformats.org/spreadsheetml/2006/main" count="2646" uniqueCount="983">
  <si>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</si>
  <si>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</si>
  <si>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</si>
  <si>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</si>
  <si>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</si>
  <si>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</si>
  <si>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</si>
  <si>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</si>
  <si>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</si>
  <si>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</si>
  <si>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</si>
  <si>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</si>
  <si>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</si>
  <si>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</si>
  <si>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</si>
  <si>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</si>
  <si>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</si>
  <si>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</si>
  <si>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</si>
  <si>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</si>
  <si>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</si>
  <si>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</si>
  <si>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</si>
  <si>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</si>
  <si>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</si>
  <si>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</si>
  <si>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</si>
  <si>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</si>
  <si>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</si>
  <si>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</si>
  <si>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</si>
  <si>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</si>
  <si>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</si>
  <si>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</si>
  <si>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</si>
  <si>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</si>
  <si>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</si>
  <si>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</si>
  <si>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</si>
  <si>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</si>
  <si>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</si>
  <si>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</si>
  <si>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</si>
  <si>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</si>
  <si>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</si>
  <si>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</si>
  <si>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</si>
  <si>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</si>
  <si>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</si>
  <si>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</si>
  <si>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</si>
  <si>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</si>
  <si>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</si>
  <si>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</si>
  <si>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</si>
  <si>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</si>
  <si>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</si>
  <si>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</si>
  <si>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</si>
  <si>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</si>
  <si>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</si>
  <si>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</si>
  <si>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</si>
  <si>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</si>
  <si>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</si>
  <si>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</si>
  <si>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</si>
  <si>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</si>
  <si>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</si>
  <si>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</si>
  <si>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</si>
  <si>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</si>
  <si>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</si>
  <si>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</si>
  <si>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</si>
  <si>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</si>
  <si>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</si>
  <si>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</si>
  <si>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</si>
  <si>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</si>
  <si>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</si>
  <si>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</si>
  <si>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</si>
  <si>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</si>
  <si>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</si>
  <si>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</si>
  <si>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</si>
  <si>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</si>
  <si>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</si>
  <si>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</si>
  <si>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</si>
  <si>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</si>
  <si>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</si>
  <si>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</si>
  <si>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</si>
  <si>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</si>
  <si>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</si>
  <si>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</si>
  <si>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</si>
  <si>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</si>
  <si>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</si>
  <si>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</si>
  <si>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</si>
  <si>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</si>
  <si>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</si>
  <si>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</si>
  <si>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</si>
  <si>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</si>
  <si>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</si>
  <si>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</si>
  <si>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</si>
  <si>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</si>
  <si>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</si>
  <si>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</si>
  <si>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</si>
  <si>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</si>
  <si>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</si>
  <si>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</si>
  <si>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</si>
  <si>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</si>
  <si>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</si>
  <si>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</si>
  <si>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</si>
  <si>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</si>
  <si>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</si>
  <si>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</si>
  <si>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</si>
  <si>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</si>
  <si>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</si>
  <si>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</si>
  <si>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</si>
  <si>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</si>
  <si>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</si>
  <si>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</si>
  <si>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</si>
  <si>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</si>
  <si>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</si>
  <si>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</si>
  <si>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</si>
  <si>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</si>
  <si>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</si>
  <si>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</si>
  <si>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</si>
  <si>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</si>
  <si>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</si>
  <si>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</si>
  <si>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</si>
  <si>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</si>
  <si>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</si>
  <si>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</si>
  <si>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</si>
  <si>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</si>
  <si>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</si>
  <si>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</si>
  <si>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</si>
  <si>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</si>
  <si>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</si>
  <si>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</si>
  <si>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</si>
  <si>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</si>
  <si>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</si>
  <si>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</si>
  <si>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</si>
  <si>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</si>
  <si>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</si>
  <si>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</si>
  <si>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</si>
  <si>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</si>
  <si>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</si>
  <si>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</si>
  <si>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</si>
  <si>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</si>
  <si>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</si>
  <si>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</si>
  <si>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</si>
  <si>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</si>
  <si>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</si>
  <si>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</si>
  <si>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</si>
  <si>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</si>
  <si>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</si>
  <si>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</si>
  <si>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</si>
  <si>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</si>
  <si>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</si>
  <si>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</si>
  <si>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</si>
  <si>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</si>
  <si>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</si>
  <si>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</si>
  <si>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</si>
  <si>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</si>
  <si>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</si>
  <si>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</si>
  <si>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</si>
  <si>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</si>
  <si>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</si>
  <si>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</si>
  <si>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</si>
  <si>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</si>
  <si>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</si>
  <si>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</si>
  <si>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</si>
  <si>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</si>
  <si>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</si>
  <si>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</si>
  <si>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</si>
  <si>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</si>
  <si>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</si>
  <si>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</si>
  <si>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</si>
  <si>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</si>
  <si>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</si>
  <si>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</si>
  <si>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</si>
  <si>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</si>
  <si>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</si>
  <si>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</si>
  <si>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</si>
  <si>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</si>
  <si>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</si>
  <si>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</si>
  <si>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</si>
  <si>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</si>
  <si>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</si>
  <si>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</si>
  <si>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</si>
  <si>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</si>
  <si>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</si>
  <si>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</si>
  <si>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</si>
  <si>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</si>
  <si>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</si>
  <si>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</si>
  <si>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</si>
  <si>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</si>
  <si>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</si>
  <si>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</si>
  <si>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</si>
  <si>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</si>
  <si>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</si>
  <si>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</si>
  <si>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</si>
  <si>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</si>
  <si>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</si>
  <si>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</si>
  <si>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</si>
  <si>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</si>
  <si>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</si>
  <si>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</si>
  <si>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</si>
  <si>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</si>
  <si>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</si>
  <si>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</si>
  <si>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</si>
  <si>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</si>
  <si>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</si>
  <si>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</si>
  <si>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</si>
  <si>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</si>
  <si>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</si>
  <si>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</si>
  <si>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</si>
  <si>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</si>
  <si>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</si>
  <si>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</si>
  <si>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</si>
  <si>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</si>
  <si>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</si>
  <si>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</si>
  <si>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</si>
  <si>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</si>
  <si>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</si>
  <si>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</si>
  <si>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</si>
  <si>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</si>
  <si>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</si>
  <si>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</si>
  <si>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</si>
  <si>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</si>
  <si>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</si>
  <si>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</si>
  <si>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</si>
  <si>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</si>
  <si>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</si>
  <si>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</si>
  <si>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</si>
  <si>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</si>
  <si>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</si>
  <si>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</si>
  <si>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</si>
  <si>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</si>
  <si>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</si>
  <si>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</si>
  <si>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</si>
  <si>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</si>
  <si>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</si>
  <si>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</si>
  <si>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</si>
  <si>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</si>
  <si>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</si>
  <si>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</si>
  <si>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</si>
  <si>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</si>
  <si>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</si>
  <si>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</si>
  <si>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</si>
  <si>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</si>
  <si>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</si>
  <si>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</si>
  <si>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</si>
  <si>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</si>
  <si>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</si>
  <si>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</si>
  <si>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</si>
  <si>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</si>
  <si>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</si>
  <si>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</si>
  <si>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</si>
  <si>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</si>
  <si>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</si>
  <si>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</si>
  <si>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</si>
  <si>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</si>
  <si>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</si>
  <si>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</si>
  <si>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</si>
  <si>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</si>
  <si>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</si>
  <si>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</si>
  <si>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</si>
  <si>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</si>
  <si>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</si>
  <si>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</si>
  <si>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</si>
  <si>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</si>
  <si>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</si>
  <si>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</si>
  <si>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</si>
  <si>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</si>
  <si>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</si>
  <si>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</si>
  <si>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</si>
  <si>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</si>
  <si>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</si>
  <si>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</si>
  <si>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</si>
  <si>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</si>
  <si>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</si>
  <si>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</si>
  <si>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</si>
  <si>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</si>
  <si>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</si>
  <si>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</si>
  <si>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</si>
  <si>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</si>
  <si>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</si>
  <si>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</si>
  <si>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</si>
  <si>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</si>
  <si>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</si>
  <si>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</si>
  <si>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</si>
  <si>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</si>
  <si>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</si>
  <si>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</si>
  <si>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</si>
  <si>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</si>
  <si>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</si>
  <si>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</si>
  <si>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</si>
  <si>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</si>
  <si>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</si>
  <si>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</si>
  <si>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</si>
  <si>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</si>
  <si>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</si>
  <si>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</si>
  <si>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</si>
  <si>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</si>
  <si>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</si>
  <si>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</si>
  <si>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</si>
  <si>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</si>
  <si>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</si>
  <si>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</si>
  <si>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</si>
  <si>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</si>
  <si>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</si>
  <si>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</si>
  <si>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</si>
  <si>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</si>
  <si>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</si>
  <si>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</si>
  <si>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</si>
  <si>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</si>
  <si>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</si>
  <si>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</si>
  <si>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</si>
  <si>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</si>
  <si>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</si>
  <si>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</si>
  <si>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</si>
  <si>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</si>
  <si>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</si>
  <si>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</si>
  <si>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</si>
  <si>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</si>
  <si>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</si>
  <si>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</si>
  <si>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</si>
  <si>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</si>
  <si>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</si>
  <si>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</si>
  <si>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</si>
  <si>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</si>
  <si>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</si>
  <si>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</si>
  <si>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</si>
  <si>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</si>
  <si>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</si>
  <si>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</si>
  <si>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</si>
  <si>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</si>
  <si>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</si>
  <si>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</si>
  <si>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</si>
  <si>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</si>
  <si>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</si>
  <si>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</si>
  <si>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</si>
  <si>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</si>
  <si>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</si>
  <si>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</si>
  <si>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</si>
  <si>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</si>
  <si>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</si>
  <si>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</si>
  <si>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</si>
  <si>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</si>
  <si>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</si>
  <si>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</si>
  <si>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</si>
  <si>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</si>
  <si>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</si>
  <si>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</si>
  <si>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</si>
  <si>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</si>
  <si>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</si>
  <si>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</si>
  <si>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</si>
  <si>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</si>
  <si>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</si>
  <si>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</si>
  <si>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</si>
  <si>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</si>
  <si>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</si>
  <si>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</si>
  <si>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</si>
  <si>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</si>
  <si>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</si>
  <si>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</si>
  <si>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</si>
  <si>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</si>
  <si>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</si>
  <si>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</si>
  <si>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</si>
  <si>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</si>
  <si>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</si>
  <si>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</si>
  <si>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</si>
  <si>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</si>
  <si>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</si>
  <si>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</si>
  <si>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</si>
  <si>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</si>
  <si>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</si>
  <si>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</si>
  <si>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</si>
  <si>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</si>
  <si>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</si>
  <si>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</si>
  <si>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</si>
  <si>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</si>
  <si>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</si>
  <si>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</si>
  <si>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</si>
  <si>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</si>
  <si>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</si>
  <si>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</si>
  <si>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</si>
  <si>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</si>
  <si>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</si>
  <si>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</si>
  <si>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</si>
  <si>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</si>
  <si>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</si>
  <si>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</si>
  <si>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</si>
  <si>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</si>
  <si>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</si>
  <si>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</si>
  <si>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</si>
  <si>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</si>
  <si>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</si>
  <si>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</si>
  <si>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</si>
  <si>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</si>
  <si>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</si>
  <si>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</si>
  <si>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</si>
  <si>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</si>
  <si>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</si>
  <si>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</si>
  <si>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</si>
  <si>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</si>
  <si>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</si>
  <si>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</si>
  <si>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</si>
  <si>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</si>
  <si>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</si>
  <si>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</si>
  <si>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</si>
  <si>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</si>
  <si>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</si>
  <si>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</si>
  <si>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</si>
  <si>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</si>
  <si>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</si>
  <si>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</si>
  <si>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</si>
  <si>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</si>
  <si>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</si>
  <si>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</si>
  <si>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</si>
  <si>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</si>
  <si>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</si>
  <si>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</si>
  <si>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</si>
  <si>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</si>
  <si>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</si>
  <si>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</si>
  <si>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</si>
  <si>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</si>
  <si>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</si>
  <si>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</si>
  <si>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</si>
  <si>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</si>
  <si>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</si>
  <si>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</si>
  <si>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</si>
  <si>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</si>
  <si>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</si>
  <si>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</si>
  <si>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</si>
  <si>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</si>
  <si>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</si>
  <si>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</si>
  <si>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</si>
  <si>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</si>
  <si>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</si>
  <si>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</si>
  <si>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</si>
  <si>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</si>
  <si>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</si>
  <si>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</si>
  <si>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</si>
  <si>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</si>
  <si>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</si>
  <si>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</si>
  <si>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</si>
  <si>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</si>
  <si>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</si>
  <si>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</si>
  <si>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</si>
  <si>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</si>
  <si>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</si>
  <si>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</si>
  <si>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</si>
  <si>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</si>
  <si>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</si>
  <si>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</si>
  <si>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</si>
  <si>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</si>
  <si>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</si>
  <si>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</si>
  <si>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</si>
  <si>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</si>
  <si>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</si>
  <si>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</si>
  <si>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</si>
  <si>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</si>
  <si>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</si>
  <si>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</si>
  <si>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</si>
  <si>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</si>
  <si>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</si>
  <si>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</si>
  <si>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</si>
  <si>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</si>
  <si>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</si>
  <si>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</si>
  <si>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</si>
  <si>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</si>
  <si>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</si>
  <si>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</si>
  <si>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</si>
  <si>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</si>
  <si>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</si>
  <si>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</si>
  <si>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</si>
  <si>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</si>
  <si>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</si>
  <si>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</si>
  <si>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</si>
  <si>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</si>
  <si>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</si>
  <si>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</si>
  <si>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</si>
  <si>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</si>
  <si>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</si>
  <si>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</si>
  <si>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</si>
  <si>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</si>
  <si>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</si>
  <si>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</si>
  <si>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</si>
  <si>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</si>
  <si>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</si>
  <si>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</si>
  <si>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</si>
  <si>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</si>
  <si>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</si>
  <si>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</si>
  <si>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</si>
  <si>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</si>
  <si>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</si>
  <si>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</si>
  <si>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</si>
  <si>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</si>
  <si>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</si>
  <si>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</si>
  <si>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</si>
  <si>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</si>
  <si>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</si>
  <si>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</si>
  <si>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</si>
  <si>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</si>
  <si>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</si>
  <si>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</si>
  <si>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</si>
  <si>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</si>
  <si>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</si>
  <si>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</si>
  <si>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</si>
  <si>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</si>
  <si>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</si>
  <si>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</si>
  <si>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</si>
  <si>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</si>
  <si>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</si>
  <si>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</si>
  <si>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</si>
  <si>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</si>
  <si>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</si>
  <si>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</si>
  <si>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</si>
  <si>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</si>
  <si>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</si>
  <si>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</si>
  <si>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</si>
  <si>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</si>
  <si>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</si>
  <si>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</si>
  <si>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</si>
  <si>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</si>
  <si>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</si>
  <si>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</si>
  <si>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精神障害者保健福祉対策</t>
  </si>
  <si>
    <t>社会・援護局障害保健福祉部</t>
  </si>
  <si>
    <t>平成12年度</t>
  </si>
  <si>
    <t>終了予定なし</t>
  </si>
  <si>
    <t>精神・障害保健課</t>
  </si>
  <si>
    <t>精神保健及び精神障害者福祉に関する法律第７条</t>
  </si>
  <si>
    <t>「精神保健費等国庫負担（補助）金交付要綱」（平成10年6月
15日厚生省障発第194号）等</t>
  </si>
  <si>
    <t>精神障害者に対する適切な医療や福祉の提供を行うための人材養成や地域における体制整備を行うことにより、精神障害者が安心して地域で生活できる社会の実現を目的とする。</t>
  </si>
  <si>
    <t>緊急な医療を要する精神障害者等が迅速かつ適切な医療を受けられるようにするため、
Ａ．都道府県又は指定都市が行う精神保健福祉法に基づく精神科救急医療体制の整備（平成２０年度開始、終了予定なし）
Ｂ．自殺未遂者等支援拠点医療機関整備事業、PTSD、思春期児童等に対応する業務従事者や精神医療従事者等に対する研修事業（平成２２年度開始、終了予定なし）
C．精神保健福祉センターが行う特定相談事業等の実施（平成１２年度開始、終了予定なし）
D．依存症対策総合支援事業、依存症全国拠点機関設置運営事業、依存症に関する調査研究事業、依存症民間団体支援事業等の実施（平成２９年度開始、終了予定なし）
等を通じて、精神障害者の保健福祉の向上を図るもの。
（補助率：1/2,定額,1/3,3/4）</t>
  </si>
  <si>
    <t>-</t>
  </si>
  <si>
    <t>精神保健福祉対策費補助金</t>
  </si>
  <si>
    <t>A.精神科救急医療体制の整備を推進し、精神疾患の症状悪化に対し迅速に適切な医療を提供することが可能となることで、入院期間を短縮させ、令和５年度までに入院1年以上の長期入院患者数を減少させる。</t>
  </si>
  <si>
    <t>入院1年以上の長期入院患者数</t>
  </si>
  <si>
    <t>万人</t>
  </si>
  <si>
    <t>「第5期障害福祉計画」（H30～R2年度）
「第6期障害福祉計画」（R2～5年度）
「精神保健福祉資料」</t>
  </si>
  <si>
    <t>B.自殺未遂者に対するケースマネージメントを実施しようとする医療機関の医療従事者を対象とした研修を行い、自殺未遂者に対する適切な支援ができる医療従事者の数を前年度より上回る。</t>
  </si>
  <si>
    <t>自殺未遂者への対応技術の向上に資する研修の受講者数</t>
  </si>
  <si>
    <t>人</t>
  </si>
  <si>
    <t>Ｄ.「依存症相談拠点機関、専門医療機関」の設置を促進し、民間団体等とも連携して依存症に関する相談支援体制を充実させ、依存症に関する相談件数を前年度より上回る。</t>
  </si>
  <si>
    <t>依存症に関する相談件数</t>
  </si>
  <si>
    <t>件</t>
  </si>
  <si>
    <t>地域保健・健康増進事業報告
衛生行政報告例</t>
  </si>
  <si>
    <t>A:精神科救急医療体制整備を実施する自治体数</t>
  </si>
  <si>
    <t>自治体</t>
  </si>
  <si>
    <t>B:自殺未遂者等支援拠点医療機関数</t>
  </si>
  <si>
    <t>団体</t>
  </si>
  <si>
    <t>C:精神保健福祉センター特定相談等事業を実施する自治体数</t>
  </si>
  <si>
    <t>Ｄ:依存症相談拠点機関、専門医療機関を設置する都道府県、指定都市数</t>
  </si>
  <si>
    <t>箇所</t>
  </si>
  <si>
    <t>A:単位当たりコスト=X／Y
Ｘ：「事業に係る交付額」
Ｙ：「対象交付相手方数」　　　　</t>
    <phoneticPr fontId="5"/>
  </si>
  <si>
    <t>百万円</t>
  </si>
  <si>
    <t>　　X/Y</t>
    <phoneticPr fontId="5"/>
  </si>
  <si>
    <t>1,600百万円
/66自治体</t>
  </si>
  <si>
    <t>B:単位当たりコスト=X／Y
Ｘ：「事業に係る交付額」
Ｙ：「対象交付相手方数」</t>
    <phoneticPr fontId="5"/>
  </si>
  <si>
    <t>8.5百万円
/7団体</t>
  </si>
  <si>
    <t>4.5百万円
/4団体</t>
  </si>
  <si>
    <t>C:単位当たりコスト=X／Y
Ｘ：「事業に係る交付額」
Ｙ：「対象交付相手方数」</t>
    <phoneticPr fontId="5"/>
  </si>
  <si>
    <t>73百万円
/62自治体</t>
  </si>
  <si>
    <t>D:単位当たりコスト=X／Y
Ｘ：「事業に係る交付額」
Ｙ：「依存症相談拠点機関、専門医療機関を設置する都道府県数」</t>
    <phoneticPr fontId="5"/>
  </si>
  <si>
    <t>地域自殺対策強化事業（地域自殺対策強化交付金等）</t>
  </si>
  <si>
    <t>465</t>
  </si>
  <si>
    <t>408</t>
  </si>
  <si>
    <t>765</t>
  </si>
  <si>
    <t>767</t>
  </si>
  <si>
    <t>780</t>
  </si>
  <si>
    <t>747</t>
  </si>
  <si>
    <t>744</t>
  </si>
  <si>
    <t>741</t>
  </si>
  <si>
    <t>新31</t>
  </si>
  <si>
    <t>○</t>
  </si>
  <si>
    <t>厚労</t>
  </si>
  <si>
    <t>林　修一郎</t>
    <rPh sb="0" eb="1">
      <t>ハヤシ</t>
    </rPh>
    <rPh sb="2" eb="5">
      <t>シュウイチロウ</t>
    </rPh>
    <phoneticPr fontId="5"/>
  </si>
  <si>
    <t>-</t>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</si>
  <si>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</si>
  <si>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</si>
  <si>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無</t>
  </si>
  <si>
    <t>‐</t>
  </si>
  <si>
    <t>精神障害者が地域で生活できるよう施策を行っており、国民のニーズは高く、国費の投入が必要である。</t>
  </si>
  <si>
    <t>精神保健福祉法にて、精神障害者の発生の予防、その他国民の精神保健の向上のための施策を講じなければならないと規定されている。</t>
  </si>
  <si>
    <t>精神障害者が地域で生活できるよう施策を行っており、国民のニーズは高く、優先度も高い。</t>
  </si>
  <si>
    <t>都道府県等に対する補助以外に、民間団体に対するものは、公募を行うことにより競争性を確保している。</t>
  </si>
  <si>
    <t>都道府県等に対する補助については、国と都道府県等が按分して費用を負担し、民間向け事業については公募で契約相手方を選定する等しており、費用負担は妥当と考える。</t>
  </si>
  <si>
    <t>適切な基準を定めており、妥当である。</t>
  </si>
  <si>
    <t>本事業を実施するために真に必要な経費を限定している。</t>
  </si>
  <si>
    <t>概ね成果目標に見合ったものとなっている。</t>
    <rPh sb="0" eb="1">
      <t>オオム</t>
    </rPh>
    <phoneticPr fontId="6"/>
  </si>
  <si>
    <t>都道府県や民間事業者が単独で行うには難しい事業について、必要な経費を補助することで実効性の高い手段を講じている。</t>
  </si>
  <si>
    <t>活動実績は見込みにあったものである。</t>
  </si>
  <si>
    <t>本事業は自殺未遂者等支援拠点医療機関に対する補助金であるのに対し、左記事業については、地方公共団体が各地域において実施する事業に対する交付金であり、役割分担を行っている。</t>
  </si>
  <si>
    <t>本事業については、精神障害者に対する適切な医療や福祉の提供を行うための人材養成や、地域における体制整備に係る事業を行っている。
活動実績の一例として、精神科救急医療体制整備事業については全ての都道府県及び多数の指定都市で実施されているところであり、他のメニューの実施と併せ、成果目標である入院１年以上の長期入院患者数の減少に一定の効果をあげているところである。なお、一部のメニューについては、執行実績等を勘案し減額を行ったところでもある。
民間団体向けの補助事業については、事業の採択に際し公募を行い、事業を遂行可能であるかどうか検証するとともに、採択に際しても本事業を実施するために真に必要な経費を限定し、事業の効率性に寄与しているところである。
また、それぞれの事業計画において、事業内容、経費の支出予定等を確認の上、交付決定を行い、事業終了後の実績報告により最終確認を行っており、余剰金があった場合には返還の措置を講じている。</t>
  </si>
  <si>
    <t>今後も予算の執行状況等を踏まえつつ、施策の推進に必要な予算の確保を行うものとする。</t>
  </si>
  <si>
    <t>点検対象外</t>
    <rPh sb="0" eb="2">
      <t>テンケン</t>
    </rPh>
    <rPh sb="2" eb="5">
      <t>タイショウガイ</t>
    </rPh>
    <phoneticPr fontId="6"/>
  </si>
  <si>
    <t>☑</t>
  </si>
  <si>
    <t>厚生労働省</t>
    <phoneticPr fontId="5"/>
  </si>
  <si>
    <t>A.東京都</t>
    <rPh sb="2" eb="5">
      <t>トウキョウト</t>
    </rPh>
    <phoneticPr fontId="5"/>
  </si>
  <si>
    <t>委託料</t>
    <rPh sb="0" eb="3">
      <t>イタクリョウ</t>
    </rPh>
    <phoneticPr fontId="5"/>
  </si>
  <si>
    <t>報酬</t>
    <rPh sb="0" eb="2">
      <t>ホウシュウ</t>
    </rPh>
    <phoneticPr fontId="5"/>
  </si>
  <si>
    <t>報償費</t>
    <rPh sb="0" eb="3">
      <t>ホウショウヒ</t>
    </rPh>
    <phoneticPr fontId="5"/>
  </si>
  <si>
    <t>使用料及び賃借料</t>
    <rPh sb="0" eb="2">
      <t>シヨウ</t>
    </rPh>
    <rPh sb="2" eb="3">
      <t>リョウ</t>
    </rPh>
    <rPh sb="3" eb="4">
      <t>オヨ</t>
    </rPh>
    <rPh sb="5" eb="8">
      <t>チンシャクリョウ</t>
    </rPh>
    <phoneticPr fontId="5"/>
  </si>
  <si>
    <t>需用費</t>
    <rPh sb="0" eb="3">
      <t>ジュヨウヒ</t>
    </rPh>
    <phoneticPr fontId="5"/>
  </si>
  <si>
    <t>役務費</t>
    <rPh sb="0" eb="2">
      <t>エキム</t>
    </rPh>
    <rPh sb="2" eb="3">
      <t>ヒ</t>
    </rPh>
    <phoneticPr fontId="5"/>
  </si>
  <si>
    <t>旅費</t>
    <rPh sb="0" eb="2">
      <t>リョヒ</t>
    </rPh>
    <phoneticPr fontId="5"/>
  </si>
  <si>
    <t>賃金</t>
    <rPh sb="0" eb="2">
      <t>チンギン</t>
    </rPh>
    <phoneticPr fontId="5"/>
  </si>
  <si>
    <t>備品購入費</t>
    <rPh sb="0" eb="2">
      <t>ビヒン</t>
    </rPh>
    <rPh sb="2" eb="5">
      <t>コウニュウヒ</t>
    </rPh>
    <phoneticPr fontId="5"/>
  </si>
  <si>
    <t>精神保健福祉センター特定相談等事業、精神科救急医療体制整備事業、てんかん地域診療連携体制整備事業、依存症対策総合支援事業</t>
    <phoneticPr fontId="5"/>
  </si>
  <si>
    <t>精神保健福祉センター特定相談等事業、依存症対策総合支援事業</t>
    <phoneticPr fontId="5"/>
  </si>
  <si>
    <t>精神保健福祉センター特定相談等事業、精神科救急医療体制整備事業、依存症対策総合支援事業</t>
    <phoneticPr fontId="5"/>
  </si>
  <si>
    <t>精神保健福祉センター特定相談等事業</t>
    <phoneticPr fontId="5"/>
  </si>
  <si>
    <t>東京都</t>
    <phoneticPr fontId="5"/>
  </si>
  <si>
    <t>大阪府</t>
    <phoneticPr fontId="5"/>
  </si>
  <si>
    <t>北海道</t>
    <phoneticPr fontId="5"/>
  </si>
  <si>
    <t>横浜市</t>
    <phoneticPr fontId="5"/>
  </si>
  <si>
    <t>岩手県</t>
    <phoneticPr fontId="5"/>
  </si>
  <si>
    <t>千葉県</t>
    <phoneticPr fontId="5"/>
  </si>
  <si>
    <t>大阪市</t>
    <phoneticPr fontId="5"/>
  </si>
  <si>
    <t>鳥取県</t>
    <phoneticPr fontId="5"/>
  </si>
  <si>
    <t>愛知県</t>
    <phoneticPr fontId="5"/>
  </si>
  <si>
    <t>滋賀県</t>
    <phoneticPr fontId="5"/>
  </si>
  <si>
    <t>精神保健福祉法等に基づき都道府県及び指定都市が行う精神保健福祉センターの特定相談及び精神科救急医療体制整備事業等</t>
    <phoneticPr fontId="5"/>
  </si>
  <si>
    <t>補助金等交付</t>
  </si>
  <si>
    <t>-</t>
    <phoneticPr fontId="5"/>
  </si>
  <si>
    <t>74百万円
/59自治体</t>
    <phoneticPr fontId="5"/>
  </si>
  <si>
    <t>77百万円
/60自治体</t>
    <phoneticPr fontId="5"/>
  </si>
  <si>
    <t>自殺未遂者等支援拠点医療機関整備事業実績報告</t>
    <phoneticPr fontId="5"/>
  </si>
  <si>
    <t>アルコール関連問題及び思春期精神保健福祉に関する知識の普及、技術指導及び技術援助等</t>
    <rPh sb="5" eb="7">
      <t>カンレン</t>
    </rPh>
    <rPh sb="7" eb="9">
      <t>モンダイ</t>
    </rPh>
    <rPh sb="9" eb="10">
      <t>オヨ</t>
    </rPh>
    <rPh sb="11" eb="14">
      <t>シシュンキ</t>
    </rPh>
    <rPh sb="14" eb="16">
      <t>セイシン</t>
    </rPh>
    <rPh sb="16" eb="18">
      <t>ホケン</t>
    </rPh>
    <rPh sb="18" eb="20">
      <t>フクシ</t>
    </rPh>
    <rPh sb="21" eb="22">
      <t>カン</t>
    </rPh>
    <rPh sb="24" eb="26">
      <t>チシキ</t>
    </rPh>
    <rPh sb="27" eb="29">
      <t>フキュウ</t>
    </rPh>
    <rPh sb="30" eb="32">
      <t>ギジュツ</t>
    </rPh>
    <rPh sb="32" eb="34">
      <t>シドウ</t>
    </rPh>
    <rPh sb="34" eb="35">
      <t>オヨ</t>
    </rPh>
    <rPh sb="36" eb="38">
      <t>ギジュツ</t>
    </rPh>
    <rPh sb="38" eb="40">
      <t>エンジョ</t>
    </rPh>
    <rPh sb="40" eb="41">
      <t>トウ</t>
    </rPh>
    <phoneticPr fontId="5"/>
  </si>
  <si>
    <t>B.国立研究開発法人国立精神・神経医療研究センター</t>
    <phoneticPr fontId="5"/>
  </si>
  <si>
    <t>委託費</t>
    <rPh sb="0" eb="2">
      <t>イタク</t>
    </rPh>
    <rPh sb="2" eb="3">
      <t>ヒ</t>
    </rPh>
    <phoneticPr fontId="5"/>
  </si>
  <si>
    <t>使用料及び賃借料</t>
    <rPh sb="0" eb="3">
      <t>シヨウリョウ</t>
    </rPh>
    <rPh sb="3" eb="4">
      <t>オヨ</t>
    </rPh>
    <rPh sb="5" eb="8">
      <t>チンシャクリョウ</t>
    </rPh>
    <phoneticPr fontId="5"/>
  </si>
  <si>
    <t>役務費</t>
    <rPh sb="0" eb="3">
      <t>エキムヒ</t>
    </rPh>
    <phoneticPr fontId="5"/>
  </si>
  <si>
    <t>消耗品費</t>
  </si>
  <si>
    <t>ポータルサイト（スマホ版含む）更新及びページ作成等</t>
    <rPh sb="11" eb="12">
      <t>バン</t>
    </rPh>
    <rPh sb="12" eb="13">
      <t>フク</t>
    </rPh>
    <rPh sb="15" eb="17">
      <t>コウシン</t>
    </rPh>
    <rPh sb="17" eb="18">
      <t>オヨ</t>
    </rPh>
    <rPh sb="22" eb="24">
      <t>サクセイ</t>
    </rPh>
    <rPh sb="24" eb="25">
      <t>トウ</t>
    </rPh>
    <phoneticPr fontId="5"/>
  </si>
  <si>
    <t>非常勤職員等賃金</t>
    <rPh sb="0" eb="3">
      <t>ヒジョウキン</t>
    </rPh>
    <rPh sb="3" eb="5">
      <t>ショクイン</t>
    </rPh>
    <rPh sb="5" eb="6">
      <t>トウ</t>
    </rPh>
    <rPh sb="6" eb="8">
      <t>チンギン</t>
    </rPh>
    <phoneticPr fontId="5"/>
  </si>
  <si>
    <t>協議会出席謝金等</t>
    <rPh sb="0" eb="3">
      <t>キョウギカイ</t>
    </rPh>
    <rPh sb="3" eb="5">
      <t>シュッセキ</t>
    </rPh>
    <rPh sb="5" eb="7">
      <t>シャキン</t>
    </rPh>
    <rPh sb="7" eb="8">
      <t>トウ</t>
    </rPh>
    <phoneticPr fontId="5"/>
  </si>
  <si>
    <t>WEB会議システム等</t>
    <rPh sb="3" eb="5">
      <t>カイギ</t>
    </rPh>
    <rPh sb="9" eb="10">
      <t>トウ</t>
    </rPh>
    <phoneticPr fontId="5"/>
  </si>
  <si>
    <t>通信運搬費等</t>
    <rPh sb="0" eb="2">
      <t>ツウシン</t>
    </rPh>
    <rPh sb="2" eb="4">
      <t>ウンパン</t>
    </rPh>
    <rPh sb="4" eb="5">
      <t>ヒ</t>
    </rPh>
    <rPh sb="5" eb="6">
      <t>トウ</t>
    </rPh>
    <phoneticPr fontId="5"/>
  </si>
  <si>
    <t>ラベル等</t>
    <rPh sb="3" eb="4">
      <t>トウ</t>
    </rPh>
    <phoneticPr fontId="5"/>
  </si>
  <si>
    <t>印刷製本費</t>
    <rPh sb="0" eb="2">
      <t>インサツ</t>
    </rPh>
    <rPh sb="2" eb="4">
      <t>セイホン</t>
    </rPh>
    <rPh sb="4" eb="5">
      <t>ヒ</t>
    </rPh>
    <phoneticPr fontId="5"/>
  </si>
  <si>
    <t>通信運搬費</t>
  </si>
  <si>
    <t>雑役務費</t>
    <rPh sb="0" eb="2">
      <t>ザツエキ</t>
    </rPh>
    <rPh sb="2" eb="4">
      <t>ムヒ</t>
    </rPh>
    <phoneticPr fontId="5"/>
  </si>
  <si>
    <t>消耗品費</t>
    <rPh sb="0" eb="3">
      <t>ショウモウヒン</t>
    </rPh>
    <rPh sb="3" eb="4">
      <t>ヒ</t>
    </rPh>
    <phoneticPr fontId="5"/>
  </si>
  <si>
    <t>会議費</t>
  </si>
  <si>
    <t>WEB会議用PC</t>
    <rPh sb="3" eb="5">
      <t>カイギ</t>
    </rPh>
    <rPh sb="5" eb="6">
      <t>ヨウ</t>
    </rPh>
    <phoneticPr fontId="5"/>
  </si>
  <si>
    <t>事業実績報告書</t>
    <rPh sb="0" eb="2">
      <t>ジギョウ</t>
    </rPh>
    <rPh sb="2" eb="4">
      <t>ジッセキ</t>
    </rPh>
    <rPh sb="4" eb="7">
      <t>ホウコクショ</t>
    </rPh>
    <phoneticPr fontId="5"/>
  </si>
  <si>
    <t>送料等</t>
    <rPh sb="0" eb="2">
      <t>ソウリョウ</t>
    </rPh>
    <rPh sb="2" eb="3">
      <t>トウ</t>
    </rPh>
    <phoneticPr fontId="5"/>
  </si>
  <si>
    <t>広告掲載料</t>
    <rPh sb="0" eb="2">
      <t>コウコク</t>
    </rPh>
    <rPh sb="2" eb="5">
      <t>ケイサイリョウ</t>
    </rPh>
    <phoneticPr fontId="5"/>
  </si>
  <si>
    <t>事務用品等</t>
    <rPh sb="0" eb="2">
      <t>ジム</t>
    </rPh>
    <rPh sb="2" eb="4">
      <t>ヨウヒン</t>
    </rPh>
    <rPh sb="4" eb="5">
      <t>トウ</t>
    </rPh>
    <phoneticPr fontId="5"/>
  </si>
  <si>
    <t>お弁当等</t>
  </si>
  <si>
    <t>諸謝金等</t>
    <rPh sb="0" eb="3">
      <t>ショシャキン</t>
    </rPh>
    <rPh sb="3" eb="4">
      <t>トウ</t>
    </rPh>
    <phoneticPr fontId="5"/>
  </si>
  <si>
    <t>国立研究開発法人国立精神・神経医療研究センター</t>
  </si>
  <si>
    <t>摂食障害治療支援センター設置運営事業実施要綱（全国拠点機関分）に基づく摂食障害治療支援センター設置運営事業</t>
  </si>
  <si>
    <t>-</t>
    <phoneticPr fontId="5"/>
  </si>
  <si>
    <t>てんかん地域診療連携体制整備事業実施要綱（全国拠点機関分）に基づくてんかん地域診療連携体制整備事業</t>
  </si>
  <si>
    <t xml:space="preserve">F.国立研究開発法人国立精神・神経医療研究センター </t>
    <phoneticPr fontId="5"/>
  </si>
  <si>
    <t>N.国立研究開発法人国立国際医療研究センター</t>
    <phoneticPr fontId="5"/>
  </si>
  <si>
    <t>委託費</t>
    <rPh sb="0" eb="3">
      <t>イタクヒ</t>
    </rPh>
    <phoneticPr fontId="5"/>
  </si>
  <si>
    <t>摂食障害全国支援センター「相談ほっとライン」の開設</t>
    <rPh sb="0" eb="2">
      <t>セッショク</t>
    </rPh>
    <rPh sb="2" eb="4">
      <t>ショウガイ</t>
    </rPh>
    <rPh sb="4" eb="6">
      <t>ゼンコク</t>
    </rPh>
    <rPh sb="6" eb="8">
      <t>シエン</t>
    </rPh>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</si>
  <si>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</si>
  <si>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株式会社アトミ</t>
    <rPh sb="0" eb="4">
      <t>カブシキガイシャ</t>
    </rPh>
    <phoneticPr fontId="5"/>
  </si>
  <si>
    <t>相談ほっとラインの開設</t>
    <rPh sb="0" eb="2">
      <t>ソウダン</t>
    </rPh>
    <rPh sb="9" eb="11">
      <t>カイセツ</t>
    </rPh>
    <phoneticPr fontId="5"/>
  </si>
  <si>
    <t>ポータルWebサイト更新費及びページ制作費</t>
    <rPh sb="10" eb="12">
      <t>コウシン</t>
    </rPh>
    <rPh sb="12" eb="13">
      <t>ヒ</t>
    </rPh>
    <rPh sb="13" eb="14">
      <t>オヨ</t>
    </rPh>
    <rPh sb="18" eb="20">
      <t>セイサク</t>
    </rPh>
    <rPh sb="20" eb="21">
      <t>ヒ</t>
    </rPh>
    <phoneticPr fontId="5"/>
  </si>
  <si>
    <t>資料印刷業務</t>
    <rPh sb="0" eb="2">
      <t>シリョウ</t>
    </rPh>
    <rPh sb="2" eb="4">
      <t>インサツ</t>
    </rPh>
    <rPh sb="4" eb="6">
      <t>ギョウム</t>
    </rPh>
    <phoneticPr fontId="5"/>
  </si>
  <si>
    <t>依存症は適切な治療と支援により回復が可能な疾患であるため、依存症患者が必要な支援が受けられるよう、依存症の相談拠点、専門医療機関等の整備を行う。</t>
    <phoneticPr fontId="5"/>
  </si>
  <si>
    <t>地域の医療・相談支援体制の整備</t>
    <phoneticPr fontId="5"/>
  </si>
  <si>
    <t>人件費</t>
    <rPh sb="0" eb="3">
      <t>ジンケンヒ</t>
    </rPh>
    <phoneticPr fontId="5"/>
  </si>
  <si>
    <t>通信運搬費</t>
    <rPh sb="0" eb="2">
      <t>ツウシン</t>
    </rPh>
    <rPh sb="2" eb="5">
      <t>ウンパンヒ</t>
    </rPh>
    <phoneticPr fontId="5"/>
  </si>
  <si>
    <t>その他</t>
    <rPh sb="2" eb="3">
      <t>ホカ</t>
    </rPh>
    <phoneticPr fontId="5"/>
  </si>
  <si>
    <t>調査研究の実施</t>
    <rPh sb="0" eb="2">
      <t>チョウサ</t>
    </rPh>
    <rPh sb="2" eb="4">
      <t>ケンキュウ</t>
    </rPh>
    <rPh sb="5" eb="7">
      <t>ジッシ</t>
    </rPh>
    <phoneticPr fontId="5"/>
  </si>
  <si>
    <t>研究者賃金等</t>
    <rPh sb="0" eb="3">
      <t>ケンキュウシャ</t>
    </rPh>
    <rPh sb="3" eb="5">
      <t>チンギン</t>
    </rPh>
    <rPh sb="5" eb="6">
      <t>トウ</t>
    </rPh>
    <phoneticPr fontId="5"/>
  </si>
  <si>
    <t>和訳等</t>
    <rPh sb="0" eb="2">
      <t>ワヤク</t>
    </rPh>
    <rPh sb="2" eb="3">
      <t>トウ</t>
    </rPh>
    <phoneticPr fontId="5"/>
  </si>
  <si>
    <t>テキスト印刷費等</t>
    <rPh sb="4" eb="6">
      <t>インサツ</t>
    </rPh>
    <rPh sb="6" eb="7">
      <t>ヒ</t>
    </rPh>
    <rPh sb="7" eb="8">
      <t>トウ</t>
    </rPh>
    <phoneticPr fontId="5"/>
  </si>
  <si>
    <t>テキスト等郵送費</t>
    <rPh sb="4" eb="5">
      <t>トウ</t>
    </rPh>
    <rPh sb="5" eb="8">
      <t>ユウソウヒ</t>
    </rPh>
    <phoneticPr fontId="5"/>
  </si>
  <si>
    <t>旅費、消耗品購入等</t>
    <rPh sb="0" eb="2">
      <t>リョヒ</t>
    </rPh>
    <rPh sb="3" eb="6">
      <t>ショウモウヒン</t>
    </rPh>
    <rPh sb="6" eb="8">
      <t>コウニュウ</t>
    </rPh>
    <rPh sb="8" eb="9">
      <t>トウ</t>
    </rPh>
    <phoneticPr fontId="5"/>
  </si>
  <si>
    <t>セミナー講師に係る旅費</t>
    <rPh sb="4" eb="6">
      <t>コウシ</t>
    </rPh>
    <rPh sb="7" eb="8">
      <t>カカ</t>
    </rPh>
    <rPh sb="9" eb="11">
      <t>リョヒ</t>
    </rPh>
    <phoneticPr fontId="5"/>
  </si>
  <si>
    <t>セミナー講師等に係る賃金等</t>
    <rPh sb="4" eb="6">
      <t>コウシ</t>
    </rPh>
    <rPh sb="6" eb="7">
      <t>トウ</t>
    </rPh>
    <rPh sb="8" eb="9">
      <t>カカ</t>
    </rPh>
    <rPh sb="10" eb="12">
      <t>チンギン</t>
    </rPh>
    <rPh sb="12" eb="13">
      <t>トウ</t>
    </rPh>
    <phoneticPr fontId="5"/>
  </si>
  <si>
    <t>資料送付等</t>
    <rPh sb="0" eb="2">
      <t>シリョウ</t>
    </rPh>
    <rPh sb="2" eb="4">
      <t>ソウフ</t>
    </rPh>
    <rPh sb="4" eb="5">
      <t>トウ</t>
    </rPh>
    <phoneticPr fontId="5"/>
  </si>
  <si>
    <t>会場費</t>
    <rPh sb="0" eb="3">
      <t>カイジョウヒ</t>
    </rPh>
    <phoneticPr fontId="5"/>
  </si>
  <si>
    <t>テキスト作成費等</t>
    <rPh sb="4" eb="6">
      <t>サクセイ</t>
    </rPh>
    <rPh sb="6" eb="7">
      <t>ヒ</t>
    </rPh>
    <rPh sb="7" eb="8">
      <t>トウ</t>
    </rPh>
    <phoneticPr fontId="5"/>
  </si>
  <si>
    <t>G.独立行政法人国立病院機構久里浜医療センター</t>
    <phoneticPr fontId="5"/>
  </si>
  <si>
    <t>H.特定非営利活動法人ギャンブル依存症家族の会</t>
    <phoneticPr fontId="5"/>
  </si>
  <si>
    <t>独立行政法人国立病院機構久里浜医療センター</t>
  </si>
  <si>
    <t>独立行政法人国立病院機構久里浜医療センター</t>
    <rPh sb="0" eb="2">
      <t>ドクリツ</t>
    </rPh>
    <rPh sb="2" eb="4">
      <t>ギョウセイ</t>
    </rPh>
    <rPh sb="4" eb="6">
      <t>ホウジン</t>
    </rPh>
    <rPh sb="6" eb="8">
      <t>コクリツ</t>
    </rPh>
    <rPh sb="8" eb="10">
      <t>ビョウイン</t>
    </rPh>
    <rPh sb="10" eb="12">
      <t>キコウ</t>
    </rPh>
    <rPh sb="12" eb="15">
      <t>クリハマ</t>
    </rPh>
    <rPh sb="15" eb="17">
      <t>イリョウ</t>
    </rPh>
    <phoneticPr fontId="5"/>
  </si>
  <si>
    <t>依存症に関する調査研究</t>
    <rPh sb="0" eb="3">
      <t>イゾンショウ</t>
    </rPh>
    <rPh sb="4" eb="5">
      <t>カン</t>
    </rPh>
    <rPh sb="7" eb="9">
      <t>チョウサ</t>
    </rPh>
    <rPh sb="9" eb="11">
      <t>ケンキュウ</t>
    </rPh>
    <phoneticPr fontId="5"/>
  </si>
  <si>
    <t>公益社団法人全日本断酒連盟</t>
  </si>
  <si>
    <t>一般社団法人グレイス・ロード</t>
    <rPh sb="0" eb="2">
      <t>イッパン</t>
    </rPh>
    <rPh sb="2" eb="6">
      <t>シャダンホウジン</t>
    </rPh>
    <phoneticPr fontId="5"/>
  </si>
  <si>
    <t>特定非営利活動法人ASK</t>
    <rPh sb="7" eb="9">
      <t>ホウジン</t>
    </rPh>
    <phoneticPr fontId="5"/>
  </si>
  <si>
    <t>特定非営利活動法人全国薬物依存症者家族会連合会</t>
    <rPh sb="0" eb="2">
      <t>トクテイ</t>
    </rPh>
    <rPh sb="2" eb="3">
      <t>ヒ</t>
    </rPh>
    <rPh sb="3" eb="5">
      <t>エイリ</t>
    </rPh>
    <rPh sb="5" eb="7">
      <t>カツドウ</t>
    </rPh>
    <rPh sb="7" eb="9">
      <t>ホウジン</t>
    </rPh>
    <phoneticPr fontId="5"/>
  </si>
  <si>
    <t>公益社団法人ギャンブル依存症問題を考える会</t>
  </si>
  <si>
    <t>公益社団法人日本精神保健福祉士協会</t>
  </si>
  <si>
    <t>特定非営利活動法人いちごの会</t>
    <rPh sb="0" eb="2">
      <t>トクテイ</t>
    </rPh>
    <rPh sb="2" eb="5">
      <t>ヒエイリ</t>
    </rPh>
    <rPh sb="5" eb="7">
      <t>カツドウ</t>
    </rPh>
    <rPh sb="7" eb="9">
      <t>ホウジン</t>
    </rPh>
    <rPh sb="13" eb="14">
      <t>カイ</t>
    </rPh>
    <phoneticPr fontId="5"/>
  </si>
  <si>
    <t>特定非営利活動法人リカバリー</t>
    <rPh sb="0" eb="9">
      <t>トクテイヒエイリカツドウホウジン</t>
    </rPh>
    <phoneticPr fontId="5"/>
  </si>
  <si>
    <t>公益社団法人日本医療ソーシャルワーカー協会</t>
    <rPh sb="0" eb="2">
      <t>コウエキ</t>
    </rPh>
    <rPh sb="2" eb="6">
      <t>シャダンホウジン</t>
    </rPh>
    <rPh sb="6" eb="10">
      <t>ニホンイリョウ</t>
    </rPh>
    <rPh sb="19" eb="21">
      <t>キョウカイ</t>
    </rPh>
    <phoneticPr fontId="5"/>
  </si>
  <si>
    <t>依存症民間団体支援事業</t>
    <rPh sb="0" eb="3">
      <t>イゾンショウ</t>
    </rPh>
    <rPh sb="3" eb="5">
      <t>ミンカン</t>
    </rPh>
    <rPh sb="5" eb="7">
      <t>ダンタイ</t>
    </rPh>
    <rPh sb="7" eb="9">
      <t>シエン</t>
    </rPh>
    <rPh sb="9" eb="11">
      <t>ジギョウ</t>
    </rPh>
    <phoneticPr fontId="5"/>
  </si>
  <si>
    <t>I.久里浜医療センター</t>
    <phoneticPr fontId="5"/>
  </si>
  <si>
    <t>使用料及び賃借費</t>
    <rPh sb="0" eb="3">
      <t>シヨウリョウ</t>
    </rPh>
    <rPh sb="3" eb="4">
      <t>オヨ</t>
    </rPh>
    <rPh sb="5" eb="8">
      <t>チンシャクヒ</t>
    </rPh>
    <phoneticPr fontId="5"/>
  </si>
  <si>
    <t>事業運営に係る人件費</t>
    <rPh sb="0" eb="2">
      <t>ジギョウ</t>
    </rPh>
    <rPh sb="2" eb="4">
      <t>ウンエイ</t>
    </rPh>
    <rPh sb="5" eb="6">
      <t>カカ</t>
    </rPh>
    <rPh sb="7" eb="10">
      <t>ジンケンヒ</t>
    </rPh>
    <phoneticPr fontId="5"/>
  </si>
  <si>
    <t>研修委託等</t>
    <rPh sb="0" eb="2">
      <t>ケンシュウ</t>
    </rPh>
    <rPh sb="2" eb="4">
      <t>イタク</t>
    </rPh>
    <rPh sb="4" eb="5">
      <t>トウ</t>
    </rPh>
    <phoneticPr fontId="5"/>
  </si>
  <si>
    <t>調査分析等</t>
    <rPh sb="0" eb="2">
      <t>チョウサ</t>
    </rPh>
    <rPh sb="2" eb="4">
      <t>ブンセキ</t>
    </rPh>
    <rPh sb="4" eb="5">
      <t>トウ</t>
    </rPh>
    <phoneticPr fontId="5"/>
  </si>
  <si>
    <t>会場使用料等</t>
    <rPh sb="0" eb="2">
      <t>カイジョウ</t>
    </rPh>
    <rPh sb="2" eb="5">
      <t>シヨウリョウ</t>
    </rPh>
    <rPh sb="5" eb="6">
      <t>トウ</t>
    </rPh>
    <phoneticPr fontId="5"/>
  </si>
  <si>
    <t>コピー用紙購入費等</t>
    <rPh sb="3" eb="5">
      <t>ヨウシ</t>
    </rPh>
    <rPh sb="5" eb="8">
      <t>コウニュウヒ</t>
    </rPh>
    <rPh sb="8" eb="9">
      <t>トウ</t>
    </rPh>
    <phoneticPr fontId="5"/>
  </si>
  <si>
    <t>通信運搬費等</t>
    <rPh sb="0" eb="2">
      <t>ツウシン</t>
    </rPh>
    <rPh sb="2" eb="5">
      <t>ウンパンヒ</t>
    </rPh>
    <rPh sb="5" eb="6">
      <t>トウ</t>
    </rPh>
    <phoneticPr fontId="5"/>
  </si>
  <si>
    <t>依存症対策全国拠点機関設置運営事業</t>
    <rPh sb="0" eb="3">
      <t>イゾンショウ</t>
    </rPh>
    <rPh sb="3" eb="5">
      <t>タイサク</t>
    </rPh>
    <rPh sb="5" eb="7">
      <t>ゼンコク</t>
    </rPh>
    <rPh sb="7" eb="9">
      <t>キョテン</t>
    </rPh>
    <rPh sb="9" eb="11">
      <t>キカン</t>
    </rPh>
    <rPh sb="11" eb="13">
      <t>セッチ</t>
    </rPh>
    <rPh sb="13" eb="15">
      <t>ウンエイ</t>
    </rPh>
    <rPh sb="15" eb="17">
      <t>ジギョウ</t>
    </rPh>
    <phoneticPr fontId="5"/>
  </si>
  <si>
    <t>-</t>
    <phoneticPr fontId="5"/>
  </si>
  <si>
    <t>自殺未遂者等支援拠点医療機関に対し、自殺未遂者への対応技術の向上に資する研修等のための財政支援を行う。</t>
    <phoneticPr fontId="5"/>
  </si>
  <si>
    <t>自殺未遂者等支援拠点医療機関における、自殺未遂者への対応技術の向上に資する研修の開催等</t>
    <phoneticPr fontId="5"/>
  </si>
  <si>
    <t>-</t>
    <phoneticPr fontId="5"/>
  </si>
  <si>
    <t>5.1百万円
/5団体</t>
    <rPh sb="3" eb="6">
      <t>ヒャクマンエン</t>
    </rPh>
    <rPh sb="9" eb="11">
      <t>ダンタイ</t>
    </rPh>
    <phoneticPr fontId="5"/>
  </si>
  <si>
    <t>10百万円
/10団体</t>
    <rPh sb="2" eb="5">
      <t>ヒャクマンエン</t>
    </rPh>
    <rPh sb="9" eb="11">
      <t>ダンタイ</t>
    </rPh>
    <phoneticPr fontId="5"/>
  </si>
  <si>
    <t>C.国立研究開発法人国立精神・神経医療研究センター</t>
    <phoneticPr fontId="5"/>
  </si>
  <si>
    <t>D.（一社）認知行動療法研修開発センター</t>
    <phoneticPr fontId="5"/>
  </si>
  <si>
    <t>雑役務費</t>
    <rPh sb="0" eb="1">
      <t>ザツ</t>
    </rPh>
    <rPh sb="1" eb="4">
      <t>エキムヒ</t>
    </rPh>
    <phoneticPr fontId="5"/>
  </si>
  <si>
    <t>諸謝金</t>
    <rPh sb="0" eb="1">
      <t>ショ</t>
    </rPh>
    <rPh sb="1" eb="3">
      <t>シャキン</t>
    </rPh>
    <phoneticPr fontId="5"/>
  </si>
  <si>
    <t>借料及び損料</t>
    <rPh sb="0" eb="3">
      <t>シャクリョウオヨ</t>
    </rPh>
    <rPh sb="4" eb="6">
      <t>ソンリョウ</t>
    </rPh>
    <phoneticPr fontId="5"/>
  </si>
  <si>
    <t>スタッフ賃金</t>
    <rPh sb="4" eb="6">
      <t>チンギン</t>
    </rPh>
    <phoneticPr fontId="5"/>
  </si>
  <si>
    <t>受講受付システム経費等</t>
    <rPh sb="10" eb="11">
      <t>トウ</t>
    </rPh>
    <phoneticPr fontId="5"/>
  </si>
  <si>
    <t>研修会テキスト印刷等</t>
    <rPh sb="0" eb="3">
      <t>ケンシュウカイ</t>
    </rPh>
    <rPh sb="7" eb="9">
      <t>インサツ</t>
    </rPh>
    <rPh sb="9" eb="10">
      <t>トウ</t>
    </rPh>
    <phoneticPr fontId="5"/>
  </si>
  <si>
    <t>講師、当日スタッフ謝金</t>
    <rPh sb="0" eb="2">
      <t>コウシ</t>
    </rPh>
    <rPh sb="3" eb="5">
      <t>トウジツ</t>
    </rPh>
    <rPh sb="9" eb="11">
      <t>シャキン</t>
    </rPh>
    <phoneticPr fontId="5"/>
  </si>
  <si>
    <t>事務消耗品等</t>
    <rPh sb="0" eb="2">
      <t>ジム</t>
    </rPh>
    <rPh sb="2" eb="5">
      <t>ショウモウヒン</t>
    </rPh>
    <rPh sb="5" eb="6">
      <t>トウ</t>
    </rPh>
    <phoneticPr fontId="5"/>
  </si>
  <si>
    <t>テキスト、研修資材送料等</t>
    <rPh sb="5" eb="7">
      <t>ケンシュウ</t>
    </rPh>
    <rPh sb="7" eb="9">
      <t>シザイ</t>
    </rPh>
    <rPh sb="9" eb="11">
      <t>ソウリョウ</t>
    </rPh>
    <rPh sb="11" eb="12">
      <t>トウ</t>
    </rPh>
    <phoneticPr fontId="5"/>
  </si>
  <si>
    <t>会場借料</t>
    <rPh sb="0" eb="2">
      <t>カイジョウ</t>
    </rPh>
    <rPh sb="2" eb="3">
      <t>カ</t>
    </rPh>
    <rPh sb="3" eb="4">
      <t>リョウ</t>
    </rPh>
    <phoneticPr fontId="5"/>
  </si>
  <si>
    <t>講師謝金</t>
    <rPh sb="0" eb="2">
      <t>コウシ</t>
    </rPh>
    <rPh sb="2" eb="4">
      <t>シャキン</t>
    </rPh>
    <phoneticPr fontId="5"/>
  </si>
  <si>
    <t>研修委託費（ＮＣＮＰ、九州大学）</t>
    <rPh sb="0" eb="2">
      <t>ケンシュウ</t>
    </rPh>
    <rPh sb="2" eb="4">
      <t>イタク</t>
    </rPh>
    <rPh sb="4" eb="5">
      <t>ヒ</t>
    </rPh>
    <rPh sb="11" eb="13">
      <t>キュウシュウ</t>
    </rPh>
    <rPh sb="13" eb="15">
      <t>ダイガク</t>
    </rPh>
    <phoneticPr fontId="5"/>
  </si>
  <si>
    <t>宅配料、ホームページ保守・管理費　等</t>
    <rPh sb="0" eb="2">
      <t>タクハイ</t>
    </rPh>
    <rPh sb="2" eb="3">
      <t>リョウ</t>
    </rPh>
    <rPh sb="10" eb="12">
      <t>ホシュ</t>
    </rPh>
    <rPh sb="13" eb="16">
      <t>カンリヒ</t>
    </rPh>
    <rPh sb="17" eb="18">
      <t>トウ</t>
    </rPh>
    <phoneticPr fontId="5"/>
  </si>
  <si>
    <t>会場借料</t>
    <rPh sb="0" eb="2">
      <t>カイジョウ</t>
    </rPh>
    <rPh sb="2" eb="4">
      <t>シャクリョウ</t>
    </rPh>
    <phoneticPr fontId="5"/>
  </si>
  <si>
    <t>ワークショップテキスト印刷　等</t>
    <rPh sb="11" eb="13">
      <t>インサツ</t>
    </rPh>
    <rPh sb="14" eb="15">
      <t>トウ</t>
    </rPh>
    <phoneticPr fontId="5"/>
  </si>
  <si>
    <t>国内旅費</t>
    <rPh sb="0" eb="2">
      <t>コクナイ</t>
    </rPh>
    <rPh sb="2" eb="4">
      <t>リョヒ</t>
    </rPh>
    <phoneticPr fontId="5"/>
  </si>
  <si>
    <t>スタッフ賃金等</t>
    <rPh sb="4" eb="6">
      <t>チンギン</t>
    </rPh>
    <rPh sb="6" eb="7">
      <t>トウ</t>
    </rPh>
    <phoneticPr fontId="5"/>
  </si>
  <si>
    <t>資料作成等</t>
    <rPh sb="0" eb="2">
      <t>シリョウ</t>
    </rPh>
    <rPh sb="2" eb="4">
      <t>サクセイ</t>
    </rPh>
    <rPh sb="4" eb="5">
      <t>トウ</t>
    </rPh>
    <phoneticPr fontId="5"/>
  </si>
  <si>
    <t>研修会等出席</t>
    <rPh sb="0" eb="2">
      <t>ケンシュウ</t>
    </rPh>
    <rPh sb="2" eb="3">
      <t>カイ</t>
    </rPh>
    <rPh sb="3" eb="4">
      <t>トウ</t>
    </rPh>
    <rPh sb="4" eb="6">
      <t>シュッセキ</t>
    </rPh>
    <phoneticPr fontId="5"/>
  </si>
  <si>
    <t>発送料等</t>
    <rPh sb="0" eb="2">
      <t>ハッソウ</t>
    </rPh>
    <rPh sb="2" eb="3">
      <t>リョウ</t>
    </rPh>
    <rPh sb="3" eb="4">
      <t>トウ</t>
    </rPh>
    <phoneticPr fontId="5"/>
  </si>
  <si>
    <t>E.北海道公立大学法人札幌医科大学</t>
    <phoneticPr fontId="5"/>
  </si>
  <si>
    <t>国立研究開発法人国立国際医療研究センター</t>
  </si>
  <si>
    <t>公益社団法人日本精神保健福祉士協会</t>
    <rPh sb="0" eb="2">
      <t>コウエキ</t>
    </rPh>
    <rPh sb="2" eb="4">
      <t>シャダン</t>
    </rPh>
    <rPh sb="4" eb="6">
      <t>ホウジン</t>
    </rPh>
    <rPh sb="6" eb="8">
      <t>ニホン</t>
    </rPh>
    <rPh sb="8" eb="10">
      <t>セイシン</t>
    </rPh>
    <rPh sb="10" eb="12">
      <t>ホケン</t>
    </rPh>
    <rPh sb="12" eb="15">
      <t>フクシシ</t>
    </rPh>
    <rPh sb="15" eb="17">
      <t>キョウカイ</t>
    </rPh>
    <phoneticPr fontId="5"/>
  </si>
  <si>
    <t>こころの健康づくり対策事業実施要綱に基づくPTSD等に対応する業務従事者に対する研修事業</t>
  </si>
  <si>
    <t>認知行動療法研修事業実施要綱に基づく精神保健医療従事者に対する認知行動療法に係る研修事業</t>
  </si>
  <si>
    <t>北海道公立大学法人札幌医科大学</t>
  </si>
  <si>
    <t>学校法人福岡大学</t>
  </si>
  <si>
    <t>公立大学法人奈良県立医科大学</t>
  </si>
  <si>
    <t>学校法人近畿大学</t>
  </si>
  <si>
    <t>独立行政法人国立病院機構熊本医療センター</t>
  </si>
  <si>
    <t>自殺未遂者等支援拠点病院整備事業実施要綱に基づく、自殺未遂者に対する医療提供体制、支援体制の整備に係る事業</t>
  </si>
  <si>
    <t>J.熊本県</t>
    <phoneticPr fontId="5"/>
  </si>
  <si>
    <t>需用費</t>
  </si>
  <si>
    <t>役務費</t>
  </si>
  <si>
    <t>心のケアセンター設置等事業
（熊本県精神科協会）</t>
    <rPh sb="0" eb="1">
      <t>ココロ</t>
    </rPh>
    <rPh sb="8" eb="10">
      <t>セッチ</t>
    </rPh>
    <rPh sb="10" eb="11">
      <t>トウ</t>
    </rPh>
    <rPh sb="11" eb="13">
      <t>ジギョウ</t>
    </rPh>
    <rPh sb="15" eb="18">
      <t>クマモトケン</t>
    </rPh>
    <rPh sb="18" eb="21">
      <t>セイシンカ</t>
    </rPh>
    <rPh sb="21" eb="23">
      <t>キョウカイ</t>
    </rPh>
    <phoneticPr fontId="5"/>
  </si>
  <si>
    <t>光熱水費、消耗品購入費等</t>
    <rPh sb="0" eb="4">
      <t>コウネツスイヒ</t>
    </rPh>
    <rPh sb="5" eb="8">
      <t>ショウモウヒン</t>
    </rPh>
    <rPh sb="8" eb="11">
      <t>コウニュウヒ</t>
    </rPh>
    <rPh sb="11" eb="12">
      <t>トウ</t>
    </rPh>
    <phoneticPr fontId="5"/>
  </si>
  <si>
    <t>通信費、郵送料等</t>
    <rPh sb="0" eb="3">
      <t>ツウシンヒ</t>
    </rPh>
    <rPh sb="4" eb="7">
      <t>ユウソウリョウ</t>
    </rPh>
    <rPh sb="7" eb="8">
      <t>トウ</t>
    </rPh>
    <phoneticPr fontId="5"/>
  </si>
  <si>
    <t>人件費</t>
  </si>
  <si>
    <t>相談支援に係る経費</t>
    <rPh sb="0" eb="2">
      <t>ソウダン</t>
    </rPh>
    <rPh sb="2" eb="4">
      <t>シエン</t>
    </rPh>
    <rPh sb="5" eb="6">
      <t>カカ</t>
    </rPh>
    <rPh sb="7" eb="9">
      <t>ケイヒ</t>
    </rPh>
    <phoneticPr fontId="5"/>
  </si>
  <si>
    <t>事務費</t>
    <rPh sb="0" eb="3">
      <t>ジムヒ</t>
    </rPh>
    <phoneticPr fontId="5"/>
  </si>
  <si>
    <t>賃金、社会保険料等</t>
  </si>
  <si>
    <t>旅費、報償費等</t>
  </si>
  <si>
    <t>役務費、需用費等</t>
  </si>
  <si>
    <t>委託料</t>
  </si>
  <si>
    <t>相談業務委託料等</t>
    <rPh sb="0" eb="2">
      <t>ソウダン</t>
    </rPh>
    <rPh sb="2" eb="4">
      <t>ギョウム</t>
    </rPh>
    <rPh sb="4" eb="6">
      <t>イタク</t>
    </rPh>
    <rPh sb="6" eb="7">
      <t>リョウ</t>
    </rPh>
    <rPh sb="7" eb="8">
      <t>トウ</t>
    </rPh>
    <phoneticPr fontId="5"/>
  </si>
  <si>
    <t>専用電話回線解説及び通信利用料等</t>
    <rPh sb="0" eb="2">
      <t>センヨウ</t>
    </rPh>
    <rPh sb="2" eb="4">
      <t>デンワ</t>
    </rPh>
    <rPh sb="4" eb="6">
      <t>カイセン</t>
    </rPh>
    <rPh sb="6" eb="8">
      <t>カイセツ</t>
    </rPh>
    <rPh sb="8" eb="9">
      <t>オヨ</t>
    </rPh>
    <rPh sb="10" eb="12">
      <t>ツウシン</t>
    </rPh>
    <rPh sb="12" eb="14">
      <t>リヨウ</t>
    </rPh>
    <rPh sb="14" eb="15">
      <t>リョウ</t>
    </rPh>
    <rPh sb="15" eb="16">
      <t>トウ</t>
    </rPh>
    <phoneticPr fontId="5"/>
  </si>
  <si>
    <t>委託費</t>
    <rPh sb="0" eb="3">
      <t>イタクヒ</t>
    </rPh>
    <phoneticPr fontId="5"/>
  </si>
  <si>
    <t>精神科救急医療体制整備事業</t>
    <phoneticPr fontId="5"/>
  </si>
  <si>
    <t>熊本県</t>
  </si>
  <si>
    <t>平成30年熊本地震被災者の心のケア支援</t>
  </si>
  <si>
    <t>岡山県</t>
  </si>
  <si>
    <t>広島県</t>
    <rPh sb="0" eb="3">
      <t>ヒロシマケン</t>
    </rPh>
    <phoneticPr fontId="5"/>
  </si>
  <si>
    <t>千葉県</t>
    <rPh sb="0" eb="3">
      <t>チバケン</t>
    </rPh>
    <phoneticPr fontId="5"/>
  </si>
  <si>
    <t>静岡県</t>
    <rPh sb="0" eb="3">
      <t>シズオカケン</t>
    </rPh>
    <phoneticPr fontId="5"/>
  </si>
  <si>
    <t>平成30年７月豪雨における被災者の心のケア支援</t>
  </si>
  <si>
    <t>令和２年７月豪雨における被災者の心のケア支援</t>
    <rPh sb="0" eb="2">
      <t>レイワ</t>
    </rPh>
    <rPh sb="3" eb="4">
      <t>ネン</t>
    </rPh>
    <rPh sb="5" eb="6">
      <t>ガツ</t>
    </rPh>
    <rPh sb="6" eb="8">
      <t>ゴウウ</t>
    </rPh>
    <phoneticPr fontId="5"/>
  </si>
  <si>
    <t>令和元年台風15号及び19号等における被災者の心のケア支援</t>
  </si>
  <si>
    <t>令和３年７月１日からの大雨における被災者の心のケア支援</t>
  </si>
  <si>
    <t>千葉市</t>
    <rPh sb="0" eb="3">
      <t>チバシ</t>
    </rPh>
    <phoneticPr fontId="5"/>
  </si>
  <si>
    <t>大阪府</t>
    <rPh sb="0" eb="3">
      <t>オオサカフ</t>
    </rPh>
    <phoneticPr fontId="5"/>
  </si>
  <si>
    <t>神奈川県</t>
    <rPh sb="0" eb="4">
      <t>カナガワケン</t>
    </rPh>
    <phoneticPr fontId="5"/>
  </si>
  <si>
    <t>沖縄県</t>
    <rPh sb="0" eb="3">
      <t>オキナワケン</t>
    </rPh>
    <phoneticPr fontId="5"/>
  </si>
  <si>
    <t>兵庫県</t>
    <rPh sb="0" eb="3">
      <t>ヒョウゴケン</t>
    </rPh>
    <phoneticPr fontId="5"/>
  </si>
  <si>
    <t>豊中市</t>
    <rPh sb="0" eb="3">
      <t>トヨナカシ</t>
    </rPh>
    <phoneticPr fontId="5"/>
  </si>
  <si>
    <t>福島県</t>
    <rPh sb="0" eb="3">
      <t>フクシマケン</t>
    </rPh>
    <phoneticPr fontId="5"/>
  </si>
  <si>
    <t>高槻市</t>
    <rPh sb="0" eb="3">
      <t>タカツキシ</t>
    </rPh>
    <phoneticPr fontId="5"/>
  </si>
  <si>
    <t>大阪市</t>
    <rPh sb="0" eb="3">
      <t>オオサカシ</t>
    </rPh>
    <phoneticPr fontId="5"/>
  </si>
  <si>
    <t>新型コロナウイルス感染症に対応した心のケア支援</t>
    <rPh sb="21" eb="23">
      <t>シエン</t>
    </rPh>
    <phoneticPr fontId="5"/>
  </si>
  <si>
    <t>75百万円/67自治体</t>
    <rPh sb="2" eb="4">
      <t>ヒャクマン</t>
    </rPh>
    <rPh sb="4" eb="5">
      <t>エン</t>
    </rPh>
    <rPh sb="8" eb="11">
      <t>ジチタイ</t>
    </rPh>
    <phoneticPr fontId="5"/>
  </si>
  <si>
    <t>O.国立研究開発法人国立精神・神経医療研究センター</t>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</si>
  <si>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</si>
  <si>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一般社団法人新情報センター</t>
    <rPh sb="0" eb="2">
      <t>イッパン</t>
    </rPh>
    <rPh sb="2" eb="4">
      <t>シャダン</t>
    </rPh>
    <rPh sb="4" eb="6">
      <t>ホウジン</t>
    </rPh>
    <rPh sb="6" eb="9">
      <t>シンジョウホウ</t>
    </rPh>
    <phoneticPr fontId="5"/>
  </si>
  <si>
    <t>国立大学法人島根大学</t>
    <rPh sb="0" eb="2">
      <t>コクリツ</t>
    </rPh>
    <rPh sb="2" eb="4">
      <t>ダイガク</t>
    </rPh>
    <rPh sb="4" eb="6">
      <t>ホウジン</t>
    </rPh>
    <rPh sb="6" eb="7">
      <t>シマ</t>
    </rPh>
    <rPh sb="7" eb="8">
      <t>ネ</t>
    </rPh>
    <rPh sb="8" eb="10">
      <t>ダイガク</t>
    </rPh>
    <phoneticPr fontId="5"/>
  </si>
  <si>
    <t>株式会社うるるＢＰＯ</t>
    <rPh sb="0" eb="2">
      <t>カブシキ</t>
    </rPh>
    <rPh sb="2" eb="4">
      <t>カイシャ</t>
    </rPh>
    <phoneticPr fontId="5"/>
  </si>
  <si>
    <t>株式会社サティスタ</t>
    <rPh sb="0" eb="2">
      <t>カブシキ</t>
    </rPh>
    <rPh sb="2" eb="4">
      <t>カイシャ</t>
    </rPh>
    <phoneticPr fontId="5"/>
  </si>
  <si>
    <t>依存症に関する調査研究事業</t>
    <rPh sb="0" eb="3">
      <t>イゾンショウ</t>
    </rPh>
    <rPh sb="4" eb="5">
      <t>カン</t>
    </rPh>
    <rPh sb="7" eb="9">
      <t>チョウサ</t>
    </rPh>
    <rPh sb="9" eb="11">
      <t>ケンキュウ</t>
    </rPh>
    <rPh sb="11" eb="13">
      <t>ジギョウ</t>
    </rPh>
    <phoneticPr fontId="5"/>
  </si>
  <si>
    <t>-</t>
    <phoneticPr fontId="5"/>
  </si>
  <si>
    <t>K.広島県</t>
    <phoneticPr fontId="5"/>
  </si>
  <si>
    <t>L.千葉市</t>
    <phoneticPr fontId="5"/>
  </si>
  <si>
    <t>1,621百万円
/66自治体</t>
    <phoneticPr fontId="5"/>
  </si>
  <si>
    <t>-</t>
    <phoneticPr fontId="5"/>
  </si>
  <si>
    <t>1,644百万円
/66自治体</t>
    <phoneticPr fontId="5"/>
  </si>
  <si>
    <t>1,679百万円
/67自治体</t>
    <phoneticPr fontId="5"/>
  </si>
  <si>
    <t>公益社団法人東京都医師会</t>
    <phoneticPr fontId="5"/>
  </si>
  <si>
    <t>特定非営利活動法人メンタルケア協議会</t>
    <phoneticPr fontId="5"/>
  </si>
  <si>
    <t>都立松沢病院</t>
    <phoneticPr fontId="5"/>
  </si>
  <si>
    <t>都立墨東病院</t>
    <phoneticPr fontId="5"/>
  </si>
  <si>
    <t>都立多摩総合医療センター病院</t>
    <phoneticPr fontId="5"/>
  </si>
  <si>
    <t>公益財団法人東京都保健医療公社豊島病院</t>
    <phoneticPr fontId="5"/>
  </si>
  <si>
    <t>株式会社サンビジネス</t>
    <phoneticPr fontId="5"/>
  </si>
  <si>
    <t>株式会社ウルフスタイル</t>
    <phoneticPr fontId="5"/>
  </si>
  <si>
    <t>株式会社フードサービスささ木</t>
    <phoneticPr fontId="5"/>
  </si>
  <si>
    <t>国立研究開発法人国立精神・神経医療研究センター</t>
    <phoneticPr fontId="5"/>
  </si>
  <si>
    <t>精神科急医療体制整備事業</t>
    <phoneticPr fontId="5"/>
  </si>
  <si>
    <t>依存症対策総合支援事業</t>
    <phoneticPr fontId="5"/>
  </si>
  <si>
    <t>精神保健福祉センター特定相談事業</t>
    <phoneticPr fontId="5"/>
  </si>
  <si>
    <t>てんかん地域診療連携体制整備事業</t>
    <phoneticPr fontId="5"/>
  </si>
  <si>
    <t>-</t>
    <phoneticPr fontId="5"/>
  </si>
  <si>
    <t>https://www.mhlw.go.jp/wp/seisaku/hyouka/dl/r03_jizenbunseki/IX-1-1.pdf</t>
    <phoneticPr fontId="5"/>
  </si>
  <si>
    <t>p.8</t>
    <phoneticPr fontId="5"/>
  </si>
  <si>
    <t>-</t>
    <phoneticPr fontId="5"/>
  </si>
  <si>
    <t>-</t>
    <phoneticPr fontId="5"/>
  </si>
  <si>
    <t>精神科救急医療体制整備事業（以下「本事業」という。）は、緊急な医療を必要とする全ての精神障害者等が、迅速かつ適正な医療を受けられるように、都道府県又は指定都市(以下「都道府県等」という。)が、精神科救急医療体制を確保することを目的とする。</t>
    <phoneticPr fontId="5"/>
  </si>
  <si>
    <t>精神科救急医療体制整備を実施する自治体を増加させる</t>
    <phoneticPr fontId="5"/>
  </si>
  <si>
    <t>M.公益社団法人東京都医師会</t>
    <phoneticPr fontId="5"/>
  </si>
  <si>
    <t>精神保健福祉センターが実施する、特に専門的な知識を要する特定相談事業等に対し、財政支援を行う。</t>
    <rPh sb="0" eb="2">
      <t>セイシン</t>
    </rPh>
    <rPh sb="2" eb="4">
      <t>ホケン</t>
    </rPh>
    <rPh sb="4" eb="6">
      <t>フクシ</t>
    </rPh>
    <rPh sb="11" eb="13">
      <t>ジッシ</t>
    </rPh>
    <rPh sb="16" eb="17">
      <t>トク</t>
    </rPh>
    <rPh sb="18" eb="21">
      <t>センモンテキ</t>
    </rPh>
    <rPh sb="22" eb="24">
      <t>チシキ</t>
    </rPh>
    <rPh sb="25" eb="26">
      <t>ヨウ</t>
    </rPh>
    <rPh sb="28" eb="30">
      <t>トクテイ</t>
    </rPh>
    <rPh sb="30" eb="32">
      <t>ソウダン</t>
    </rPh>
    <rPh sb="32" eb="34">
      <t>ジギョウ</t>
    </rPh>
    <rPh sb="34" eb="35">
      <t>トウ</t>
    </rPh>
    <rPh sb="36" eb="37">
      <t>タイ</t>
    </rPh>
    <rPh sb="39" eb="41">
      <t>ザイセイ</t>
    </rPh>
    <rPh sb="41" eb="43">
      <t>シエン</t>
    </rPh>
    <rPh sb="44" eb="45">
      <t>オコナ</t>
    </rPh>
    <phoneticPr fontId="5"/>
  </si>
  <si>
    <t>引き続き、必要な予算額を確保し、適正な執行に努めること。</t>
    <phoneticPr fontId="5"/>
  </si>
  <si>
    <t xml:space="preserve">・依存症に関する調査研究事業について、事業の拡充があるため。　
・新型コロナウイルス感染症に対応した心のケア支援事業について、実施自治体数の増加が見込まれるため。
</t>
    <rPh sb="1" eb="4">
      <t>イゾンショウ</t>
    </rPh>
    <rPh sb="5" eb="6">
      <t>カン</t>
    </rPh>
    <rPh sb="8" eb="10">
      <t>チョウサ</t>
    </rPh>
    <rPh sb="10" eb="12">
      <t>ケンキュウ</t>
    </rPh>
    <rPh sb="12" eb="14">
      <t>ジギョウ</t>
    </rPh>
    <rPh sb="19" eb="21">
      <t>ジギョウ</t>
    </rPh>
    <rPh sb="22" eb="24">
      <t>カクジュウ</t>
    </rPh>
    <rPh sb="63" eb="65">
      <t>ジッシ</t>
    </rPh>
    <rPh sb="65" eb="68">
      <t>ジチタイ</t>
    </rPh>
    <rPh sb="68" eb="69">
      <t>スウ</t>
    </rPh>
    <rPh sb="70" eb="72">
      <t>ゾウカ</t>
    </rPh>
    <rPh sb="73" eb="75">
      <t>ミコ</t>
    </rPh>
    <phoneticPr fontId="8"/>
  </si>
  <si>
    <t>248百万円/25</t>
  </si>
  <si>
    <t>331百万円/34</t>
  </si>
  <si>
    <t>370百万円/34</t>
  </si>
  <si>
    <t>596百万円/67</t>
  </si>
  <si>
    <t>引き続き必要な予算額を確保し、適正な執行に努める。</t>
  </si>
  <si>
    <t>-</t>
    <phoneticPr fontId="5"/>
  </si>
  <si>
    <t>株式会社ハッピー・ジャパン</t>
    <phoneticPr fontId="5"/>
  </si>
  <si>
    <t>一般社団法人認知行動療法研修開発センター</t>
    <phoneticPr fontId="5"/>
  </si>
  <si>
    <t>特定非営利活動法人全国ギャンブル依存症家族の会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</si>
</sst>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129733</xdr:colOff>
      <xdr:row>268</xdr:row>
      <xdr:rowOff>212912</xdr:rowOff>
    </xdr:from>
    <xdr:to>
      <xdr:col>35</xdr:col>
      <xdr:colOff>89647</xdr:colOff>
      <xdr:row>273</xdr:row>
      <xdr:rowOff>173929</xdr:rowOff>
    </xdr:to>
    <xdr:grpSp>
      <xdr:nvGrpSpPr>
        <xdr:cNvPr id="71" name="グループ化 70"/>
        <xdr:cNvGrpSpPr/>
      </xdr:nvGrpSpPr>
      <xdr:grpSpPr>
        <a:xfrm>
          <a:off x="4567262" y="50908324"/>
          <a:ext cx="2582091" cy="1697929"/>
          <a:chOff x="4476751" y="48517969"/>
          <a:chExt cx="2562505" cy="1855847"/>
        </a:xfrm>
      </xdr:grpSpPr>
      <xdr:sp macro="" textlink="">
        <xdr:nvSpPr>
          <xdr:cNvPr id="72" name="正方形/長方形 71"/>
          <xdr:cNvSpPr/>
        </xdr:nvSpPr>
        <xdr:spPr>
          <a:xfrm>
            <a:off x="4476751" y="48517969"/>
            <a:ext cx="2562505" cy="698999"/>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2,519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3" name="テキスト ボックス 72"/>
          <xdr:cNvSpPr txBox="1"/>
        </xdr:nvSpPr>
        <xdr:spPr>
          <a:xfrm>
            <a:off x="4548188" y="49279969"/>
            <a:ext cx="2475203" cy="6724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精神保健福祉法並びに各通知に</a:t>
            </a:r>
            <a:b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基づき国庫補助金を交付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下矢印 73"/>
          <xdr:cNvSpPr/>
        </xdr:nvSpPr>
        <xdr:spPr>
          <a:xfrm>
            <a:off x="5203033" y="49730878"/>
            <a:ext cx="1053941" cy="642938"/>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190500</xdr:colOff>
      <xdr:row>287</xdr:row>
      <xdr:rowOff>603754</xdr:rowOff>
    </xdr:from>
    <xdr:to>
      <xdr:col>15</xdr:col>
      <xdr:colOff>73016</xdr:colOff>
      <xdr:row>301</xdr:row>
      <xdr:rowOff>254382</xdr:rowOff>
    </xdr:to>
    <xdr:grpSp>
      <xdr:nvGrpSpPr>
        <xdr:cNvPr id="85" name="グループ化 84"/>
        <xdr:cNvGrpSpPr/>
      </xdr:nvGrpSpPr>
      <xdr:grpSpPr>
        <a:xfrm>
          <a:off x="1400735" y="58549372"/>
          <a:ext cx="1697869" cy="4570010"/>
          <a:chOff x="1176774" y="50937782"/>
          <a:chExt cx="2073698" cy="4448594"/>
        </a:xfrm>
      </xdr:grpSpPr>
      <xdr:sp macro="" textlink="">
        <xdr:nvSpPr>
          <xdr:cNvPr id="86" name="正方形/長方形 85"/>
          <xdr:cNvSpPr/>
        </xdr:nvSpPr>
        <xdr:spPr>
          <a:xfrm>
            <a:off x="1176774" y="50937782"/>
            <a:ext cx="2073698" cy="38738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7" name="正方形/長方形 86"/>
          <xdr:cNvSpPr/>
        </xdr:nvSpPr>
        <xdr:spPr>
          <a:xfrm>
            <a:off x="1344714" y="51246042"/>
            <a:ext cx="1768814" cy="16760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．国立研究開発法人国立精神・神経医療研究センター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大かっこ 87"/>
          <xdr:cNvSpPr/>
        </xdr:nvSpPr>
        <xdr:spPr>
          <a:xfrm>
            <a:off x="1377537" y="52953330"/>
            <a:ext cx="1703291" cy="2433046"/>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てんかん地域診療連携体制整備事業</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実施要綱（</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全国拠点機関</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に基づくてんかん地域診療連携体制整備事業</a:t>
            </a:r>
          </a:p>
        </xdr:txBody>
      </xdr:sp>
    </xdr:grpSp>
    <xdr:clientData/>
  </xdr:twoCellAnchor>
  <xdr:twoCellAnchor>
    <xdr:from>
      <xdr:col>7</xdr:col>
      <xdr:colOff>67291</xdr:colOff>
      <xdr:row>273</xdr:row>
      <xdr:rowOff>342297</xdr:rowOff>
    </xdr:from>
    <xdr:to>
      <xdr:col>14</xdr:col>
      <xdr:colOff>130400</xdr:colOff>
      <xdr:row>287</xdr:row>
      <xdr:rowOff>460313</xdr:rowOff>
    </xdr:to>
    <xdr:grpSp>
      <xdr:nvGrpSpPr>
        <xdr:cNvPr id="111" name="グループ化 110"/>
        <xdr:cNvGrpSpPr/>
      </xdr:nvGrpSpPr>
      <xdr:grpSpPr>
        <a:xfrm>
          <a:off x="1479232" y="52774621"/>
          <a:ext cx="1475050" cy="5631310"/>
          <a:chOff x="1365250" y="46672526"/>
          <a:chExt cx="1461292" cy="6420448"/>
        </a:xfrm>
      </xdr:grpSpPr>
      <xdr:grpSp>
        <xdr:nvGrpSpPr>
          <xdr:cNvPr id="112" name="グループ化 111"/>
          <xdr:cNvGrpSpPr/>
        </xdr:nvGrpSpPr>
        <xdr:grpSpPr>
          <a:xfrm>
            <a:off x="1418168" y="46672526"/>
            <a:ext cx="1408374" cy="3661801"/>
            <a:chOff x="1210330" y="51069005"/>
            <a:chExt cx="1892073" cy="4420705"/>
          </a:xfrm>
        </xdr:grpSpPr>
        <xdr:sp macro="" textlink="">
          <xdr:nvSpPr>
            <xdr:cNvPr id="118" name="正方形/長方形 117"/>
            <xdr:cNvSpPr/>
          </xdr:nvSpPr>
          <xdr:spPr>
            <a:xfrm>
              <a:off x="1371656" y="51069005"/>
              <a:ext cx="1730747" cy="31936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9" name="正方形/長方形 118"/>
            <xdr:cNvSpPr/>
          </xdr:nvSpPr>
          <xdr:spPr>
            <a:xfrm>
              <a:off x="1344716" y="51451807"/>
              <a:ext cx="1703285" cy="1495379"/>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　保健所設置市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2,159.2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0" name="大かっこ 119"/>
            <xdr:cNvSpPr/>
          </xdr:nvSpPr>
          <xdr:spPr>
            <a:xfrm>
              <a:off x="1210330" y="53018185"/>
              <a:ext cx="1855465" cy="2471525"/>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精神保健福祉法等に基づき都道府県及び指定都市が行う精神保健福祉センターの特定相談及び精神科救急医療体制整備事業等　</a:t>
              </a:r>
            </a:p>
          </xdr:txBody>
        </xdr:sp>
      </xdr:grpSp>
      <xdr:sp macro="" textlink="">
        <xdr:nvSpPr>
          <xdr:cNvPr id="113" name="下矢印 112"/>
          <xdr:cNvSpPr/>
        </xdr:nvSpPr>
        <xdr:spPr>
          <a:xfrm>
            <a:off x="1822672" y="50288808"/>
            <a:ext cx="523875" cy="190500"/>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nvGrpSpPr>
          <xdr:cNvPr id="114" name="グループ化 113"/>
          <xdr:cNvGrpSpPr/>
        </xdr:nvGrpSpPr>
        <xdr:grpSpPr>
          <a:xfrm>
            <a:off x="1365250" y="50567105"/>
            <a:ext cx="1408374" cy="2525869"/>
            <a:chOff x="1181893" y="50750887"/>
            <a:chExt cx="1892073" cy="4217882"/>
          </a:xfrm>
        </xdr:grpSpPr>
        <xdr:sp macro="" textlink="">
          <xdr:nvSpPr>
            <xdr:cNvPr id="115" name="正方形/長方形 114"/>
            <xdr:cNvSpPr/>
          </xdr:nvSpPr>
          <xdr:spPr>
            <a:xfrm>
              <a:off x="1343219" y="50750887"/>
              <a:ext cx="1730747" cy="319368"/>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6" name="正方形/長方形 115"/>
            <xdr:cNvSpPr/>
          </xdr:nvSpPr>
          <xdr:spPr>
            <a:xfrm>
              <a:off x="1316279" y="51076415"/>
              <a:ext cx="1703285" cy="2081063"/>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Ｍ</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（東京都</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委託先）　　</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7" name="大かっこ 116"/>
            <xdr:cNvSpPr/>
          </xdr:nvSpPr>
          <xdr:spPr>
            <a:xfrm>
              <a:off x="1181893" y="53215375"/>
              <a:ext cx="1855467" cy="175339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精神科救急医療体制の確保に関する事業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grpSp>
    <xdr:clientData/>
  </xdr:twoCellAnchor>
  <xdr:twoCellAnchor>
    <xdr:from>
      <xdr:col>15</xdr:col>
      <xdr:colOff>123265</xdr:colOff>
      <xdr:row>274</xdr:row>
      <xdr:rowOff>78442</xdr:rowOff>
    </xdr:from>
    <xdr:to>
      <xdr:col>24</xdr:col>
      <xdr:colOff>10770</xdr:colOff>
      <xdr:row>290</xdr:row>
      <xdr:rowOff>201706</xdr:rowOff>
    </xdr:to>
    <xdr:grpSp>
      <xdr:nvGrpSpPr>
        <xdr:cNvPr id="138" name="グループ化 137"/>
        <xdr:cNvGrpSpPr/>
      </xdr:nvGrpSpPr>
      <xdr:grpSpPr>
        <a:xfrm>
          <a:off x="3148853" y="52858148"/>
          <a:ext cx="1702858" cy="6555440"/>
          <a:chOff x="1823356" y="66647788"/>
          <a:chExt cx="1546850" cy="8957811"/>
        </a:xfrm>
      </xdr:grpSpPr>
      <xdr:grpSp>
        <xdr:nvGrpSpPr>
          <xdr:cNvPr id="139" name="グループ化 138"/>
          <xdr:cNvGrpSpPr/>
        </xdr:nvGrpSpPr>
        <xdr:grpSpPr>
          <a:xfrm>
            <a:off x="1836964" y="66647788"/>
            <a:ext cx="1533242" cy="4601389"/>
            <a:chOff x="1158584" y="51053999"/>
            <a:chExt cx="2110079" cy="5972171"/>
          </a:xfrm>
        </xdr:grpSpPr>
        <xdr:sp macro="" textlink="">
          <xdr:nvSpPr>
            <xdr:cNvPr id="154" name="正方形/長方形 153"/>
            <xdr:cNvSpPr/>
          </xdr:nvSpPr>
          <xdr:spPr>
            <a:xfrm>
              <a:off x="1158584" y="51053999"/>
              <a:ext cx="2110079" cy="28173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5" name="正方形/長方形 154"/>
            <xdr:cNvSpPr/>
          </xdr:nvSpPr>
          <xdr:spPr>
            <a:xfrm>
              <a:off x="1344713" y="51451807"/>
              <a:ext cx="1768815" cy="213500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．国立研究開発法人国立精神・神経医療研究センター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8.1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6" name="大かっこ 155"/>
            <xdr:cNvSpPr/>
          </xdr:nvSpPr>
          <xdr:spPr>
            <a:xfrm>
              <a:off x="1295521" y="53751917"/>
              <a:ext cx="1703290" cy="327425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摂食障害治療支援センター設置運営事業実施要綱（</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全国拠点機関分</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に基づく摂食障害治療支援センター設置運営事業</a:t>
              </a:r>
            </a:p>
          </xdr:txBody>
        </xdr:sp>
      </xdr:grpSp>
      <xdr:grpSp>
        <xdr:nvGrpSpPr>
          <xdr:cNvPr id="140" name="グループ化 139"/>
          <xdr:cNvGrpSpPr/>
        </xdr:nvGrpSpPr>
        <xdr:grpSpPr>
          <a:xfrm>
            <a:off x="1823356" y="71567604"/>
            <a:ext cx="1507190" cy="4037995"/>
            <a:chOff x="1176739" y="51422161"/>
            <a:chExt cx="2037812" cy="4113186"/>
          </a:xfrm>
        </xdr:grpSpPr>
        <xdr:sp macro="" textlink="">
          <xdr:nvSpPr>
            <xdr:cNvPr id="142" name="正方形/長方形 141"/>
            <xdr:cNvSpPr/>
          </xdr:nvSpPr>
          <xdr:spPr>
            <a:xfrm>
              <a:off x="1176739" y="51422161"/>
              <a:ext cx="2037812" cy="28173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2" name="正方形/長方形 151"/>
            <xdr:cNvSpPr/>
          </xdr:nvSpPr>
          <xdr:spPr>
            <a:xfrm>
              <a:off x="1331560" y="51750910"/>
              <a:ext cx="1746276" cy="8832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Ｎ．民間企業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3" name="大かっこ 152"/>
            <xdr:cNvSpPr/>
          </xdr:nvSpPr>
          <xdr:spPr>
            <a:xfrm>
              <a:off x="1340834" y="52774566"/>
              <a:ext cx="1703292" cy="2760781"/>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・ポータルサイト（スマホ版含む）更新及びページ作成、</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相談ほっとラインの開設</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・報告書等の印刷及び配布を実施</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41" name="右矢印 140"/>
          <xdr:cNvSpPr/>
        </xdr:nvSpPr>
        <xdr:spPr>
          <a:xfrm rot="5400000">
            <a:off x="2422071" y="71107421"/>
            <a:ext cx="272143" cy="598714"/>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25</xdr:col>
      <xdr:colOff>78441</xdr:colOff>
      <xdr:row>285</xdr:row>
      <xdr:rowOff>145676</xdr:rowOff>
    </xdr:from>
    <xdr:to>
      <xdr:col>32</xdr:col>
      <xdr:colOff>164976</xdr:colOff>
      <xdr:row>295</xdr:row>
      <xdr:rowOff>209166</xdr:rowOff>
    </xdr:to>
    <xdr:grpSp>
      <xdr:nvGrpSpPr>
        <xdr:cNvPr id="132" name="グループ化 131"/>
        <xdr:cNvGrpSpPr/>
      </xdr:nvGrpSpPr>
      <xdr:grpSpPr>
        <a:xfrm>
          <a:off x="5121088" y="56746588"/>
          <a:ext cx="1498476" cy="4444990"/>
          <a:chOff x="1339663" y="51081765"/>
          <a:chExt cx="1884641" cy="3913231"/>
        </a:xfrm>
      </xdr:grpSpPr>
      <xdr:sp macro="" textlink="">
        <xdr:nvSpPr>
          <xdr:cNvPr id="137" name="正方形/長方形 136"/>
          <xdr:cNvSpPr/>
        </xdr:nvSpPr>
        <xdr:spPr>
          <a:xfrm>
            <a:off x="1339666" y="51081765"/>
            <a:ext cx="1841095" cy="29160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9" name="正方形/長方形 158"/>
          <xdr:cNvSpPr/>
        </xdr:nvSpPr>
        <xdr:spPr>
          <a:xfrm>
            <a:off x="1344713" y="51451807"/>
            <a:ext cx="1768814" cy="183929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Ｇ．独立行政法人国立病院機構久里浜医療センター</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42.9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1" name="大かっこ 160"/>
          <xdr:cNvSpPr/>
        </xdr:nvSpPr>
        <xdr:spPr>
          <a:xfrm>
            <a:off x="1339663" y="53326163"/>
            <a:ext cx="1884641" cy="166883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依存症の実態解明や地域の現状・課題に対する状況等を把握することを目的とした依存症に関する調査研究事業</a:t>
            </a:r>
            <a:endParaRPr kumimoji="0" lang="en-US" altLang="ja-JP" sz="105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endParaRPr>
          </a:p>
        </xdr:txBody>
      </xdr:sp>
    </xdr:grpSp>
    <xdr:clientData/>
  </xdr:twoCellAnchor>
  <xdr:twoCellAnchor>
    <xdr:from>
      <xdr:col>28</xdr:col>
      <xdr:colOff>0</xdr:colOff>
      <xdr:row>296</xdr:row>
      <xdr:rowOff>2</xdr:rowOff>
    </xdr:from>
    <xdr:to>
      <xdr:col>29</xdr:col>
      <xdr:colOff>147096</xdr:colOff>
      <xdr:row>297</xdr:row>
      <xdr:rowOff>78445</xdr:rowOff>
    </xdr:to>
    <xdr:sp macro="" textlink="">
      <xdr:nvSpPr>
        <xdr:cNvPr id="163" name="右矢印 162"/>
        <xdr:cNvSpPr/>
      </xdr:nvSpPr>
      <xdr:spPr>
        <a:xfrm rot="5400000">
          <a:off x="5626062" y="59076705"/>
          <a:ext cx="392208" cy="348802"/>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67236</xdr:colOff>
      <xdr:row>298</xdr:row>
      <xdr:rowOff>112059</xdr:rowOff>
    </xdr:from>
    <xdr:to>
      <xdr:col>32</xdr:col>
      <xdr:colOff>185713</xdr:colOff>
      <xdr:row>301</xdr:row>
      <xdr:rowOff>166050</xdr:rowOff>
    </xdr:to>
    <xdr:sp macro="" textlink="">
      <xdr:nvSpPr>
        <xdr:cNvPr id="165" name="正方形/長方形 164"/>
        <xdr:cNvSpPr/>
      </xdr:nvSpPr>
      <xdr:spPr>
        <a:xfrm>
          <a:off x="5109883" y="59794588"/>
          <a:ext cx="1530418" cy="99528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Ｏ．民間団体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112059</xdr:colOff>
      <xdr:row>297</xdr:row>
      <xdr:rowOff>89647</xdr:rowOff>
    </xdr:from>
    <xdr:to>
      <xdr:col>33</xdr:col>
      <xdr:colOff>32565</xdr:colOff>
      <xdr:row>298</xdr:row>
      <xdr:rowOff>95487</xdr:rowOff>
    </xdr:to>
    <xdr:sp macro="" textlink="">
      <xdr:nvSpPr>
        <xdr:cNvPr id="166" name="正方形/長方形 165"/>
        <xdr:cNvSpPr/>
      </xdr:nvSpPr>
      <xdr:spPr>
        <a:xfrm>
          <a:off x="5154706" y="59458412"/>
          <a:ext cx="1534153" cy="31960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190500</xdr:colOff>
      <xdr:row>301</xdr:row>
      <xdr:rowOff>224117</xdr:rowOff>
    </xdr:from>
    <xdr:to>
      <xdr:col>32</xdr:col>
      <xdr:colOff>68318</xdr:colOff>
      <xdr:row>306</xdr:row>
      <xdr:rowOff>86902</xdr:rowOff>
    </xdr:to>
    <xdr:sp macro="" textlink="">
      <xdr:nvSpPr>
        <xdr:cNvPr id="168" name="大かっこ 167"/>
        <xdr:cNvSpPr/>
      </xdr:nvSpPr>
      <xdr:spPr>
        <a:xfrm>
          <a:off x="5233147" y="60847941"/>
          <a:ext cx="1289759" cy="144281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依存症に関する調査</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168089</xdr:colOff>
      <xdr:row>285</xdr:row>
      <xdr:rowOff>112058</xdr:rowOff>
    </xdr:from>
    <xdr:to>
      <xdr:col>41</xdr:col>
      <xdr:colOff>139034</xdr:colOff>
      <xdr:row>285</xdr:row>
      <xdr:rowOff>362887</xdr:rowOff>
    </xdr:to>
    <xdr:sp macro="" textlink="">
      <xdr:nvSpPr>
        <xdr:cNvPr id="173" name="正方形/長方形 172"/>
        <xdr:cNvSpPr/>
      </xdr:nvSpPr>
      <xdr:spPr>
        <a:xfrm>
          <a:off x="6824383" y="54471793"/>
          <a:ext cx="1584592" cy="25082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123266</xdr:colOff>
      <xdr:row>285</xdr:row>
      <xdr:rowOff>392206</xdr:rowOff>
    </xdr:from>
    <xdr:to>
      <xdr:col>40</xdr:col>
      <xdr:colOff>192767</xdr:colOff>
      <xdr:row>287</xdr:row>
      <xdr:rowOff>486515</xdr:rowOff>
    </xdr:to>
    <xdr:sp macro="" textlink="">
      <xdr:nvSpPr>
        <xdr:cNvPr id="175" name="正方形/長方形 174"/>
        <xdr:cNvSpPr/>
      </xdr:nvSpPr>
      <xdr:spPr>
        <a:xfrm>
          <a:off x="6981266" y="54751941"/>
          <a:ext cx="1279736" cy="143901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Ｉ．独立行政法人国立病院機構久里浜医療センター</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58.8</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123265</xdr:colOff>
      <xdr:row>287</xdr:row>
      <xdr:rowOff>582705</xdr:rowOff>
    </xdr:from>
    <xdr:to>
      <xdr:col>41</xdr:col>
      <xdr:colOff>24074</xdr:colOff>
      <xdr:row>290</xdr:row>
      <xdr:rowOff>296900</xdr:rowOff>
    </xdr:to>
    <xdr:sp macro="" textlink="">
      <xdr:nvSpPr>
        <xdr:cNvPr id="176" name="大かっこ 175"/>
        <xdr:cNvSpPr/>
      </xdr:nvSpPr>
      <xdr:spPr>
        <a:xfrm>
          <a:off x="6981265" y="56287146"/>
          <a:ext cx="1312750" cy="980460"/>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依存症</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対策全国拠点機関設置運営事業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78442</xdr:colOff>
      <xdr:row>290</xdr:row>
      <xdr:rowOff>235325</xdr:rowOff>
    </xdr:from>
    <xdr:to>
      <xdr:col>23</xdr:col>
      <xdr:colOff>131111</xdr:colOff>
      <xdr:row>306</xdr:row>
      <xdr:rowOff>50053</xdr:rowOff>
    </xdr:to>
    <xdr:grpSp>
      <xdr:nvGrpSpPr>
        <xdr:cNvPr id="183" name="グループ化 182"/>
        <xdr:cNvGrpSpPr/>
      </xdr:nvGrpSpPr>
      <xdr:grpSpPr>
        <a:xfrm>
          <a:off x="3305736" y="59447207"/>
          <a:ext cx="1464610" cy="5047875"/>
          <a:chOff x="1339663" y="51081765"/>
          <a:chExt cx="1841098" cy="4401988"/>
        </a:xfrm>
      </xdr:grpSpPr>
      <xdr:sp macro="" textlink="">
        <xdr:nvSpPr>
          <xdr:cNvPr id="184" name="正方形/長方形 183"/>
          <xdr:cNvSpPr/>
        </xdr:nvSpPr>
        <xdr:spPr>
          <a:xfrm>
            <a:off x="1339666" y="51081765"/>
            <a:ext cx="1841095" cy="29160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5" name="正方形/長方形 184"/>
          <xdr:cNvSpPr/>
        </xdr:nvSpPr>
        <xdr:spPr>
          <a:xfrm>
            <a:off x="1344713" y="51451807"/>
            <a:ext cx="1768814" cy="183929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Ｈ．民間団体（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86" name="大かっこ 185"/>
          <xdr:cNvSpPr/>
        </xdr:nvSpPr>
        <xdr:spPr>
          <a:xfrm>
            <a:off x="1339663" y="53357910"/>
            <a:ext cx="1738151" cy="212584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依存症の問題に全国規模で取り組む民間団体の活動を支援する依存症民間団体支援事業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rgbClr val="FF0000"/>
              </a:solidFill>
              <a:effectLst/>
              <a:uLnTx/>
              <a:uFillTx/>
              <a:latin typeface="ＭＳ明朝"/>
              <a:ea typeface="ＭＳ Ｐゴシック" panose="020B0600070205080204" pitchFamily="50" charset="-128"/>
              <a:cs typeface="+mn-cs"/>
            </a:endParaRPr>
          </a:p>
        </xdr:txBody>
      </xdr:sp>
    </xdr:grpSp>
    <xdr:clientData/>
  </xdr:twoCellAnchor>
  <xdr:twoCellAnchor>
    <xdr:from>
      <xdr:col>33</xdr:col>
      <xdr:colOff>100853</xdr:colOff>
      <xdr:row>273</xdr:row>
      <xdr:rowOff>291353</xdr:rowOff>
    </xdr:from>
    <xdr:to>
      <xdr:col>40</xdr:col>
      <xdr:colOff>175064</xdr:colOff>
      <xdr:row>284</xdr:row>
      <xdr:rowOff>305735</xdr:rowOff>
    </xdr:to>
    <xdr:grpSp>
      <xdr:nvGrpSpPr>
        <xdr:cNvPr id="94" name="グループ化 93"/>
        <xdr:cNvGrpSpPr/>
      </xdr:nvGrpSpPr>
      <xdr:grpSpPr>
        <a:xfrm>
          <a:off x="6757147" y="52723677"/>
          <a:ext cx="1486152" cy="3835587"/>
          <a:chOff x="5189849" y="50985725"/>
          <a:chExt cx="1956695" cy="4715533"/>
        </a:xfrm>
        <a:noFill/>
      </xdr:grpSpPr>
      <xdr:sp macro="" textlink="">
        <xdr:nvSpPr>
          <xdr:cNvPr id="95" name="正方形/長方形 94"/>
          <xdr:cNvSpPr/>
        </xdr:nvSpPr>
        <xdr:spPr>
          <a:xfrm>
            <a:off x="5189849" y="50985725"/>
            <a:ext cx="1956695" cy="357642"/>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6" name="正方形/長方形 95"/>
          <xdr:cNvSpPr/>
        </xdr:nvSpPr>
        <xdr:spPr>
          <a:xfrm>
            <a:off x="5311110" y="51419458"/>
            <a:ext cx="1703287" cy="14318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Ｄ．（一社）認知行動療法研修開発センター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55.3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7" name="大かっこ 96"/>
          <xdr:cNvSpPr/>
        </xdr:nvSpPr>
        <xdr:spPr>
          <a:xfrm>
            <a:off x="5334000" y="53003814"/>
            <a:ext cx="1703289" cy="26974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認知行動療法研修事業実施要綱に基づく精神保健医療従事者に対する認知行動療法に係る研修事業</a:t>
            </a:r>
          </a:p>
        </xdr:txBody>
      </xdr:sp>
    </xdr:grpSp>
    <xdr:clientData/>
  </xdr:twoCellAnchor>
  <xdr:twoCellAnchor>
    <xdr:from>
      <xdr:col>42</xdr:col>
      <xdr:colOff>1</xdr:colOff>
      <xdr:row>273</xdr:row>
      <xdr:rowOff>224118</xdr:rowOff>
    </xdr:from>
    <xdr:to>
      <xdr:col>49</xdr:col>
      <xdr:colOff>147733</xdr:colOff>
      <xdr:row>285</xdr:row>
      <xdr:rowOff>10456</xdr:rowOff>
    </xdr:to>
    <xdr:grpSp>
      <xdr:nvGrpSpPr>
        <xdr:cNvPr id="121" name="グループ化 120"/>
        <xdr:cNvGrpSpPr/>
      </xdr:nvGrpSpPr>
      <xdr:grpSpPr>
        <a:xfrm>
          <a:off x="8471648" y="52656442"/>
          <a:ext cx="1559673" cy="3954926"/>
          <a:chOff x="1322298" y="51012176"/>
          <a:chExt cx="1809758" cy="4604803"/>
        </a:xfrm>
      </xdr:grpSpPr>
      <xdr:sp macro="" textlink="">
        <xdr:nvSpPr>
          <xdr:cNvPr id="122" name="正方形/長方形 121"/>
          <xdr:cNvSpPr/>
        </xdr:nvSpPr>
        <xdr:spPr>
          <a:xfrm>
            <a:off x="1339666" y="51012176"/>
            <a:ext cx="1792390" cy="36118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3" name="正方形/長方形 122"/>
          <xdr:cNvSpPr/>
        </xdr:nvSpPr>
        <xdr:spPr>
          <a:xfrm>
            <a:off x="1344714" y="51451807"/>
            <a:ext cx="1703287" cy="1441999"/>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．医療機関</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4" name="大かっこ 123"/>
          <xdr:cNvSpPr/>
        </xdr:nvSpPr>
        <xdr:spPr>
          <a:xfrm>
            <a:off x="1322298" y="53003814"/>
            <a:ext cx="1703290" cy="2613165"/>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自殺未遂者等支援拠点病院整備事業実施要綱に基づく、自殺未遂者に対する医療提供体制、支援体制の整備に係る事業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42</xdr:col>
      <xdr:colOff>78442</xdr:colOff>
      <xdr:row>285</xdr:row>
      <xdr:rowOff>156883</xdr:rowOff>
    </xdr:from>
    <xdr:to>
      <xdr:col>49</xdr:col>
      <xdr:colOff>196703</xdr:colOff>
      <xdr:row>290</xdr:row>
      <xdr:rowOff>146928</xdr:rowOff>
    </xdr:to>
    <xdr:grpSp>
      <xdr:nvGrpSpPr>
        <xdr:cNvPr id="134" name="グループ化 133"/>
        <xdr:cNvGrpSpPr/>
      </xdr:nvGrpSpPr>
      <xdr:grpSpPr>
        <a:xfrm>
          <a:off x="8550089" y="56757795"/>
          <a:ext cx="1530202" cy="2601015"/>
          <a:chOff x="1339666" y="50984481"/>
          <a:chExt cx="1895044" cy="4246880"/>
        </a:xfrm>
        <a:solidFill>
          <a:sysClr val="window" lastClr="FFFFFF"/>
        </a:solidFill>
      </xdr:grpSpPr>
      <xdr:sp macro="" textlink="">
        <xdr:nvSpPr>
          <xdr:cNvPr id="135" name="正方形/長方形 134"/>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6" name="正方形/長方形 135"/>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Ｊ．熊本県</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24.5</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164" name="大かっこ 163"/>
          <xdr:cNvSpPr/>
        </xdr:nvSpPr>
        <xdr:spPr>
          <a:xfrm>
            <a:off x="1416486" y="53007227"/>
            <a:ext cx="1656844" cy="2224134"/>
          </a:xfrm>
          <a:prstGeom prst="bracketPair">
            <a:avLst/>
          </a:prstGeom>
          <a:grp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熊本県こころのケア事業実施要綱に基づく、平成</a:t>
            </a:r>
            <a:r>
              <a:rPr kumimoji="0" lang="en-US" altLang="ja-JP" sz="10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28</a:t>
            </a:r>
            <a:r>
              <a:rPr kumimoji="0" lang="ja-JP" altLang="en-US" sz="10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年熊本地震被災者の心のケア支援</a:t>
            </a:r>
            <a:endParaRPr kumimoji="0" lang="en-US" altLang="ja-JP" sz="10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endParaRPr>
          </a:p>
        </xdr:txBody>
      </xdr:sp>
    </xdr:grpSp>
    <xdr:clientData/>
  </xdr:twoCellAnchor>
  <xdr:twoCellAnchor>
    <xdr:from>
      <xdr:col>34</xdr:col>
      <xdr:colOff>22413</xdr:colOff>
      <xdr:row>291</xdr:row>
      <xdr:rowOff>156882</xdr:rowOff>
    </xdr:from>
    <xdr:to>
      <xdr:col>42</xdr:col>
      <xdr:colOff>19238</xdr:colOff>
      <xdr:row>305</xdr:row>
      <xdr:rowOff>280890</xdr:rowOff>
    </xdr:to>
    <xdr:grpSp>
      <xdr:nvGrpSpPr>
        <xdr:cNvPr id="170" name="グループ化 169"/>
        <xdr:cNvGrpSpPr/>
      </xdr:nvGrpSpPr>
      <xdr:grpSpPr>
        <a:xfrm>
          <a:off x="6880413" y="59817000"/>
          <a:ext cx="1610472" cy="4583949"/>
          <a:chOff x="1339666" y="51069510"/>
          <a:chExt cx="1895044" cy="4628446"/>
        </a:xfrm>
        <a:solidFill>
          <a:sysClr val="window" lastClr="FFFFFF"/>
        </a:solidFill>
      </xdr:grpSpPr>
      <xdr:sp macro="" textlink="">
        <xdr:nvSpPr>
          <xdr:cNvPr id="171" name="正方形/長方形 170"/>
          <xdr:cNvSpPr/>
        </xdr:nvSpPr>
        <xdr:spPr>
          <a:xfrm>
            <a:off x="1339666" y="51069510"/>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4" name="正方形/長方形 173"/>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Ｋ．都道府県（</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19.7</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177" name="大かっこ 176"/>
          <xdr:cNvSpPr/>
        </xdr:nvSpPr>
        <xdr:spPr>
          <a:xfrm>
            <a:off x="1416486" y="53007224"/>
            <a:ext cx="1656844" cy="269073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被災地心のケア事業実施要綱に基づく、平成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年７月豪雨、令和元年台風</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15</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号・</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19</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号等</a:t>
            </a:r>
            <a:r>
              <a:rPr lang="ja-JP" altLang="en-US" sz="1100" b="0" i="0" u="none" strike="noStrike" baseline="0" smtClean="0">
                <a:latin typeface="+mn-lt"/>
                <a:ea typeface="+mn-ea"/>
                <a:cs typeface="+mn-cs"/>
              </a:rPr>
              <a:t>、令和２年７月豪雨及び令和３年７月１日からの大雨</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ＭＳ Ｐゴシック" panose="020B0600070205080204" pitchFamily="50" charset="-128"/>
                <a:cs typeface="+mn-cs"/>
              </a:rPr>
              <a:t>の被災者の心のケア支援に係る事業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rgbClr val="FF0000"/>
              </a:solidFill>
              <a:effectLst/>
              <a:uLnTx/>
              <a:uFillTx/>
              <a:latin typeface="ＭＳ明朝"/>
              <a:ea typeface="ＭＳ Ｐゴシック" panose="020B0600070205080204" pitchFamily="50" charset="-128"/>
              <a:cs typeface="+mn-cs"/>
            </a:endParaRPr>
          </a:p>
        </xdr:txBody>
      </xdr:sp>
    </xdr:grpSp>
    <xdr:clientData/>
  </xdr:twoCellAnchor>
  <xdr:twoCellAnchor>
    <xdr:from>
      <xdr:col>24</xdr:col>
      <xdr:colOff>100853</xdr:colOff>
      <xdr:row>274</xdr:row>
      <xdr:rowOff>44823</xdr:rowOff>
    </xdr:from>
    <xdr:to>
      <xdr:col>32</xdr:col>
      <xdr:colOff>164913</xdr:colOff>
      <xdr:row>285</xdr:row>
      <xdr:rowOff>112121</xdr:rowOff>
    </xdr:to>
    <xdr:grpSp>
      <xdr:nvGrpSpPr>
        <xdr:cNvPr id="103" name="グループ化 102"/>
        <xdr:cNvGrpSpPr/>
      </xdr:nvGrpSpPr>
      <xdr:grpSpPr>
        <a:xfrm>
          <a:off x="4941794" y="52824529"/>
          <a:ext cx="1677707" cy="3888504"/>
          <a:chOff x="3355718" y="51055690"/>
          <a:chExt cx="1940718" cy="4786285"/>
        </a:xfrm>
        <a:noFill/>
      </xdr:grpSpPr>
      <xdr:sp macro="" textlink="">
        <xdr:nvSpPr>
          <xdr:cNvPr id="104" name="正方形/長方形 103"/>
          <xdr:cNvSpPr/>
        </xdr:nvSpPr>
        <xdr:spPr>
          <a:xfrm>
            <a:off x="3355718" y="51055690"/>
            <a:ext cx="1940718" cy="31767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5" name="正方形/長方形 104"/>
          <xdr:cNvSpPr/>
        </xdr:nvSpPr>
        <xdr:spPr>
          <a:xfrm>
            <a:off x="3440213" y="51444360"/>
            <a:ext cx="1615982" cy="12571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Ｃ．民間団体（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xdr:txBody>
      </xdr:sp>
      <xdr:sp macro="" textlink="">
        <xdr:nvSpPr>
          <xdr:cNvPr id="106" name="大かっこ 105"/>
          <xdr:cNvSpPr/>
        </xdr:nvSpPr>
        <xdr:spPr>
          <a:xfrm>
            <a:off x="3417795" y="53003813"/>
            <a:ext cx="1703293" cy="2838162"/>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こころの健康づくり対策事業実施要綱に基づく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PTSD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等に対応する業務従事者に対する研修事業</a:t>
            </a:r>
          </a:p>
        </xdr:txBody>
      </xdr:sp>
    </xdr:grpSp>
    <xdr:clientData/>
  </xdr:twoCellAnchor>
  <xdr:twoCellAnchor>
    <xdr:from>
      <xdr:col>42</xdr:col>
      <xdr:colOff>134471</xdr:colOff>
      <xdr:row>291</xdr:row>
      <xdr:rowOff>291352</xdr:rowOff>
    </xdr:from>
    <xdr:to>
      <xdr:col>49</xdr:col>
      <xdr:colOff>333189</xdr:colOff>
      <xdr:row>304</xdr:row>
      <xdr:rowOff>108797</xdr:rowOff>
    </xdr:to>
    <xdr:grpSp>
      <xdr:nvGrpSpPr>
        <xdr:cNvPr id="107" name="グループ化 106"/>
        <xdr:cNvGrpSpPr/>
      </xdr:nvGrpSpPr>
      <xdr:grpSpPr>
        <a:xfrm>
          <a:off x="8606118" y="59951470"/>
          <a:ext cx="1610659" cy="3963621"/>
          <a:chOff x="1260705" y="51055340"/>
          <a:chExt cx="1895044" cy="4120549"/>
        </a:xfrm>
        <a:solidFill>
          <a:sysClr val="window" lastClr="FFFFFF"/>
        </a:solidFill>
      </xdr:grpSpPr>
      <xdr:sp macro="" textlink="">
        <xdr:nvSpPr>
          <xdr:cNvPr id="108" name="正方形/長方形 107"/>
          <xdr:cNvSpPr/>
        </xdr:nvSpPr>
        <xdr:spPr>
          <a:xfrm>
            <a:off x="1260705" y="51055340"/>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9" name="正方形/長方形 108"/>
          <xdr:cNvSpPr/>
        </xdr:nvSpPr>
        <xdr:spPr>
          <a:xfrm>
            <a:off x="1344714" y="51451805"/>
            <a:ext cx="1768814" cy="160598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Ｌ．都道府県・保健所設置市・特別区（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94.2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0" name="大かっこ 109"/>
          <xdr:cNvSpPr/>
        </xdr:nvSpPr>
        <xdr:spPr>
          <a:xfrm>
            <a:off x="1379480" y="53171830"/>
            <a:ext cx="1656845" cy="2004059"/>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新型コロナウイルス感染症に対応した心のケア支援事業実施要綱に基づく、都道府県等における心のケア支援に係る事業</a:t>
            </a:r>
            <a:endParaRPr kumimoji="0" lang="ja-JP" altLang="ja-JP"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45</xdr:col>
      <xdr:colOff>168088</xdr:colOff>
      <xdr:row>39</xdr:row>
      <xdr:rowOff>100853</xdr:rowOff>
    </xdr:from>
    <xdr:to>
      <xdr:col>49</xdr:col>
      <xdr:colOff>470647</xdr:colOff>
      <xdr:row>39</xdr:row>
      <xdr:rowOff>369794</xdr:rowOff>
    </xdr:to>
    <xdr:sp macro="" textlink="">
      <xdr:nvSpPr>
        <xdr:cNvPr id="90" name="正方形/長方形 89"/>
        <xdr:cNvSpPr/>
      </xdr:nvSpPr>
      <xdr:spPr>
        <a:xfrm>
          <a:off x="9244853" y="13906500"/>
          <a:ext cx="1109382" cy="2689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10.6</a:t>
          </a:r>
          <a:r>
            <a:rPr kumimoji="1" lang="ja-JP" altLang="en-US" sz="1100"/>
            <a:t>～</a:t>
          </a:r>
          <a:r>
            <a:rPr kumimoji="1" lang="en-US" altLang="ja-JP" sz="1100"/>
            <a:t>12.3</a:t>
          </a:r>
          <a:endParaRPr kumimoji="1" lang="ja-JP" altLang="en-US" sz="1100"/>
        </a:p>
      </xdr:txBody>
    </xdr:sp>
    <xdr:clientData/>
  </xdr:twoCellAnchor>
  <xdr:twoCellAnchor>
    <xdr:from>
      <xdr:col>46</xdr:col>
      <xdr:colOff>11206</xdr:colOff>
      <xdr:row>141</xdr:row>
      <xdr:rowOff>100853</xdr:rowOff>
    </xdr:from>
    <xdr:to>
      <xdr:col>49</xdr:col>
      <xdr:colOff>493299</xdr:colOff>
      <xdr:row>141</xdr:row>
      <xdr:rowOff>283416</xdr:rowOff>
    </xdr:to>
    <xdr:sp macro="" textlink="">
      <xdr:nvSpPr>
        <xdr:cNvPr id="92" name="正方形/長方形 91"/>
        <xdr:cNvSpPr/>
      </xdr:nvSpPr>
      <xdr:spPr>
        <a:xfrm>
          <a:off x="9289677" y="27555265"/>
          <a:ext cx="1087210"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156882</xdr:colOff>
      <xdr:row>140</xdr:row>
      <xdr:rowOff>56029</xdr:rowOff>
    </xdr:from>
    <xdr:to>
      <xdr:col>41</xdr:col>
      <xdr:colOff>134471</xdr:colOff>
      <xdr:row>140</xdr:row>
      <xdr:rowOff>347382</xdr:rowOff>
    </xdr:to>
    <xdr:sp macro="" textlink="">
      <xdr:nvSpPr>
        <xdr:cNvPr id="75" name="テキスト ボックス 74"/>
        <xdr:cNvSpPr txBox="1"/>
      </xdr:nvSpPr>
      <xdr:spPr>
        <a:xfrm>
          <a:off x="7821706" y="27095823"/>
          <a:ext cx="582706" cy="2913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660"/>
  <sheetViews>
    <sheetView tabSelected="1" view="pageBreakPreview" topLeftCell="A230" zoomScale="85" zoomScaleNormal="75" zoomScaleSheetLayoutView="85"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728</v>
      </c>
      <c r="AK2" s="187"/>
      <c r="AL2" s="187"/>
      <c r="AM2" s="187"/>
      <c r="AN2" s="90" t="s">
        <v>353</v>
      </c>
      <c r="AO2" s="187">
        <v>21</v>
      </c>
      <c r="AP2" s="187"/>
      <c r="AQ2" s="187"/>
      <c r="AR2" s="91" t="s">
        <v>353</v>
      </c>
      <c r="AS2" s="188">
        <v>843</v>
      </c>
      <c r="AT2" s="188"/>
      <c r="AU2" s="188"/>
      <c r="AV2" s="90" t="str">
        <f>IF(AW2="","","-")</f>
        <v/>
      </c>
      <c r="AW2" s="189"/>
      <c r="AX2" s="189"/>
    </row>
    <row r="3" spans="1:50" ht="21" customHeight="1" thickBot="1" x14ac:dyDescent="0.2">
      <c r="A3" s="190" t="s">
        <v>667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678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680</v>
      </c>
      <c r="H5" s="178"/>
      <c r="I5" s="178"/>
      <c r="J5" s="178"/>
      <c r="K5" s="178"/>
      <c r="L5" s="178"/>
      <c r="M5" s="179" t="s">
        <v>62</v>
      </c>
      <c r="N5" s="180"/>
      <c r="O5" s="180"/>
      <c r="P5" s="180"/>
      <c r="Q5" s="180"/>
      <c r="R5" s="181"/>
      <c r="S5" s="182" t="s">
        <v>681</v>
      </c>
      <c r="T5" s="178"/>
      <c r="U5" s="178"/>
      <c r="V5" s="178"/>
      <c r="W5" s="178"/>
      <c r="X5" s="183"/>
      <c r="Y5" s="184" t="s">
        <v>3</v>
      </c>
      <c r="Z5" s="185"/>
      <c r="AA5" s="185"/>
      <c r="AB5" s="185"/>
      <c r="AC5" s="185"/>
      <c r="AD5" s="186"/>
      <c r="AE5" s="209" t="s">
        <v>682</v>
      </c>
      <c r="AF5" s="209"/>
      <c r="AG5" s="209"/>
      <c r="AH5" s="209"/>
      <c r="AI5" s="209"/>
      <c r="AJ5" s="209"/>
      <c r="AK5" s="209"/>
      <c r="AL5" s="209"/>
      <c r="AM5" s="209"/>
      <c r="AN5" s="209"/>
      <c r="AO5" s="209"/>
      <c r="AP5" s="210"/>
      <c r="AQ5" s="211" t="s">
        <v>729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683</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684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685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26.75" customHeight="1" x14ac:dyDescent="0.15">
      <c r="A10" s="249" t="s">
        <v>28</v>
      </c>
      <c r="B10" s="250"/>
      <c r="C10" s="250"/>
      <c r="D10" s="250"/>
      <c r="E10" s="250"/>
      <c r="F10" s="250"/>
      <c r="G10" s="251" t="s">
        <v>686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486</v>
      </c>
      <c r="Q12" s="238"/>
      <c r="R12" s="238"/>
      <c r="S12" s="238"/>
      <c r="T12" s="238"/>
      <c r="U12" s="238"/>
      <c r="V12" s="267"/>
      <c r="W12" s="237" t="s">
        <v>638</v>
      </c>
      <c r="X12" s="238"/>
      <c r="Y12" s="238"/>
      <c r="Z12" s="238"/>
      <c r="AA12" s="238"/>
      <c r="AB12" s="238"/>
      <c r="AC12" s="267"/>
      <c r="AD12" s="237" t="s">
        <v>640</v>
      </c>
      <c r="AE12" s="238"/>
      <c r="AF12" s="238"/>
      <c r="AG12" s="238"/>
      <c r="AH12" s="238"/>
      <c r="AI12" s="238"/>
      <c r="AJ12" s="267"/>
      <c r="AK12" s="237" t="s">
        <v>658</v>
      </c>
      <c r="AL12" s="238"/>
      <c r="AM12" s="238"/>
      <c r="AN12" s="238"/>
      <c r="AO12" s="238"/>
      <c r="AP12" s="238"/>
      <c r="AQ12" s="267"/>
      <c r="AR12" s="237" t="s">
        <v>659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2391</v>
      </c>
      <c r="Q13" s="232"/>
      <c r="R13" s="232"/>
      <c r="S13" s="232"/>
      <c r="T13" s="232"/>
      <c r="U13" s="232"/>
      <c r="V13" s="233"/>
      <c r="W13" s="231">
        <v>2596</v>
      </c>
      <c r="X13" s="232"/>
      <c r="Y13" s="232"/>
      <c r="Z13" s="232"/>
      <c r="AA13" s="232"/>
      <c r="AB13" s="232"/>
      <c r="AC13" s="233"/>
      <c r="AD13" s="231">
        <v>2650</v>
      </c>
      <c r="AE13" s="232"/>
      <c r="AF13" s="232"/>
      <c r="AG13" s="232"/>
      <c r="AH13" s="232"/>
      <c r="AI13" s="232"/>
      <c r="AJ13" s="233"/>
      <c r="AK13" s="231">
        <v>2652</v>
      </c>
      <c r="AL13" s="232"/>
      <c r="AM13" s="232"/>
      <c r="AN13" s="232"/>
      <c r="AO13" s="232"/>
      <c r="AP13" s="232"/>
      <c r="AQ13" s="233"/>
      <c r="AR13" s="243">
        <v>2891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687</v>
      </c>
      <c r="Q14" s="232"/>
      <c r="R14" s="232"/>
      <c r="S14" s="232"/>
      <c r="T14" s="232"/>
      <c r="U14" s="232"/>
      <c r="V14" s="233"/>
      <c r="W14" s="231">
        <v>545</v>
      </c>
      <c r="X14" s="232"/>
      <c r="Y14" s="232"/>
      <c r="Z14" s="232"/>
      <c r="AA14" s="232"/>
      <c r="AB14" s="232"/>
      <c r="AC14" s="233"/>
      <c r="AD14" s="231">
        <v>51</v>
      </c>
      <c r="AE14" s="232"/>
      <c r="AF14" s="232"/>
      <c r="AG14" s="232"/>
      <c r="AH14" s="232"/>
      <c r="AI14" s="232"/>
      <c r="AJ14" s="233"/>
      <c r="AK14" s="231" t="s">
        <v>730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687</v>
      </c>
      <c r="Q15" s="232"/>
      <c r="R15" s="232"/>
      <c r="S15" s="232"/>
      <c r="T15" s="232"/>
      <c r="U15" s="232"/>
      <c r="V15" s="233"/>
      <c r="W15" s="231" t="s">
        <v>687</v>
      </c>
      <c r="X15" s="232"/>
      <c r="Y15" s="232"/>
      <c r="Z15" s="232"/>
      <c r="AA15" s="232"/>
      <c r="AB15" s="232"/>
      <c r="AC15" s="233"/>
      <c r="AD15" s="231" t="s">
        <v>687</v>
      </c>
      <c r="AE15" s="232"/>
      <c r="AF15" s="232"/>
      <c r="AG15" s="232"/>
      <c r="AH15" s="232"/>
      <c r="AI15" s="232"/>
      <c r="AJ15" s="233"/>
      <c r="AK15" s="231" t="s">
        <v>730</v>
      </c>
      <c r="AL15" s="232"/>
      <c r="AM15" s="232"/>
      <c r="AN15" s="232"/>
      <c r="AO15" s="232"/>
      <c r="AP15" s="232"/>
      <c r="AQ15" s="233"/>
      <c r="AR15" s="231" t="s">
        <v>979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687</v>
      </c>
      <c r="Q16" s="232"/>
      <c r="R16" s="232"/>
      <c r="S16" s="232"/>
      <c r="T16" s="232"/>
      <c r="U16" s="232"/>
      <c r="V16" s="233"/>
      <c r="W16" s="231" t="s">
        <v>687</v>
      </c>
      <c r="X16" s="232"/>
      <c r="Y16" s="232"/>
      <c r="Z16" s="232"/>
      <c r="AA16" s="232"/>
      <c r="AB16" s="232"/>
      <c r="AC16" s="233"/>
      <c r="AD16" s="231" t="s">
        <v>687</v>
      </c>
      <c r="AE16" s="232"/>
      <c r="AF16" s="232"/>
      <c r="AG16" s="232"/>
      <c r="AH16" s="232"/>
      <c r="AI16" s="232"/>
      <c r="AJ16" s="233"/>
      <c r="AK16" s="231" t="s">
        <v>730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687</v>
      </c>
      <c r="Q17" s="232"/>
      <c r="R17" s="232"/>
      <c r="S17" s="232"/>
      <c r="T17" s="232"/>
      <c r="U17" s="232"/>
      <c r="V17" s="233"/>
      <c r="W17" s="231" t="s">
        <v>687</v>
      </c>
      <c r="X17" s="232"/>
      <c r="Y17" s="232"/>
      <c r="Z17" s="232"/>
      <c r="AA17" s="232"/>
      <c r="AB17" s="232"/>
      <c r="AC17" s="233"/>
      <c r="AD17" s="231" t="s">
        <v>687</v>
      </c>
      <c r="AE17" s="232"/>
      <c r="AF17" s="232"/>
      <c r="AG17" s="232"/>
      <c r="AH17" s="232"/>
      <c r="AI17" s="232"/>
      <c r="AJ17" s="233"/>
      <c r="AK17" s="231" t="s">
        <v>730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2391</v>
      </c>
      <c r="Q18" s="276"/>
      <c r="R18" s="276"/>
      <c r="S18" s="276"/>
      <c r="T18" s="276"/>
      <c r="U18" s="276"/>
      <c r="V18" s="277"/>
      <c r="W18" s="275">
        <f>SUM(W13:AC17)</f>
        <v>3141</v>
      </c>
      <c r="X18" s="276"/>
      <c r="Y18" s="276"/>
      <c r="Z18" s="276"/>
      <c r="AA18" s="276"/>
      <c r="AB18" s="276"/>
      <c r="AC18" s="277"/>
      <c r="AD18" s="275">
        <f>SUM(AD13:AJ17)</f>
        <v>2701</v>
      </c>
      <c r="AE18" s="276"/>
      <c r="AF18" s="276"/>
      <c r="AG18" s="276"/>
      <c r="AH18" s="276"/>
      <c r="AI18" s="276"/>
      <c r="AJ18" s="277"/>
      <c r="AK18" s="275">
        <f>SUM(AK13:AQ17)</f>
        <v>2652</v>
      </c>
      <c r="AL18" s="276"/>
      <c r="AM18" s="276"/>
      <c r="AN18" s="276"/>
      <c r="AO18" s="276"/>
      <c r="AP18" s="276"/>
      <c r="AQ18" s="277"/>
      <c r="AR18" s="275">
        <f>SUM(AR13:AX17)</f>
        <v>2891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2309</v>
      </c>
      <c r="Q19" s="232"/>
      <c r="R19" s="232"/>
      <c r="S19" s="232"/>
      <c r="T19" s="232"/>
      <c r="U19" s="232"/>
      <c r="V19" s="233"/>
      <c r="W19" s="231">
        <v>2813</v>
      </c>
      <c r="X19" s="232"/>
      <c r="Y19" s="232"/>
      <c r="Z19" s="232"/>
      <c r="AA19" s="232"/>
      <c r="AB19" s="232"/>
      <c r="AC19" s="233"/>
      <c r="AD19" s="231">
        <v>2519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0.96570472605604352</v>
      </c>
      <c r="Q20" s="307"/>
      <c r="R20" s="307"/>
      <c r="S20" s="307"/>
      <c r="T20" s="307"/>
      <c r="U20" s="307"/>
      <c r="V20" s="307"/>
      <c r="W20" s="307">
        <f>IF(W18=0, "-", SUM(W19)/W18)</f>
        <v>0.89557465775230816</v>
      </c>
      <c r="X20" s="307"/>
      <c r="Y20" s="307"/>
      <c r="Z20" s="307"/>
      <c r="AA20" s="307"/>
      <c r="AB20" s="307"/>
      <c r="AC20" s="307"/>
      <c r="AD20" s="307">
        <f>IF(AD18=0, "-", SUM(AD19)/AD18)</f>
        <v>0.93261754905590522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308</v>
      </c>
      <c r="H21" s="306"/>
      <c r="I21" s="306"/>
      <c r="J21" s="306"/>
      <c r="K21" s="306"/>
      <c r="L21" s="306"/>
      <c r="M21" s="306"/>
      <c r="N21" s="306"/>
      <c r="O21" s="306"/>
      <c r="P21" s="307">
        <f>IF(P19=0, "-", SUM(P19)/SUM(P13,P14))</f>
        <v>0.96570472605604352</v>
      </c>
      <c r="Q21" s="307"/>
      <c r="R21" s="307"/>
      <c r="S21" s="307"/>
      <c r="T21" s="307"/>
      <c r="U21" s="307"/>
      <c r="V21" s="307"/>
      <c r="W21" s="307">
        <f>IF(W19=0, "-", SUM(W19)/SUM(W13,W14))</f>
        <v>0.89557465775230816</v>
      </c>
      <c r="X21" s="307"/>
      <c r="Y21" s="307"/>
      <c r="Z21" s="307"/>
      <c r="AA21" s="307"/>
      <c r="AB21" s="307"/>
      <c r="AC21" s="307"/>
      <c r="AD21" s="307">
        <f>IF(AD19=0, "-", SUM(AD19)/SUM(AD13,AD14))</f>
        <v>0.93261754905590522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662</v>
      </c>
      <c r="B22" s="316"/>
      <c r="C22" s="316"/>
      <c r="D22" s="316"/>
      <c r="E22" s="316"/>
      <c r="F22" s="317"/>
      <c r="G22" s="321" t="s">
        <v>298</v>
      </c>
      <c r="H22" s="290"/>
      <c r="I22" s="290"/>
      <c r="J22" s="290"/>
      <c r="K22" s="290"/>
      <c r="L22" s="290"/>
      <c r="M22" s="290"/>
      <c r="N22" s="290"/>
      <c r="O22" s="322"/>
      <c r="P22" s="289" t="s">
        <v>660</v>
      </c>
      <c r="Q22" s="290"/>
      <c r="R22" s="290"/>
      <c r="S22" s="290"/>
      <c r="T22" s="290"/>
      <c r="U22" s="290"/>
      <c r="V22" s="322"/>
      <c r="W22" s="289" t="s">
        <v>661</v>
      </c>
      <c r="X22" s="290"/>
      <c r="Y22" s="290"/>
      <c r="Z22" s="290"/>
      <c r="AA22" s="290"/>
      <c r="AB22" s="290"/>
      <c r="AC22" s="322"/>
      <c r="AD22" s="289" t="s">
        <v>297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0" customHeight="1" x14ac:dyDescent="0.15">
      <c r="A23" s="318"/>
      <c r="B23" s="319"/>
      <c r="C23" s="319"/>
      <c r="D23" s="319"/>
      <c r="E23" s="319"/>
      <c r="F23" s="320"/>
      <c r="G23" s="292" t="s">
        <v>688</v>
      </c>
      <c r="H23" s="293"/>
      <c r="I23" s="293"/>
      <c r="J23" s="293"/>
      <c r="K23" s="293"/>
      <c r="L23" s="293"/>
      <c r="M23" s="293"/>
      <c r="N23" s="293"/>
      <c r="O23" s="294"/>
      <c r="P23" s="243">
        <v>2652</v>
      </c>
      <c r="Q23" s="244"/>
      <c r="R23" s="244"/>
      <c r="S23" s="244"/>
      <c r="T23" s="244"/>
      <c r="U23" s="244"/>
      <c r="V23" s="295"/>
      <c r="W23" s="243">
        <v>2891</v>
      </c>
      <c r="X23" s="244"/>
      <c r="Y23" s="244"/>
      <c r="Z23" s="244"/>
      <c r="AA23" s="244"/>
      <c r="AB23" s="244"/>
      <c r="AC23" s="295"/>
      <c r="AD23" s="296" t="s">
        <v>973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2652</v>
      </c>
      <c r="Q29" s="347"/>
      <c r="R29" s="347"/>
      <c r="S29" s="347"/>
      <c r="T29" s="347"/>
      <c r="U29" s="347"/>
      <c r="V29" s="348"/>
      <c r="W29" s="349">
        <f>AR13</f>
        <v>2891</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649</v>
      </c>
      <c r="B30" s="353"/>
      <c r="C30" s="353"/>
      <c r="D30" s="353"/>
      <c r="E30" s="353"/>
      <c r="F30" s="354"/>
      <c r="G30" s="326" t="s">
        <v>968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650</v>
      </c>
      <c r="B31" s="333"/>
      <c r="C31" s="333"/>
      <c r="D31" s="333"/>
      <c r="E31" s="333"/>
      <c r="F31" s="334"/>
      <c r="G31" s="365" t="s">
        <v>642</v>
      </c>
      <c r="H31" s="366"/>
      <c r="I31" s="366"/>
      <c r="J31" s="366"/>
      <c r="K31" s="366"/>
      <c r="L31" s="366"/>
      <c r="M31" s="366"/>
      <c r="N31" s="366"/>
      <c r="O31" s="366"/>
      <c r="P31" s="367" t="s">
        <v>641</v>
      </c>
      <c r="Q31" s="366"/>
      <c r="R31" s="366"/>
      <c r="S31" s="366"/>
      <c r="T31" s="366"/>
      <c r="U31" s="366"/>
      <c r="V31" s="366"/>
      <c r="W31" s="366"/>
      <c r="X31" s="368"/>
      <c r="Y31" s="369"/>
      <c r="Z31" s="370"/>
      <c r="AA31" s="371"/>
      <c r="AB31" s="416" t="s">
        <v>11</v>
      </c>
      <c r="AC31" s="416"/>
      <c r="AD31" s="416"/>
      <c r="AE31" s="417" t="s">
        <v>486</v>
      </c>
      <c r="AF31" s="418"/>
      <c r="AG31" s="418"/>
      <c r="AH31" s="419"/>
      <c r="AI31" s="417" t="s">
        <v>638</v>
      </c>
      <c r="AJ31" s="418"/>
      <c r="AK31" s="418"/>
      <c r="AL31" s="419"/>
      <c r="AM31" s="417" t="s">
        <v>454</v>
      </c>
      <c r="AN31" s="418"/>
      <c r="AO31" s="418"/>
      <c r="AP31" s="419"/>
      <c r="AQ31" s="426" t="s">
        <v>485</v>
      </c>
      <c r="AR31" s="427"/>
      <c r="AS31" s="427"/>
      <c r="AT31" s="428"/>
      <c r="AU31" s="426" t="s">
        <v>663</v>
      </c>
      <c r="AV31" s="427"/>
      <c r="AW31" s="427"/>
      <c r="AX31" s="429"/>
    </row>
    <row r="32" spans="1:50" ht="23.25" customHeight="1" x14ac:dyDescent="0.15">
      <c r="A32" s="363"/>
      <c r="B32" s="333"/>
      <c r="C32" s="333"/>
      <c r="D32" s="333"/>
      <c r="E32" s="333"/>
      <c r="F32" s="334"/>
      <c r="G32" s="372" t="s">
        <v>969</v>
      </c>
      <c r="H32" s="373"/>
      <c r="I32" s="373"/>
      <c r="J32" s="373"/>
      <c r="K32" s="373"/>
      <c r="L32" s="373"/>
      <c r="M32" s="373"/>
      <c r="N32" s="373"/>
      <c r="O32" s="373"/>
      <c r="P32" s="376" t="s">
        <v>700</v>
      </c>
      <c r="Q32" s="377"/>
      <c r="R32" s="377"/>
      <c r="S32" s="377"/>
      <c r="T32" s="377"/>
      <c r="U32" s="377"/>
      <c r="V32" s="377"/>
      <c r="W32" s="377"/>
      <c r="X32" s="378"/>
      <c r="Y32" s="382" t="s">
        <v>52</v>
      </c>
      <c r="Z32" s="383"/>
      <c r="AA32" s="384"/>
      <c r="AB32" s="385" t="s">
        <v>701</v>
      </c>
      <c r="AC32" s="385"/>
      <c r="AD32" s="385"/>
      <c r="AE32" s="386">
        <v>66</v>
      </c>
      <c r="AF32" s="386"/>
      <c r="AG32" s="386"/>
      <c r="AH32" s="386"/>
      <c r="AI32" s="386">
        <v>66</v>
      </c>
      <c r="AJ32" s="386"/>
      <c r="AK32" s="386"/>
      <c r="AL32" s="386"/>
      <c r="AM32" s="386">
        <v>66</v>
      </c>
      <c r="AN32" s="386"/>
      <c r="AO32" s="386"/>
      <c r="AP32" s="386"/>
      <c r="AQ32" s="413" t="s">
        <v>946</v>
      </c>
      <c r="AR32" s="386"/>
      <c r="AS32" s="386"/>
      <c r="AT32" s="386"/>
      <c r="AU32" s="404" t="s">
        <v>946</v>
      </c>
      <c r="AV32" s="420"/>
      <c r="AW32" s="420"/>
      <c r="AX32" s="421"/>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701</v>
      </c>
      <c r="AC33" s="385"/>
      <c r="AD33" s="385"/>
      <c r="AE33" s="386">
        <v>67</v>
      </c>
      <c r="AF33" s="386"/>
      <c r="AG33" s="386"/>
      <c r="AH33" s="386"/>
      <c r="AI33" s="386">
        <v>67</v>
      </c>
      <c r="AJ33" s="386"/>
      <c r="AK33" s="386"/>
      <c r="AL33" s="386"/>
      <c r="AM33" s="386">
        <v>67</v>
      </c>
      <c r="AN33" s="386"/>
      <c r="AO33" s="386"/>
      <c r="AP33" s="386"/>
      <c r="AQ33" s="386">
        <v>67</v>
      </c>
      <c r="AR33" s="386"/>
      <c r="AS33" s="386"/>
      <c r="AT33" s="386"/>
      <c r="AU33" s="425">
        <v>67</v>
      </c>
      <c r="AV33" s="420"/>
      <c r="AW33" s="420"/>
      <c r="AX33" s="421"/>
    </row>
    <row r="34" spans="1:51" ht="23.25" customHeight="1" x14ac:dyDescent="0.15">
      <c r="A34" s="452" t="s">
        <v>651</v>
      </c>
      <c r="B34" s="453"/>
      <c r="C34" s="453"/>
      <c r="D34" s="453"/>
      <c r="E34" s="453"/>
      <c r="F34" s="454"/>
      <c r="G34" s="238" t="s">
        <v>652</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486</v>
      </c>
      <c r="AF34" s="238"/>
      <c r="AG34" s="238"/>
      <c r="AH34" s="267"/>
      <c r="AI34" s="237" t="s">
        <v>638</v>
      </c>
      <c r="AJ34" s="238"/>
      <c r="AK34" s="238"/>
      <c r="AL34" s="267"/>
      <c r="AM34" s="237" t="s">
        <v>454</v>
      </c>
      <c r="AN34" s="238"/>
      <c r="AO34" s="238"/>
      <c r="AP34" s="267"/>
      <c r="AQ34" s="431" t="s">
        <v>664</v>
      </c>
      <c r="AR34" s="432"/>
      <c r="AS34" s="432"/>
      <c r="AT34" s="432"/>
      <c r="AU34" s="432"/>
      <c r="AV34" s="432"/>
      <c r="AW34" s="432"/>
      <c r="AX34" s="433"/>
    </row>
    <row r="35" spans="1:51" ht="23.25" customHeight="1" x14ac:dyDescent="0.15">
      <c r="A35" s="455"/>
      <c r="B35" s="456"/>
      <c r="C35" s="456"/>
      <c r="D35" s="456"/>
      <c r="E35" s="456"/>
      <c r="F35" s="457"/>
      <c r="G35" s="409" t="s">
        <v>707</v>
      </c>
      <c r="H35" s="410"/>
      <c r="I35" s="410"/>
      <c r="J35" s="410"/>
      <c r="K35" s="410"/>
      <c r="L35" s="410"/>
      <c r="M35" s="410"/>
      <c r="N35" s="410"/>
      <c r="O35" s="410"/>
      <c r="P35" s="410"/>
      <c r="Q35" s="410"/>
      <c r="R35" s="410"/>
      <c r="S35" s="410"/>
      <c r="T35" s="410"/>
      <c r="U35" s="410"/>
      <c r="V35" s="410"/>
      <c r="W35" s="410"/>
      <c r="X35" s="410"/>
      <c r="Y35" s="434" t="s">
        <v>651</v>
      </c>
      <c r="Z35" s="435"/>
      <c r="AA35" s="436"/>
      <c r="AB35" s="437" t="s">
        <v>708</v>
      </c>
      <c r="AC35" s="438"/>
      <c r="AD35" s="439"/>
      <c r="AE35" s="413">
        <v>24.2</v>
      </c>
      <c r="AF35" s="413"/>
      <c r="AG35" s="413"/>
      <c r="AH35" s="413"/>
      <c r="AI35" s="413">
        <v>25.4</v>
      </c>
      <c r="AJ35" s="413"/>
      <c r="AK35" s="413"/>
      <c r="AL35" s="413"/>
      <c r="AM35" s="413">
        <v>24.9</v>
      </c>
      <c r="AN35" s="413"/>
      <c r="AO35" s="413"/>
      <c r="AP35" s="413"/>
      <c r="AQ35" s="404">
        <v>25.1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654</v>
      </c>
      <c r="Z36" s="414"/>
      <c r="AA36" s="415"/>
      <c r="AB36" s="440" t="s">
        <v>709</v>
      </c>
      <c r="AC36" s="441"/>
      <c r="AD36" s="442"/>
      <c r="AE36" s="443" t="s">
        <v>710</v>
      </c>
      <c r="AF36" s="444"/>
      <c r="AG36" s="444"/>
      <c r="AH36" s="444"/>
      <c r="AI36" s="443" t="s">
        <v>945</v>
      </c>
      <c r="AJ36" s="444"/>
      <c r="AK36" s="444"/>
      <c r="AL36" s="444"/>
      <c r="AM36" s="443" t="s">
        <v>947</v>
      </c>
      <c r="AN36" s="444"/>
      <c r="AO36" s="444"/>
      <c r="AP36" s="444"/>
      <c r="AQ36" s="443" t="s">
        <v>948</v>
      </c>
      <c r="AR36" s="444"/>
      <c r="AS36" s="444"/>
      <c r="AT36" s="444"/>
      <c r="AU36" s="444"/>
      <c r="AV36" s="444"/>
      <c r="AW36" s="444"/>
      <c r="AX36" s="445"/>
    </row>
    <row r="37" spans="1:51" ht="18.75" customHeight="1" x14ac:dyDescent="0.15">
      <c r="A37" s="482" t="s">
        <v>304</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486</v>
      </c>
      <c r="AF37" s="500"/>
      <c r="AG37" s="500"/>
      <c r="AH37" s="501"/>
      <c r="AI37" s="504" t="s">
        <v>638</v>
      </c>
      <c r="AJ37" s="504"/>
      <c r="AK37" s="504"/>
      <c r="AL37" s="499"/>
      <c r="AM37" s="504" t="s">
        <v>454</v>
      </c>
      <c r="AN37" s="504"/>
      <c r="AO37" s="504"/>
      <c r="AP37" s="499"/>
      <c r="AQ37" s="473" t="s">
        <v>222</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6" t="s">
        <v>967</v>
      </c>
      <c r="AR38" s="447"/>
      <c r="AS38" s="448" t="s">
        <v>223</v>
      </c>
      <c r="AT38" s="449"/>
      <c r="AU38" s="450" t="s">
        <v>967</v>
      </c>
      <c r="AV38" s="450"/>
      <c r="AW38" s="340" t="s">
        <v>170</v>
      </c>
      <c r="AX38" s="345"/>
    </row>
    <row r="39" spans="1:51" ht="38.1" customHeight="1" x14ac:dyDescent="0.15">
      <c r="A39" s="488"/>
      <c r="B39" s="486"/>
      <c r="C39" s="486"/>
      <c r="D39" s="486"/>
      <c r="E39" s="486"/>
      <c r="F39" s="487"/>
      <c r="G39" s="389" t="s">
        <v>689</v>
      </c>
      <c r="H39" s="390"/>
      <c r="I39" s="390"/>
      <c r="J39" s="390"/>
      <c r="K39" s="390"/>
      <c r="L39" s="390"/>
      <c r="M39" s="390"/>
      <c r="N39" s="390"/>
      <c r="O39" s="391"/>
      <c r="P39" s="154" t="s">
        <v>690</v>
      </c>
      <c r="Q39" s="154"/>
      <c r="R39" s="154"/>
      <c r="S39" s="154"/>
      <c r="T39" s="154"/>
      <c r="U39" s="154"/>
      <c r="V39" s="154"/>
      <c r="W39" s="154"/>
      <c r="X39" s="155"/>
      <c r="Y39" s="400" t="s">
        <v>12</v>
      </c>
      <c r="Z39" s="401"/>
      <c r="AA39" s="402"/>
      <c r="AB39" s="403" t="s">
        <v>691</v>
      </c>
      <c r="AC39" s="403"/>
      <c r="AD39" s="403"/>
      <c r="AE39" s="404">
        <v>16.600000000000001</v>
      </c>
      <c r="AF39" s="387"/>
      <c r="AG39" s="387"/>
      <c r="AH39" s="387"/>
      <c r="AI39" s="404">
        <v>16.7</v>
      </c>
      <c r="AJ39" s="387"/>
      <c r="AK39" s="387"/>
      <c r="AL39" s="387"/>
      <c r="AM39" s="404">
        <v>16.399999999999999</v>
      </c>
      <c r="AN39" s="387"/>
      <c r="AO39" s="387"/>
      <c r="AP39" s="387"/>
      <c r="AQ39" s="406" t="s">
        <v>687</v>
      </c>
      <c r="AR39" s="407"/>
      <c r="AS39" s="407"/>
      <c r="AT39" s="408"/>
      <c r="AU39" s="387" t="s">
        <v>967</v>
      </c>
      <c r="AV39" s="387"/>
      <c r="AW39" s="387"/>
      <c r="AX39" s="388"/>
    </row>
    <row r="40" spans="1:51" ht="38.1"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691</v>
      </c>
      <c r="AC40" s="463"/>
      <c r="AD40" s="463"/>
      <c r="AE40" s="404">
        <v>15.7</v>
      </c>
      <c r="AF40" s="387"/>
      <c r="AG40" s="387"/>
      <c r="AH40" s="387"/>
      <c r="AI40" s="404">
        <v>15.2</v>
      </c>
      <c r="AJ40" s="387"/>
      <c r="AK40" s="387"/>
      <c r="AL40" s="387"/>
      <c r="AM40" s="404">
        <v>14.2</v>
      </c>
      <c r="AN40" s="387"/>
      <c r="AO40" s="387"/>
      <c r="AP40" s="387"/>
      <c r="AQ40" s="406" t="s">
        <v>967</v>
      </c>
      <c r="AR40" s="407"/>
      <c r="AS40" s="407"/>
      <c r="AT40" s="408"/>
      <c r="AU40" s="387"/>
      <c r="AV40" s="387"/>
      <c r="AW40" s="387"/>
      <c r="AX40" s="388"/>
    </row>
    <row r="41" spans="1:51" ht="38.1"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105.732484076433</v>
      </c>
      <c r="AF41" s="387"/>
      <c r="AG41" s="387"/>
      <c r="AH41" s="387"/>
      <c r="AI41" s="404">
        <v>91</v>
      </c>
      <c r="AJ41" s="387"/>
      <c r="AK41" s="387"/>
      <c r="AL41" s="387"/>
      <c r="AM41" s="404">
        <v>86</v>
      </c>
      <c r="AN41" s="387"/>
      <c r="AO41" s="387"/>
      <c r="AP41" s="387"/>
      <c r="AQ41" s="406" t="s">
        <v>687</v>
      </c>
      <c r="AR41" s="407"/>
      <c r="AS41" s="407"/>
      <c r="AT41" s="408"/>
      <c r="AU41" s="387" t="s">
        <v>687</v>
      </c>
      <c r="AV41" s="387"/>
      <c r="AW41" s="387"/>
      <c r="AX41" s="388"/>
    </row>
    <row r="42" spans="1:51" ht="23.25" customHeight="1" x14ac:dyDescent="0.15">
      <c r="A42" s="476" t="s">
        <v>329</v>
      </c>
      <c r="B42" s="471"/>
      <c r="C42" s="471"/>
      <c r="D42" s="471"/>
      <c r="E42" s="471"/>
      <c r="F42" s="472"/>
      <c r="G42" s="512" t="s">
        <v>692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643</v>
      </c>
      <c r="B44" s="332" t="s">
        <v>644</v>
      </c>
      <c r="C44" s="333"/>
      <c r="D44" s="333"/>
      <c r="E44" s="333"/>
      <c r="F44" s="334"/>
      <c r="G44" s="338" t="s">
        <v>645</v>
      </c>
      <c r="H44" s="338"/>
      <c r="I44" s="338"/>
      <c r="J44" s="338"/>
      <c r="K44" s="338"/>
      <c r="L44" s="338"/>
      <c r="M44" s="338"/>
      <c r="N44" s="338"/>
      <c r="O44" s="338"/>
      <c r="P44" s="338"/>
      <c r="Q44" s="338"/>
      <c r="R44" s="338"/>
      <c r="S44" s="338"/>
      <c r="T44" s="338"/>
      <c r="U44" s="338"/>
      <c r="V44" s="338"/>
      <c r="W44" s="338"/>
      <c r="X44" s="338"/>
      <c r="Y44" s="338"/>
      <c r="Z44" s="338"/>
      <c r="AA44" s="339"/>
      <c r="AB44" s="342" t="s">
        <v>665</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486</v>
      </c>
      <c r="AF49" s="430"/>
      <c r="AG49" s="430"/>
      <c r="AH49" s="430"/>
      <c r="AI49" s="430" t="s">
        <v>638</v>
      </c>
      <c r="AJ49" s="430"/>
      <c r="AK49" s="430"/>
      <c r="AL49" s="430"/>
      <c r="AM49" s="430" t="s">
        <v>454</v>
      </c>
      <c r="AN49" s="430"/>
      <c r="AO49" s="430"/>
      <c r="AP49" s="430"/>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50"/>
      <c r="AS50" s="448" t="s">
        <v>223</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486</v>
      </c>
      <c r="AF54" s="430"/>
      <c r="AG54" s="430"/>
      <c r="AH54" s="430"/>
      <c r="AI54" s="430" t="s">
        <v>638</v>
      </c>
      <c r="AJ54" s="430"/>
      <c r="AK54" s="430"/>
      <c r="AL54" s="430"/>
      <c r="AM54" s="430" t="s">
        <v>454</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50"/>
      <c r="AS55" s="448" t="s">
        <v>223</v>
      </c>
      <c r="AT55" s="449"/>
      <c r="AU55" s="450"/>
      <c r="AV55" s="450"/>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486</v>
      </c>
      <c r="AF59" s="430"/>
      <c r="AG59" s="430"/>
      <c r="AH59" s="430"/>
      <c r="AI59" s="430" t="s">
        <v>638</v>
      </c>
      <c r="AJ59" s="430"/>
      <c r="AK59" s="430"/>
      <c r="AL59" s="430"/>
      <c r="AM59" s="430" t="s">
        <v>454</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50"/>
      <c r="AS60" s="448" t="s">
        <v>223</v>
      </c>
      <c r="AT60" s="449"/>
      <c r="AU60" s="450"/>
      <c r="AV60" s="450"/>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649</v>
      </c>
      <c r="B64" s="353"/>
      <c r="C64" s="353"/>
      <c r="D64" s="353"/>
      <c r="E64" s="353"/>
      <c r="F64" s="354"/>
      <c r="G64" s="326" t="s">
        <v>859</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650</v>
      </c>
      <c r="B65" s="333"/>
      <c r="C65" s="333"/>
      <c r="D65" s="333"/>
      <c r="E65" s="333"/>
      <c r="F65" s="334"/>
      <c r="G65" s="365" t="s">
        <v>642</v>
      </c>
      <c r="H65" s="366"/>
      <c r="I65" s="366"/>
      <c r="J65" s="366"/>
      <c r="K65" s="366"/>
      <c r="L65" s="366"/>
      <c r="M65" s="366"/>
      <c r="N65" s="366"/>
      <c r="O65" s="366"/>
      <c r="P65" s="367" t="s">
        <v>641</v>
      </c>
      <c r="Q65" s="366"/>
      <c r="R65" s="366"/>
      <c r="S65" s="366"/>
      <c r="T65" s="366"/>
      <c r="U65" s="366"/>
      <c r="V65" s="366"/>
      <c r="W65" s="366"/>
      <c r="X65" s="368"/>
      <c r="Y65" s="369"/>
      <c r="Z65" s="370"/>
      <c r="AA65" s="371"/>
      <c r="AB65" s="416" t="s">
        <v>11</v>
      </c>
      <c r="AC65" s="416"/>
      <c r="AD65" s="416"/>
      <c r="AE65" s="417" t="s">
        <v>486</v>
      </c>
      <c r="AF65" s="418"/>
      <c r="AG65" s="418"/>
      <c r="AH65" s="419"/>
      <c r="AI65" s="417" t="s">
        <v>638</v>
      </c>
      <c r="AJ65" s="418"/>
      <c r="AK65" s="418"/>
      <c r="AL65" s="419"/>
      <c r="AM65" s="417" t="s">
        <v>454</v>
      </c>
      <c r="AN65" s="418"/>
      <c r="AO65" s="418"/>
      <c r="AP65" s="419"/>
      <c r="AQ65" s="426" t="s">
        <v>485</v>
      </c>
      <c r="AR65" s="427"/>
      <c r="AS65" s="427"/>
      <c r="AT65" s="428"/>
      <c r="AU65" s="426" t="s">
        <v>663</v>
      </c>
      <c r="AV65" s="427"/>
      <c r="AW65" s="427"/>
      <c r="AX65" s="429"/>
      <c r="AY65">
        <f>COUNTA($G$66)</f>
        <v>1</v>
      </c>
    </row>
    <row r="66" spans="1:51" ht="23.25" customHeight="1" x14ac:dyDescent="0.15">
      <c r="A66" s="363"/>
      <c r="B66" s="333"/>
      <c r="C66" s="333"/>
      <c r="D66" s="333"/>
      <c r="E66" s="333"/>
      <c r="F66" s="334"/>
      <c r="G66" s="372" t="s">
        <v>860</v>
      </c>
      <c r="H66" s="373"/>
      <c r="I66" s="373"/>
      <c r="J66" s="373"/>
      <c r="K66" s="373"/>
      <c r="L66" s="373"/>
      <c r="M66" s="373"/>
      <c r="N66" s="373"/>
      <c r="O66" s="373"/>
      <c r="P66" s="376" t="s">
        <v>702</v>
      </c>
      <c r="Q66" s="377"/>
      <c r="R66" s="377"/>
      <c r="S66" s="377"/>
      <c r="T66" s="377"/>
      <c r="U66" s="377"/>
      <c r="V66" s="377"/>
      <c r="W66" s="377"/>
      <c r="X66" s="378"/>
      <c r="Y66" s="382" t="s">
        <v>52</v>
      </c>
      <c r="Z66" s="383"/>
      <c r="AA66" s="384"/>
      <c r="AB66" s="385" t="s">
        <v>703</v>
      </c>
      <c r="AC66" s="385"/>
      <c r="AD66" s="385"/>
      <c r="AE66" s="386">
        <v>7</v>
      </c>
      <c r="AF66" s="386"/>
      <c r="AG66" s="386"/>
      <c r="AH66" s="386"/>
      <c r="AI66" s="386">
        <v>4</v>
      </c>
      <c r="AJ66" s="386"/>
      <c r="AK66" s="386"/>
      <c r="AL66" s="386"/>
      <c r="AM66" s="386">
        <v>5</v>
      </c>
      <c r="AN66" s="386"/>
      <c r="AO66" s="386"/>
      <c r="AP66" s="386"/>
      <c r="AQ66" s="413" t="s">
        <v>861</v>
      </c>
      <c r="AR66" s="386"/>
      <c r="AS66" s="386"/>
      <c r="AT66" s="386"/>
      <c r="AU66" s="404" t="s">
        <v>861</v>
      </c>
      <c r="AV66" s="420"/>
      <c r="AW66" s="420"/>
      <c r="AX66" s="421"/>
      <c r="AY66">
        <f>$AY$65</f>
        <v>1</v>
      </c>
    </row>
    <row r="67" spans="1:51" ht="44.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703</v>
      </c>
      <c r="AC67" s="385"/>
      <c r="AD67" s="385"/>
      <c r="AE67" s="386">
        <v>10</v>
      </c>
      <c r="AF67" s="386"/>
      <c r="AG67" s="386"/>
      <c r="AH67" s="386"/>
      <c r="AI67" s="386">
        <v>10</v>
      </c>
      <c r="AJ67" s="386"/>
      <c r="AK67" s="386"/>
      <c r="AL67" s="386"/>
      <c r="AM67" s="386">
        <v>10</v>
      </c>
      <c r="AN67" s="386"/>
      <c r="AO67" s="386"/>
      <c r="AP67" s="386"/>
      <c r="AQ67" s="386">
        <v>10</v>
      </c>
      <c r="AR67" s="386"/>
      <c r="AS67" s="386"/>
      <c r="AT67" s="386"/>
      <c r="AU67" s="425">
        <v>10</v>
      </c>
      <c r="AV67" s="420"/>
      <c r="AW67" s="420"/>
      <c r="AX67" s="421"/>
      <c r="AY67">
        <f>$AY$65</f>
        <v>1</v>
      </c>
    </row>
    <row r="68" spans="1:51" ht="23.25" customHeight="1" x14ac:dyDescent="0.15">
      <c r="A68" s="452" t="s">
        <v>651</v>
      </c>
      <c r="B68" s="453"/>
      <c r="C68" s="453"/>
      <c r="D68" s="453"/>
      <c r="E68" s="453"/>
      <c r="F68" s="454"/>
      <c r="G68" s="238" t="s">
        <v>652</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486</v>
      </c>
      <c r="AF68" s="430"/>
      <c r="AG68" s="430"/>
      <c r="AH68" s="430"/>
      <c r="AI68" s="430" t="s">
        <v>638</v>
      </c>
      <c r="AJ68" s="430"/>
      <c r="AK68" s="430"/>
      <c r="AL68" s="430"/>
      <c r="AM68" s="430" t="s">
        <v>454</v>
      </c>
      <c r="AN68" s="430"/>
      <c r="AO68" s="430"/>
      <c r="AP68" s="430"/>
      <c r="AQ68" s="431" t="s">
        <v>664</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711</v>
      </c>
      <c r="H69" s="410"/>
      <c r="I69" s="410"/>
      <c r="J69" s="410"/>
      <c r="K69" s="410"/>
      <c r="L69" s="410"/>
      <c r="M69" s="410"/>
      <c r="N69" s="410"/>
      <c r="O69" s="410"/>
      <c r="P69" s="410"/>
      <c r="Q69" s="410"/>
      <c r="R69" s="410"/>
      <c r="S69" s="410"/>
      <c r="T69" s="410"/>
      <c r="U69" s="410"/>
      <c r="V69" s="410"/>
      <c r="W69" s="410"/>
      <c r="X69" s="410"/>
      <c r="Y69" s="434" t="s">
        <v>651</v>
      </c>
      <c r="Z69" s="435"/>
      <c r="AA69" s="436"/>
      <c r="AB69" s="437" t="s">
        <v>708</v>
      </c>
      <c r="AC69" s="438"/>
      <c r="AD69" s="439"/>
      <c r="AE69" s="413">
        <v>1.2</v>
      </c>
      <c r="AF69" s="413"/>
      <c r="AG69" s="413"/>
      <c r="AH69" s="413"/>
      <c r="AI69" s="413">
        <v>1.1000000000000001</v>
      </c>
      <c r="AJ69" s="413"/>
      <c r="AK69" s="413"/>
      <c r="AL69" s="413"/>
      <c r="AM69" s="413">
        <v>1</v>
      </c>
      <c r="AN69" s="413"/>
      <c r="AO69" s="413"/>
      <c r="AP69" s="413"/>
      <c r="AQ69" s="404">
        <v>1</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654</v>
      </c>
      <c r="Z70" s="414"/>
      <c r="AA70" s="415"/>
      <c r="AB70" s="440" t="s">
        <v>709</v>
      </c>
      <c r="AC70" s="441"/>
      <c r="AD70" s="442"/>
      <c r="AE70" s="443" t="s">
        <v>712</v>
      </c>
      <c r="AF70" s="444"/>
      <c r="AG70" s="444"/>
      <c r="AH70" s="444"/>
      <c r="AI70" s="443" t="s">
        <v>713</v>
      </c>
      <c r="AJ70" s="444"/>
      <c r="AK70" s="444"/>
      <c r="AL70" s="444"/>
      <c r="AM70" s="443" t="s">
        <v>862</v>
      </c>
      <c r="AN70" s="444"/>
      <c r="AO70" s="444"/>
      <c r="AP70" s="444"/>
      <c r="AQ70" s="443" t="s">
        <v>863</v>
      </c>
      <c r="AR70" s="444"/>
      <c r="AS70" s="444"/>
      <c r="AT70" s="444"/>
      <c r="AU70" s="444"/>
      <c r="AV70" s="444"/>
      <c r="AW70" s="444"/>
      <c r="AX70" s="445"/>
      <c r="AY70">
        <f>$AY$68</f>
        <v>1</v>
      </c>
    </row>
    <row r="71" spans="1:51" ht="18.75" customHeight="1" x14ac:dyDescent="0.15">
      <c r="A71" s="518" t="s">
        <v>304</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486</v>
      </c>
      <c r="AF71" s="430"/>
      <c r="AG71" s="430"/>
      <c r="AH71" s="430"/>
      <c r="AI71" s="430" t="s">
        <v>638</v>
      </c>
      <c r="AJ71" s="430"/>
      <c r="AK71" s="430"/>
      <c r="AL71" s="430"/>
      <c r="AM71" s="430" t="s">
        <v>454</v>
      </c>
      <c r="AN71" s="430"/>
      <c r="AO71" s="430"/>
      <c r="AP71" s="430"/>
      <c r="AQ71" s="473" t="s">
        <v>222</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6" t="s">
        <v>687</v>
      </c>
      <c r="AR72" s="447"/>
      <c r="AS72" s="448" t="s">
        <v>223</v>
      </c>
      <c r="AT72" s="449"/>
      <c r="AU72" s="450">
        <v>8</v>
      </c>
      <c r="AV72" s="450"/>
      <c r="AW72" s="340" t="s">
        <v>170</v>
      </c>
      <c r="AX72" s="345"/>
      <c r="AY72">
        <f t="shared" ref="AY72:AY77" si="1">$AY$71</f>
        <v>1</v>
      </c>
    </row>
    <row r="73" spans="1:51" ht="38.1" customHeight="1" x14ac:dyDescent="0.15">
      <c r="A73" s="524"/>
      <c r="B73" s="522"/>
      <c r="C73" s="522"/>
      <c r="D73" s="522"/>
      <c r="E73" s="522"/>
      <c r="F73" s="523"/>
      <c r="G73" s="389" t="s">
        <v>693</v>
      </c>
      <c r="H73" s="390"/>
      <c r="I73" s="390"/>
      <c r="J73" s="390"/>
      <c r="K73" s="390"/>
      <c r="L73" s="390"/>
      <c r="M73" s="390"/>
      <c r="N73" s="390"/>
      <c r="O73" s="391"/>
      <c r="P73" s="154" t="s">
        <v>694</v>
      </c>
      <c r="Q73" s="154"/>
      <c r="R73" s="154"/>
      <c r="S73" s="154"/>
      <c r="T73" s="154"/>
      <c r="U73" s="154"/>
      <c r="V73" s="154"/>
      <c r="W73" s="154"/>
      <c r="X73" s="155"/>
      <c r="Y73" s="400" t="s">
        <v>12</v>
      </c>
      <c r="Z73" s="401"/>
      <c r="AA73" s="402"/>
      <c r="AB73" s="403" t="s">
        <v>695</v>
      </c>
      <c r="AC73" s="403"/>
      <c r="AD73" s="403"/>
      <c r="AE73" s="404">
        <v>643</v>
      </c>
      <c r="AF73" s="387"/>
      <c r="AG73" s="387"/>
      <c r="AH73" s="387"/>
      <c r="AI73" s="404">
        <v>1214</v>
      </c>
      <c r="AJ73" s="387"/>
      <c r="AK73" s="387"/>
      <c r="AL73" s="387"/>
      <c r="AM73" s="404">
        <v>2073</v>
      </c>
      <c r="AN73" s="387"/>
      <c r="AO73" s="387"/>
      <c r="AP73" s="387"/>
      <c r="AQ73" s="406" t="s">
        <v>687</v>
      </c>
      <c r="AR73" s="407"/>
      <c r="AS73" s="407"/>
      <c r="AT73" s="408"/>
      <c r="AU73" s="387" t="s">
        <v>687</v>
      </c>
      <c r="AV73" s="387"/>
      <c r="AW73" s="387"/>
      <c r="AX73" s="388"/>
      <c r="AY73">
        <f t="shared" si="1"/>
        <v>1</v>
      </c>
    </row>
    <row r="74" spans="1:51" ht="38.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695</v>
      </c>
      <c r="AC74" s="463"/>
      <c r="AD74" s="463"/>
      <c r="AE74" s="404">
        <v>591</v>
      </c>
      <c r="AF74" s="387"/>
      <c r="AG74" s="387"/>
      <c r="AH74" s="387"/>
      <c r="AI74" s="404">
        <v>943</v>
      </c>
      <c r="AJ74" s="387"/>
      <c r="AK74" s="387"/>
      <c r="AL74" s="387"/>
      <c r="AM74" s="404">
        <v>1514</v>
      </c>
      <c r="AN74" s="387"/>
      <c r="AO74" s="387"/>
      <c r="AP74" s="387"/>
      <c r="AQ74" s="406" t="s">
        <v>687</v>
      </c>
      <c r="AR74" s="407"/>
      <c r="AS74" s="407"/>
      <c r="AT74" s="408"/>
      <c r="AU74" s="387">
        <v>2743</v>
      </c>
      <c r="AV74" s="387"/>
      <c r="AW74" s="387"/>
      <c r="AX74" s="388"/>
      <c r="AY74">
        <f t="shared" si="1"/>
        <v>1</v>
      </c>
    </row>
    <row r="75" spans="1:51" ht="38.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109</v>
      </c>
      <c r="AF75" s="387"/>
      <c r="AG75" s="387"/>
      <c r="AH75" s="387"/>
      <c r="AI75" s="404">
        <v>129</v>
      </c>
      <c r="AJ75" s="387"/>
      <c r="AK75" s="387"/>
      <c r="AL75" s="387"/>
      <c r="AM75" s="404">
        <v>137</v>
      </c>
      <c r="AN75" s="387"/>
      <c r="AO75" s="387"/>
      <c r="AP75" s="387"/>
      <c r="AQ75" s="406" t="s">
        <v>687</v>
      </c>
      <c r="AR75" s="407"/>
      <c r="AS75" s="407"/>
      <c r="AT75" s="408"/>
      <c r="AU75" s="387" t="s">
        <v>687</v>
      </c>
      <c r="AV75" s="387"/>
      <c r="AW75" s="387"/>
      <c r="AX75" s="388"/>
      <c r="AY75">
        <f t="shared" si="1"/>
        <v>1</v>
      </c>
    </row>
    <row r="76" spans="1:51" ht="23.25" customHeight="1" x14ac:dyDescent="0.15">
      <c r="A76" s="476" t="s">
        <v>329</v>
      </c>
      <c r="B76" s="471"/>
      <c r="C76" s="471"/>
      <c r="D76" s="471"/>
      <c r="E76" s="471"/>
      <c r="F76" s="472"/>
      <c r="G76" s="512" t="s">
        <v>780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643</v>
      </c>
      <c r="B78" s="332" t="s">
        <v>644</v>
      </c>
      <c r="C78" s="333"/>
      <c r="D78" s="333"/>
      <c r="E78" s="333"/>
      <c r="F78" s="334"/>
      <c r="G78" s="338" t="s">
        <v>645</v>
      </c>
      <c r="H78" s="338"/>
      <c r="I78" s="338"/>
      <c r="J78" s="338"/>
      <c r="K78" s="338"/>
      <c r="L78" s="338"/>
      <c r="M78" s="338"/>
      <c r="N78" s="338"/>
      <c r="O78" s="338"/>
      <c r="P78" s="338"/>
      <c r="Q78" s="338"/>
      <c r="R78" s="338"/>
      <c r="S78" s="338"/>
      <c r="T78" s="338"/>
      <c r="U78" s="338"/>
      <c r="V78" s="338"/>
      <c r="W78" s="338"/>
      <c r="X78" s="338"/>
      <c r="Y78" s="338"/>
      <c r="Z78" s="338"/>
      <c r="AA78" s="339"/>
      <c r="AB78" s="342" t="s">
        <v>665</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486</v>
      </c>
      <c r="AF83" s="430"/>
      <c r="AG83" s="430"/>
      <c r="AH83" s="430"/>
      <c r="AI83" s="430" t="s">
        <v>638</v>
      </c>
      <c r="AJ83" s="430"/>
      <c r="AK83" s="430"/>
      <c r="AL83" s="430"/>
      <c r="AM83" s="430" t="s">
        <v>454</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50"/>
      <c r="AS84" s="448" t="s">
        <v>223</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486</v>
      </c>
      <c r="AF88" s="430"/>
      <c r="AG88" s="430"/>
      <c r="AH88" s="430"/>
      <c r="AI88" s="430" t="s">
        <v>638</v>
      </c>
      <c r="AJ88" s="430"/>
      <c r="AK88" s="430"/>
      <c r="AL88" s="430"/>
      <c r="AM88" s="430" t="s">
        <v>454</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50"/>
      <c r="AS89" s="448" t="s">
        <v>223</v>
      </c>
      <c r="AT89" s="449"/>
      <c r="AU89" s="450"/>
      <c r="AV89" s="450"/>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486</v>
      </c>
      <c r="AF93" s="430"/>
      <c r="AG93" s="430"/>
      <c r="AH93" s="430"/>
      <c r="AI93" s="430" t="s">
        <v>638</v>
      </c>
      <c r="AJ93" s="430"/>
      <c r="AK93" s="430"/>
      <c r="AL93" s="430"/>
      <c r="AM93" s="430" t="s">
        <v>454</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50"/>
      <c r="AS94" s="448" t="s">
        <v>223</v>
      </c>
      <c r="AT94" s="449"/>
      <c r="AU94" s="450"/>
      <c r="AV94" s="450"/>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3" t="s">
        <v>649</v>
      </c>
      <c r="B98" s="324"/>
      <c r="C98" s="324"/>
      <c r="D98" s="324"/>
      <c r="E98" s="324"/>
      <c r="F98" s="325"/>
      <c r="G98" s="326" t="s">
        <v>971</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650</v>
      </c>
      <c r="B99" s="333"/>
      <c r="C99" s="333"/>
      <c r="D99" s="333"/>
      <c r="E99" s="333"/>
      <c r="F99" s="334"/>
      <c r="G99" s="365" t="s">
        <v>642</v>
      </c>
      <c r="H99" s="366"/>
      <c r="I99" s="366"/>
      <c r="J99" s="366"/>
      <c r="K99" s="366"/>
      <c r="L99" s="366"/>
      <c r="M99" s="366"/>
      <c r="N99" s="366"/>
      <c r="O99" s="366"/>
      <c r="P99" s="367" t="s">
        <v>641</v>
      </c>
      <c r="Q99" s="366"/>
      <c r="R99" s="366"/>
      <c r="S99" s="366"/>
      <c r="T99" s="366"/>
      <c r="U99" s="366"/>
      <c r="V99" s="366"/>
      <c r="W99" s="366"/>
      <c r="X99" s="368"/>
      <c r="Y99" s="369"/>
      <c r="Z99" s="370"/>
      <c r="AA99" s="371"/>
      <c r="AB99" s="416" t="s">
        <v>11</v>
      </c>
      <c r="AC99" s="416"/>
      <c r="AD99" s="416"/>
      <c r="AE99" s="430" t="s">
        <v>486</v>
      </c>
      <c r="AF99" s="430"/>
      <c r="AG99" s="430"/>
      <c r="AH99" s="430"/>
      <c r="AI99" s="430" t="s">
        <v>638</v>
      </c>
      <c r="AJ99" s="430"/>
      <c r="AK99" s="430"/>
      <c r="AL99" s="430"/>
      <c r="AM99" s="430" t="s">
        <v>454</v>
      </c>
      <c r="AN99" s="430"/>
      <c r="AO99" s="430"/>
      <c r="AP99" s="430"/>
      <c r="AQ99" s="426" t="s">
        <v>485</v>
      </c>
      <c r="AR99" s="427"/>
      <c r="AS99" s="427"/>
      <c r="AT99" s="428"/>
      <c r="AU99" s="426" t="s">
        <v>663</v>
      </c>
      <c r="AV99" s="427"/>
      <c r="AW99" s="427"/>
      <c r="AX99" s="429"/>
      <c r="AY99">
        <f>COUNTA($G$100)</f>
        <v>1</v>
      </c>
    </row>
    <row r="100" spans="1:60" ht="23.25" customHeight="1" x14ac:dyDescent="0.15">
      <c r="A100" s="363"/>
      <c r="B100" s="333"/>
      <c r="C100" s="333"/>
      <c r="D100" s="333"/>
      <c r="E100" s="333"/>
      <c r="F100" s="334"/>
      <c r="G100" s="372" t="s">
        <v>781</v>
      </c>
      <c r="H100" s="373"/>
      <c r="I100" s="373"/>
      <c r="J100" s="373"/>
      <c r="K100" s="373"/>
      <c r="L100" s="373"/>
      <c r="M100" s="373"/>
      <c r="N100" s="373"/>
      <c r="O100" s="373"/>
      <c r="P100" s="376" t="s">
        <v>704</v>
      </c>
      <c r="Q100" s="377"/>
      <c r="R100" s="377"/>
      <c r="S100" s="377"/>
      <c r="T100" s="377"/>
      <c r="U100" s="377"/>
      <c r="V100" s="377"/>
      <c r="W100" s="377"/>
      <c r="X100" s="378"/>
      <c r="Y100" s="382" t="s">
        <v>52</v>
      </c>
      <c r="Z100" s="383"/>
      <c r="AA100" s="384"/>
      <c r="AB100" s="385" t="s">
        <v>701</v>
      </c>
      <c r="AC100" s="385"/>
      <c r="AD100" s="385"/>
      <c r="AE100" s="386">
        <v>62</v>
      </c>
      <c r="AF100" s="386"/>
      <c r="AG100" s="386"/>
      <c r="AH100" s="386"/>
      <c r="AI100" s="386">
        <v>59</v>
      </c>
      <c r="AJ100" s="386"/>
      <c r="AK100" s="386"/>
      <c r="AL100" s="386"/>
      <c r="AM100" s="386">
        <v>60</v>
      </c>
      <c r="AN100" s="386"/>
      <c r="AO100" s="386"/>
      <c r="AP100" s="386"/>
      <c r="AQ100" s="413" t="s">
        <v>777</v>
      </c>
      <c r="AR100" s="386"/>
      <c r="AS100" s="386"/>
      <c r="AT100" s="386"/>
      <c r="AU100" s="404" t="s">
        <v>777</v>
      </c>
      <c r="AV100" s="420"/>
      <c r="AW100" s="420"/>
      <c r="AX100" s="421"/>
      <c r="AY100">
        <f>$AY$99</f>
        <v>1</v>
      </c>
    </row>
    <row r="101" spans="1:60" ht="34.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701</v>
      </c>
      <c r="AC101" s="385"/>
      <c r="AD101" s="385"/>
      <c r="AE101" s="386">
        <v>67</v>
      </c>
      <c r="AF101" s="386"/>
      <c r="AG101" s="386"/>
      <c r="AH101" s="386"/>
      <c r="AI101" s="386">
        <v>67</v>
      </c>
      <c r="AJ101" s="386"/>
      <c r="AK101" s="386"/>
      <c r="AL101" s="386"/>
      <c r="AM101" s="386">
        <v>67</v>
      </c>
      <c r="AN101" s="386"/>
      <c r="AO101" s="386"/>
      <c r="AP101" s="386"/>
      <c r="AQ101" s="386">
        <v>67</v>
      </c>
      <c r="AR101" s="386"/>
      <c r="AS101" s="386"/>
      <c r="AT101" s="386"/>
      <c r="AU101" s="404">
        <v>67</v>
      </c>
      <c r="AV101" s="420"/>
      <c r="AW101" s="420"/>
      <c r="AX101" s="421"/>
      <c r="AY101">
        <f>$AY$99</f>
        <v>1</v>
      </c>
    </row>
    <row r="102" spans="1:60" ht="23.25" customHeight="1" x14ac:dyDescent="0.15">
      <c r="A102" s="476" t="s">
        <v>651</v>
      </c>
      <c r="B102" s="356"/>
      <c r="C102" s="356"/>
      <c r="D102" s="356"/>
      <c r="E102" s="356"/>
      <c r="F102" s="477"/>
      <c r="G102" s="238" t="s">
        <v>652</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486</v>
      </c>
      <c r="AF102" s="430"/>
      <c r="AG102" s="430"/>
      <c r="AH102" s="430"/>
      <c r="AI102" s="430" t="s">
        <v>638</v>
      </c>
      <c r="AJ102" s="430"/>
      <c r="AK102" s="430"/>
      <c r="AL102" s="430"/>
      <c r="AM102" s="430" t="s">
        <v>454</v>
      </c>
      <c r="AN102" s="430"/>
      <c r="AO102" s="430"/>
      <c r="AP102" s="430"/>
      <c r="AQ102" s="431" t="s">
        <v>664</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09" t="s">
        <v>714</v>
      </c>
      <c r="H103" s="410"/>
      <c r="I103" s="410"/>
      <c r="J103" s="410"/>
      <c r="K103" s="410"/>
      <c r="L103" s="410"/>
      <c r="M103" s="410"/>
      <c r="N103" s="410"/>
      <c r="O103" s="410"/>
      <c r="P103" s="410"/>
      <c r="Q103" s="410"/>
      <c r="R103" s="410"/>
      <c r="S103" s="410"/>
      <c r="T103" s="410"/>
      <c r="U103" s="410"/>
      <c r="V103" s="410"/>
      <c r="W103" s="410"/>
      <c r="X103" s="410"/>
      <c r="Y103" s="434" t="s">
        <v>651</v>
      </c>
      <c r="Z103" s="435"/>
      <c r="AA103" s="436"/>
      <c r="AB103" s="437" t="s">
        <v>708</v>
      </c>
      <c r="AC103" s="438"/>
      <c r="AD103" s="439"/>
      <c r="AE103" s="413">
        <v>1.2</v>
      </c>
      <c r="AF103" s="413"/>
      <c r="AG103" s="413"/>
      <c r="AH103" s="413"/>
      <c r="AI103" s="413">
        <v>1.3</v>
      </c>
      <c r="AJ103" s="413"/>
      <c r="AK103" s="413"/>
      <c r="AL103" s="413"/>
      <c r="AM103" s="413">
        <v>1.3</v>
      </c>
      <c r="AN103" s="413"/>
      <c r="AO103" s="413"/>
      <c r="AP103" s="413"/>
      <c r="AQ103" s="404">
        <v>1.1000000000000001</v>
      </c>
      <c r="AR103" s="387"/>
      <c r="AS103" s="387"/>
      <c r="AT103" s="387"/>
      <c r="AU103" s="387"/>
      <c r="AV103" s="387"/>
      <c r="AW103" s="387"/>
      <c r="AX103" s="388"/>
      <c r="AY103">
        <f>$AY$102</f>
        <v>1</v>
      </c>
    </row>
    <row r="104" spans="1:60" ht="46.5" customHeight="1" thickBot="1" x14ac:dyDescent="0.2">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654</v>
      </c>
      <c r="Z104" s="414"/>
      <c r="AA104" s="415"/>
      <c r="AB104" s="440" t="s">
        <v>709</v>
      </c>
      <c r="AC104" s="441"/>
      <c r="AD104" s="442"/>
      <c r="AE104" s="443" t="s">
        <v>715</v>
      </c>
      <c r="AF104" s="444"/>
      <c r="AG104" s="444"/>
      <c r="AH104" s="444"/>
      <c r="AI104" s="443" t="s">
        <v>778</v>
      </c>
      <c r="AJ104" s="444"/>
      <c r="AK104" s="444"/>
      <c r="AL104" s="444"/>
      <c r="AM104" s="443" t="s">
        <v>779</v>
      </c>
      <c r="AN104" s="444"/>
      <c r="AO104" s="444"/>
      <c r="AP104" s="444"/>
      <c r="AQ104" s="444" t="s">
        <v>934</v>
      </c>
      <c r="AR104" s="444"/>
      <c r="AS104" s="444"/>
      <c r="AT104" s="444"/>
      <c r="AU104" s="444"/>
      <c r="AV104" s="444"/>
      <c r="AW104" s="444"/>
      <c r="AX104" s="445"/>
      <c r="AY104">
        <f>$AY$102</f>
        <v>1</v>
      </c>
    </row>
    <row r="105" spans="1:60" ht="18.75" hidden="1" customHeight="1" x14ac:dyDescent="0.15">
      <c r="A105" s="518" t="s">
        <v>304</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486</v>
      </c>
      <c r="AF105" s="430"/>
      <c r="AG105" s="430"/>
      <c r="AH105" s="430"/>
      <c r="AI105" s="430" t="s">
        <v>638</v>
      </c>
      <c r="AJ105" s="430"/>
      <c r="AK105" s="430"/>
      <c r="AL105" s="430"/>
      <c r="AM105" s="430" t="s">
        <v>454</v>
      </c>
      <c r="AN105" s="430"/>
      <c r="AO105" s="430"/>
      <c r="AP105" s="430"/>
      <c r="AQ105" s="473" t="s">
        <v>222</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6" t="s">
        <v>687</v>
      </c>
      <c r="AR106" s="447"/>
      <c r="AS106" s="448" t="s">
        <v>223</v>
      </c>
      <c r="AT106" s="449"/>
      <c r="AU106" s="450" t="s">
        <v>687</v>
      </c>
      <c r="AV106" s="450"/>
      <c r="AW106" s="340" t="s">
        <v>170</v>
      </c>
      <c r="AX106" s="345"/>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329</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643</v>
      </c>
      <c r="B112" s="332" t="s">
        <v>644</v>
      </c>
      <c r="C112" s="333"/>
      <c r="D112" s="333"/>
      <c r="E112" s="333"/>
      <c r="F112" s="334"/>
      <c r="G112" s="338" t="s">
        <v>645</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665</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486</v>
      </c>
      <c r="AF117" s="430"/>
      <c r="AG117" s="430"/>
      <c r="AH117" s="430"/>
      <c r="AI117" s="430" t="s">
        <v>638</v>
      </c>
      <c r="AJ117" s="430"/>
      <c r="AK117" s="430"/>
      <c r="AL117" s="430"/>
      <c r="AM117" s="430" t="s">
        <v>454</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223</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486</v>
      </c>
      <c r="AF122" s="430"/>
      <c r="AG122" s="430"/>
      <c r="AH122" s="430"/>
      <c r="AI122" s="430" t="s">
        <v>638</v>
      </c>
      <c r="AJ122" s="430"/>
      <c r="AK122" s="430"/>
      <c r="AL122" s="430"/>
      <c r="AM122" s="430" t="s">
        <v>454</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223</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486</v>
      </c>
      <c r="AF127" s="430"/>
      <c r="AG127" s="430"/>
      <c r="AH127" s="430"/>
      <c r="AI127" s="430" t="s">
        <v>638</v>
      </c>
      <c r="AJ127" s="430"/>
      <c r="AK127" s="430"/>
      <c r="AL127" s="430"/>
      <c r="AM127" s="430" t="s">
        <v>454</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223</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649</v>
      </c>
      <c r="B132" s="324"/>
      <c r="C132" s="324"/>
      <c r="D132" s="324"/>
      <c r="E132" s="324"/>
      <c r="F132" s="325"/>
      <c r="G132" s="326" t="s">
        <v>818</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650</v>
      </c>
      <c r="B133" s="333"/>
      <c r="C133" s="333"/>
      <c r="D133" s="333"/>
      <c r="E133" s="333"/>
      <c r="F133" s="334"/>
      <c r="G133" s="365" t="s">
        <v>642</v>
      </c>
      <c r="H133" s="366"/>
      <c r="I133" s="366"/>
      <c r="J133" s="366"/>
      <c r="K133" s="366"/>
      <c r="L133" s="366"/>
      <c r="M133" s="366"/>
      <c r="N133" s="366"/>
      <c r="O133" s="366"/>
      <c r="P133" s="367" t="s">
        <v>641</v>
      </c>
      <c r="Q133" s="366"/>
      <c r="R133" s="366"/>
      <c r="S133" s="366"/>
      <c r="T133" s="366"/>
      <c r="U133" s="366"/>
      <c r="V133" s="366"/>
      <c r="W133" s="366"/>
      <c r="X133" s="368"/>
      <c r="Y133" s="369"/>
      <c r="Z133" s="370"/>
      <c r="AA133" s="371"/>
      <c r="AB133" s="416" t="s">
        <v>11</v>
      </c>
      <c r="AC133" s="416"/>
      <c r="AD133" s="416"/>
      <c r="AE133" s="430" t="s">
        <v>486</v>
      </c>
      <c r="AF133" s="430"/>
      <c r="AG133" s="430"/>
      <c r="AH133" s="430"/>
      <c r="AI133" s="430" t="s">
        <v>638</v>
      </c>
      <c r="AJ133" s="430"/>
      <c r="AK133" s="430"/>
      <c r="AL133" s="430"/>
      <c r="AM133" s="430" t="s">
        <v>454</v>
      </c>
      <c r="AN133" s="430"/>
      <c r="AO133" s="430"/>
      <c r="AP133" s="430"/>
      <c r="AQ133" s="426" t="s">
        <v>485</v>
      </c>
      <c r="AR133" s="427"/>
      <c r="AS133" s="427"/>
      <c r="AT133" s="428"/>
      <c r="AU133" s="426" t="s">
        <v>663</v>
      </c>
      <c r="AV133" s="427"/>
      <c r="AW133" s="427"/>
      <c r="AX133" s="429"/>
      <c r="AY133">
        <f>COUNTA($G$134)</f>
        <v>1</v>
      </c>
    </row>
    <row r="134" spans="1:60" ht="23.25" customHeight="1" x14ac:dyDescent="0.15">
      <c r="A134" s="363"/>
      <c r="B134" s="333"/>
      <c r="C134" s="333"/>
      <c r="D134" s="333"/>
      <c r="E134" s="333"/>
      <c r="F134" s="334"/>
      <c r="G134" s="372" t="s">
        <v>819</v>
      </c>
      <c r="H134" s="373"/>
      <c r="I134" s="373"/>
      <c r="J134" s="373"/>
      <c r="K134" s="373"/>
      <c r="L134" s="373"/>
      <c r="M134" s="373"/>
      <c r="N134" s="373"/>
      <c r="O134" s="373"/>
      <c r="P134" s="376" t="s">
        <v>705</v>
      </c>
      <c r="Q134" s="377"/>
      <c r="R134" s="377"/>
      <c r="S134" s="377"/>
      <c r="T134" s="377"/>
      <c r="U134" s="377"/>
      <c r="V134" s="377"/>
      <c r="W134" s="377"/>
      <c r="X134" s="378"/>
      <c r="Y134" s="382" t="s">
        <v>52</v>
      </c>
      <c r="Z134" s="383"/>
      <c r="AA134" s="384"/>
      <c r="AB134" s="385" t="s">
        <v>706</v>
      </c>
      <c r="AC134" s="385"/>
      <c r="AD134" s="385"/>
      <c r="AE134" s="386">
        <v>25</v>
      </c>
      <c r="AF134" s="386"/>
      <c r="AG134" s="386"/>
      <c r="AH134" s="386"/>
      <c r="AI134" s="386">
        <v>34</v>
      </c>
      <c r="AJ134" s="386"/>
      <c r="AK134" s="386"/>
      <c r="AL134" s="386"/>
      <c r="AM134" s="386">
        <v>34</v>
      </c>
      <c r="AN134" s="386"/>
      <c r="AO134" s="386"/>
      <c r="AP134" s="386"/>
      <c r="AQ134" s="386" t="s">
        <v>687</v>
      </c>
      <c r="AR134" s="386"/>
      <c r="AS134" s="386"/>
      <c r="AT134" s="386"/>
      <c r="AU134" s="425" t="s">
        <v>687</v>
      </c>
      <c r="AV134" s="420"/>
      <c r="AW134" s="420"/>
      <c r="AX134" s="421"/>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t="s">
        <v>706</v>
      </c>
      <c r="AC135" s="385"/>
      <c r="AD135" s="385"/>
      <c r="AE135" s="386">
        <v>30</v>
      </c>
      <c r="AF135" s="386"/>
      <c r="AG135" s="386"/>
      <c r="AH135" s="386"/>
      <c r="AI135" s="386">
        <v>50</v>
      </c>
      <c r="AJ135" s="386"/>
      <c r="AK135" s="386"/>
      <c r="AL135" s="386"/>
      <c r="AM135" s="386">
        <v>67</v>
      </c>
      <c r="AN135" s="386"/>
      <c r="AO135" s="386"/>
      <c r="AP135" s="386"/>
      <c r="AQ135" s="386">
        <v>67</v>
      </c>
      <c r="AR135" s="386"/>
      <c r="AS135" s="386"/>
      <c r="AT135" s="386"/>
      <c r="AU135" s="425">
        <v>67</v>
      </c>
      <c r="AV135" s="420"/>
      <c r="AW135" s="420"/>
      <c r="AX135" s="421"/>
      <c r="AY135">
        <f>$AY$133</f>
        <v>1</v>
      </c>
    </row>
    <row r="136" spans="1:60" ht="23.25" customHeight="1" x14ac:dyDescent="0.15">
      <c r="A136" s="476" t="s">
        <v>651</v>
      </c>
      <c r="B136" s="356"/>
      <c r="C136" s="356"/>
      <c r="D136" s="356"/>
      <c r="E136" s="356"/>
      <c r="F136" s="477"/>
      <c r="G136" s="238" t="s">
        <v>652</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486</v>
      </c>
      <c r="AF136" s="430"/>
      <c r="AG136" s="430"/>
      <c r="AH136" s="430"/>
      <c r="AI136" s="430" t="s">
        <v>638</v>
      </c>
      <c r="AJ136" s="430"/>
      <c r="AK136" s="430"/>
      <c r="AL136" s="430"/>
      <c r="AM136" s="430" t="s">
        <v>454</v>
      </c>
      <c r="AN136" s="430"/>
      <c r="AO136" s="430"/>
      <c r="AP136" s="430"/>
      <c r="AQ136" s="431" t="s">
        <v>664</v>
      </c>
      <c r="AR136" s="432"/>
      <c r="AS136" s="432"/>
      <c r="AT136" s="432"/>
      <c r="AU136" s="432"/>
      <c r="AV136" s="432"/>
      <c r="AW136" s="432"/>
      <c r="AX136" s="433"/>
      <c r="AY136">
        <f>IF(SUBSTITUTE(SUBSTITUTE($G$137,"／",""),"　","")="",0,1)</f>
        <v>1</v>
      </c>
    </row>
    <row r="137" spans="1:60" ht="23.25" customHeight="1" x14ac:dyDescent="0.15">
      <c r="A137" s="478"/>
      <c r="B137" s="338"/>
      <c r="C137" s="338"/>
      <c r="D137" s="338"/>
      <c r="E137" s="338"/>
      <c r="F137" s="479"/>
      <c r="G137" s="409" t="s">
        <v>716</v>
      </c>
      <c r="H137" s="410"/>
      <c r="I137" s="410"/>
      <c r="J137" s="410"/>
      <c r="K137" s="410"/>
      <c r="L137" s="410"/>
      <c r="M137" s="410"/>
      <c r="N137" s="410"/>
      <c r="O137" s="410"/>
      <c r="P137" s="410"/>
      <c r="Q137" s="410"/>
      <c r="R137" s="410"/>
      <c r="S137" s="410"/>
      <c r="T137" s="410"/>
      <c r="U137" s="410"/>
      <c r="V137" s="410"/>
      <c r="W137" s="410"/>
      <c r="X137" s="410"/>
      <c r="Y137" s="434" t="s">
        <v>651</v>
      </c>
      <c r="Z137" s="435"/>
      <c r="AA137" s="436"/>
      <c r="AB137" s="437" t="s">
        <v>708</v>
      </c>
      <c r="AC137" s="438"/>
      <c r="AD137" s="439"/>
      <c r="AE137" s="413">
        <v>9.9</v>
      </c>
      <c r="AF137" s="413"/>
      <c r="AG137" s="413"/>
      <c r="AH137" s="413"/>
      <c r="AI137" s="413">
        <v>9.6999999999999993</v>
      </c>
      <c r="AJ137" s="413"/>
      <c r="AK137" s="413"/>
      <c r="AL137" s="413"/>
      <c r="AM137" s="413">
        <v>10.9</v>
      </c>
      <c r="AN137" s="413"/>
      <c r="AO137" s="413"/>
      <c r="AP137" s="413"/>
      <c r="AQ137" s="404">
        <v>8.9</v>
      </c>
      <c r="AR137" s="387"/>
      <c r="AS137" s="387"/>
      <c r="AT137" s="387"/>
      <c r="AU137" s="387"/>
      <c r="AV137" s="387"/>
      <c r="AW137" s="387"/>
      <c r="AX137" s="388"/>
      <c r="AY137">
        <f>$AY$136</f>
        <v>1</v>
      </c>
    </row>
    <row r="138" spans="1:60" ht="46.5"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654</v>
      </c>
      <c r="Z138" s="414"/>
      <c r="AA138" s="415"/>
      <c r="AB138" s="440" t="s">
        <v>709</v>
      </c>
      <c r="AC138" s="441"/>
      <c r="AD138" s="442"/>
      <c r="AE138" s="443" t="s">
        <v>974</v>
      </c>
      <c r="AF138" s="444"/>
      <c r="AG138" s="444"/>
      <c r="AH138" s="444"/>
      <c r="AI138" s="443" t="s">
        <v>975</v>
      </c>
      <c r="AJ138" s="444"/>
      <c r="AK138" s="444"/>
      <c r="AL138" s="444"/>
      <c r="AM138" s="444" t="s">
        <v>976</v>
      </c>
      <c r="AN138" s="444"/>
      <c r="AO138" s="444"/>
      <c r="AP138" s="444"/>
      <c r="AQ138" s="444" t="s">
        <v>977</v>
      </c>
      <c r="AR138" s="444"/>
      <c r="AS138" s="444"/>
      <c r="AT138" s="444"/>
      <c r="AU138" s="444"/>
      <c r="AV138" s="444"/>
      <c r="AW138" s="444"/>
      <c r="AX138" s="445"/>
      <c r="AY138">
        <f>$AY$136</f>
        <v>1</v>
      </c>
    </row>
    <row r="139" spans="1:60" ht="18.75" customHeight="1" x14ac:dyDescent="0.15">
      <c r="A139" s="518" t="s">
        <v>304</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486</v>
      </c>
      <c r="AF139" s="430"/>
      <c r="AG139" s="430"/>
      <c r="AH139" s="430"/>
      <c r="AI139" s="430" t="s">
        <v>638</v>
      </c>
      <c r="AJ139" s="430"/>
      <c r="AK139" s="430"/>
      <c r="AL139" s="430"/>
      <c r="AM139" s="430" t="s">
        <v>454</v>
      </c>
      <c r="AN139" s="430"/>
      <c r="AO139" s="430"/>
      <c r="AP139" s="430"/>
      <c r="AQ139" s="473" t="s">
        <v>222</v>
      </c>
      <c r="AR139" s="474"/>
      <c r="AS139" s="474"/>
      <c r="AT139" s="475"/>
      <c r="AU139" s="338" t="s">
        <v>129</v>
      </c>
      <c r="AV139" s="338"/>
      <c r="AW139" s="338"/>
      <c r="AX139" s="343"/>
      <c r="AY139">
        <f>COUNTA($G$141)</f>
        <v>1</v>
      </c>
    </row>
    <row r="140" spans="1:60" ht="18.75"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6" t="s">
        <v>967</v>
      </c>
      <c r="AR140" s="447"/>
      <c r="AS140" s="448" t="s">
        <v>223</v>
      </c>
      <c r="AT140" s="449"/>
      <c r="AU140" s="450" t="s">
        <v>967</v>
      </c>
      <c r="AV140" s="450"/>
      <c r="AW140" s="340" t="s">
        <v>170</v>
      </c>
      <c r="AX140" s="345"/>
      <c r="AY140">
        <f t="shared" ref="AY140:AY145" si="5">$AY$139</f>
        <v>1</v>
      </c>
    </row>
    <row r="141" spans="1:60" ht="33" customHeight="1" x14ac:dyDescent="0.15">
      <c r="A141" s="524"/>
      <c r="B141" s="522"/>
      <c r="C141" s="522"/>
      <c r="D141" s="522"/>
      <c r="E141" s="522"/>
      <c r="F141" s="523"/>
      <c r="G141" s="389" t="s">
        <v>696</v>
      </c>
      <c r="H141" s="390"/>
      <c r="I141" s="390"/>
      <c r="J141" s="390"/>
      <c r="K141" s="390"/>
      <c r="L141" s="390"/>
      <c r="M141" s="390"/>
      <c r="N141" s="390"/>
      <c r="O141" s="391"/>
      <c r="P141" s="154" t="s">
        <v>697</v>
      </c>
      <c r="Q141" s="154"/>
      <c r="R141" s="154"/>
      <c r="S141" s="154"/>
      <c r="T141" s="154"/>
      <c r="U141" s="154"/>
      <c r="V141" s="154"/>
      <c r="W141" s="154"/>
      <c r="X141" s="155"/>
      <c r="Y141" s="400" t="s">
        <v>12</v>
      </c>
      <c r="Z141" s="401"/>
      <c r="AA141" s="402"/>
      <c r="AB141" s="403" t="s">
        <v>698</v>
      </c>
      <c r="AC141" s="403"/>
      <c r="AD141" s="403"/>
      <c r="AE141" s="404">
        <v>41509</v>
      </c>
      <c r="AF141" s="387"/>
      <c r="AG141" s="387"/>
      <c r="AH141" s="387"/>
      <c r="AI141" s="404">
        <v>40320</v>
      </c>
      <c r="AJ141" s="387"/>
      <c r="AK141" s="387"/>
      <c r="AL141" s="387"/>
      <c r="AM141" s="404"/>
      <c r="AN141" s="387"/>
      <c r="AO141" s="387"/>
      <c r="AP141" s="387"/>
      <c r="AQ141" s="406" t="s">
        <v>687</v>
      </c>
      <c r="AR141" s="407"/>
      <c r="AS141" s="407"/>
      <c r="AT141" s="408"/>
      <c r="AU141" s="387" t="s">
        <v>967</v>
      </c>
      <c r="AV141" s="387"/>
      <c r="AW141" s="387"/>
      <c r="AX141" s="388"/>
      <c r="AY141">
        <f t="shared" si="5"/>
        <v>1</v>
      </c>
    </row>
    <row r="142" spans="1:60" ht="33"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t="s">
        <v>698</v>
      </c>
      <c r="AC142" s="463"/>
      <c r="AD142" s="463"/>
      <c r="AE142" s="404">
        <v>37126</v>
      </c>
      <c r="AF142" s="387"/>
      <c r="AG142" s="387"/>
      <c r="AH142" s="387"/>
      <c r="AI142" s="404">
        <v>41509</v>
      </c>
      <c r="AJ142" s="387"/>
      <c r="AK142" s="387"/>
      <c r="AL142" s="387"/>
      <c r="AM142" s="404">
        <v>40320</v>
      </c>
      <c r="AN142" s="387"/>
      <c r="AO142" s="387"/>
      <c r="AP142" s="387"/>
      <c r="AQ142" s="406" t="s">
        <v>687</v>
      </c>
      <c r="AR142" s="407"/>
      <c r="AS142" s="407"/>
      <c r="AT142" s="408"/>
      <c r="AU142" s="387"/>
      <c r="AV142" s="387"/>
      <c r="AW142" s="387"/>
      <c r="AX142" s="388"/>
      <c r="AY142">
        <f t="shared" si="5"/>
        <v>1</v>
      </c>
    </row>
    <row r="143" spans="1:60" ht="33"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112</v>
      </c>
      <c r="AF143" s="387"/>
      <c r="AG143" s="387"/>
      <c r="AH143" s="387"/>
      <c r="AI143" s="404">
        <v>97</v>
      </c>
      <c r="AJ143" s="387"/>
      <c r="AK143" s="387"/>
      <c r="AL143" s="387"/>
      <c r="AM143" s="404" t="s">
        <v>687</v>
      </c>
      <c r="AN143" s="387"/>
      <c r="AO143" s="387"/>
      <c r="AP143" s="387"/>
      <c r="AQ143" s="406" t="s">
        <v>687</v>
      </c>
      <c r="AR143" s="407"/>
      <c r="AS143" s="407"/>
      <c r="AT143" s="408"/>
      <c r="AU143" s="387" t="s">
        <v>687</v>
      </c>
      <c r="AV143" s="387"/>
      <c r="AW143" s="387"/>
      <c r="AX143" s="388"/>
      <c r="AY143">
        <f t="shared" si="5"/>
        <v>1</v>
      </c>
    </row>
    <row r="144" spans="1:60" ht="23.25" customHeight="1" x14ac:dyDescent="0.15">
      <c r="A144" s="476" t="s">
        <v>329</v>
      </c>
      <c r="B144" s="471"/>
      <c r="C144" s="471"/>
      <c r="D144" s="471"/>
      <c r="E144" s="471"/>
      <c r="F144" s="472"/>
      <c r="G144" s="512" t="s">
        <v>699</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30" t="s">
        <v>643</v>
      </c>
      <c r="B146" s="332" t="s">
        <v>644</v>
      </c>
      <c r="C146" s="333"/>
      <c r="D146" s="333"/>
      <c r="E146" s="333"/>
      <c r="F146" s="334"/>
      <c r="G146" s="338" t="s">
        <v>645</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665</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486</v>
      </c>
      <c r="AF151" s="430"/>
      <c r="AG151" s="430"/>
      <c r="AH151" s="430"/>
      <c r="AI151" s="430" t="s">
        <v>638</v>
      </c>
      <c r="AJ151" s="430"/>
      <c r="AK151" s="430"/>
      <c r="AL151" s="430"/>
      <c r="AM151" s="430" t="s">
        <v>454</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223</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486</v>
      </c>
      <c r="AF156" s="430"/>
      <c r="AG156" s="430"/>
      <c r="AH156" s="430"/>
      <c r="AI156" s="430" t="s">
        <v>638</v>
      </c>
      <c r="AJ156" s="430"/>
      <c r="AK156" s="430"/>
      <c r="AL156" s="430"/>
      <c r="AM156" s="430" t="s">
        <v>454</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223</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486</v>
      </c>
      <c r="AF161" s="430"/>
      <c r="AG161" s="430"/>
      <c r="AH161" s="430"/>
      <c r="AI161" s="430" t="s">
        <v>638</v>
      </c>
      <c r="AJ161" s="430"/>
      <c r="AK161" s="430"/>
      <c r="AL161" s="430"/>
      <c r="AM161" s="430" t="s">
        <v>454</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223</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649</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650</v>
      </c>
      <c r="B167" s="333"/>
      <c r="C167" s="333"/>
      <c r="D167" s="333"/>
      <c r="E167" s="333"/>
      <c r="F167" s="334"/>
      <c r="G167" s="365" t="s">
        <v>642</v>
      </c>
      <c r="H167" s="366"/>
      <c r="I167" s="366"/>
      <c r="J167" s="366"/>
      <c r="K167" s="366"/>
      <c r="L167" s="366"/>
      <c r="M167" s="366"/>
      <c r="N167" s="366"/>
      <c r="O167" s="366"/>
      <c r="P167" s="367" t="s">
        <v>641</v>
      </c>
      <c r="Q167" s="366"/>
      <c r="R167" s="366"/>
      <c r="S167" s="366"/>
      <c r="T167" s="366"/>
      <c r="U167" s="366"/>
      <c r="V167" s="366"/>
      <c r="W167" s="366"/>
      <c r="X167" s="368"/>
      <c r="Y167" s="369"/>
      <c r="Z167" s="370"/>
      <c r="AA167" s="371"/>
      <c r="AB167" s="416" t="s">
        <v>11</v>
      </c>
      <c r="AC167" s="416"/>
      <c r="AD167" s="416"/>
      <c r="AE167" s="430" t="s">
        <v>486</v>
      </c>
      <c r="AF167" s="430"/>
      <c r="AG167" s="430"/>
      <c r="AH167" s="430"/>
      <c r="AI167" s="430" t="s">
        <v>638</v>
      </c>
      <c r="AJ167" s="430"/>
      <c r="AK167" s="430"/>
      <c r="AL167" s="430"/>
      <c r="AM167" s="430" t="s">
        <v>454</v>
      </c>
      <c r="AN167" s="430"/>
      <c r="AO167" s="430"/>
      <c r="AP167" s="430"/>
      <c r="AQ167" s="426" t="s">
        <v>485</v>
      </c>
      <c r="AR167" s="427"/>
      <c r="AS167" s="427"/>
      <c r="AT167" s="428"/>
      <c r="AU167" s="426" t="s">
        <v>663</v>
      </c>
      <c r="AV167" s="427"/>
      <c r="AW167" s="427"/>
      <c r="AX167" s="429"/>
      <c r="AY167">
        <f>COUNTA($G$168)</f>
        <v>0</v>
      </c>
    </row>
    <row r="168" spans="1:60" ht="23.25" hidden="1" customHeight="1" x14ac:dyDescent="0.15">
      <c r="A168" s="363"/>
      <c r="B168" s="333"/>
      <c r="C168" s="333"/>
      <c r="D168" s="333"/>
      <c r="E168" s="333"/>
      <c r="F168" s="334"/>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651</v>
      </c>
      <c r="B170" s="356"/>
      <c r="C170" s="356"/>
      <c r="D170" s="356"/>
      <c r="E170" s="356"/>
      <c r="F170" s="477"/>
      <c r="G170" s="238" t="s">
        <v>652</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486</v>
      </c>
      <c r="AF170" s="430"/>
      <c r="AG170" s="430"/>
      <c r="AH170" s="430"/>
      <c r="AI170" s="430" t="s">
        <v>638</v>
      </c>
      <c r="AJ170" s="430"/>
      <c r="AK170" s="430"/>
      <c r="AL170" s="430"/>
      <c r="AM170" s="430" t="s">
        <v>454</v>
      </c>
      <c r="AN170" s="430"/>
      <c r="AO170" s="430"/>
      <c r="AP170" s="430"/>
      <c r="AQ170" s="431" t="s">
        <v>664</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09" t="s">
        <v>653</v>
      </c>
      <c r="H171" s="410"/>
      <c r="I171" s="410"/>
      <c r="J171" s="410"/>
      <c r="K171" s="410"/>
      <c r="L171" s="410"/>
      <c r="M171" s="410"/>
      <c r="N171" s="410"/>
      <c r="O171" s="410"/>
      <c r="P171" s="410"/>
      <c r="Q171" s="410"/>
      <c r="R171" s="410"/>
      <c r="S171" s="410"/>
      <c r="T171" s="410"/>
      <c r="U171" s="410"/>
      <c r="V171" s="410"/>
      <c r="W171" s="410"/>
      <c r="X171" s="410"/>
      <c r="Y171" s="434" t="s">
        <v>651</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654</v>
      </c>
      <c r="Z172" s="414"/>
      <c r="AA172" s="415"/>
      <c r="AB172" s="440" t="s">
        <v>655</v>
      </c>
      <c r="AC172" s="441"/>
      <c r="AD172" s="442"/>
      <c r="AE172" s="444"/>
      <c r="AF172" s="444"/>
      <c r="AG172" s="444"/>
      <c r="AH172" s="444"/>
      <c r="AI172" s="444"/>
      <c r="AJ172" s="444"/>
      <c r="AK172" s="444"/>
      <c r="AL172" s="444"/>
      <c r="AM172" s="444"/>
      <c r="AN172" s="444"/>
      <c r="AO172" s="444"/>
      <c r="AP172" s="444"/>
      <c r="AQ172" s="444"/>
      <c r="AR172" s="444"/>
      <c r="AS172" s="444"/>
      <c r="AT172" s="444"/>
      <c r="AU172" s="444"/>
      <c r="AV172" s="444"/>
      <c r="AW172" s="444"/>
      <c r="AX172" s="445"/>
      <c r="AY172">
        <f>$AY$170</f>
        <v>0</v>
      </c>
    </row>
    <row r="173" spans="1:60" ht="18.75" hidden="1" customHeight="1" x14ac:dyDescent="0.15">
      <c r="A173" s="518" t="s">
        <v>304</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486</v>
      </c>
      <c r="AF173" s="430"/>
      <c r="AG173" s="430"/>
      <c r="AH173" s="430"/>
      <c r="AI173" s="430" t="s">
        <v>638</v>
      </c>
      <c r="AJ173" s="430"/>
      <c r="AK173" s="430"/>
      <c r="AL173" s="430"/>
      <c r="AM173" s="430" t="s">
        <v>454</v>
      </c>
      <c r="AN173" s="430"/>
      <c r="AO173" s="430"/>
      <c r="AP173" s="430"/>
      <c r="AQ173" s="473" t="s">
        <v>222</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223</v>
      </c>
      <c r="AT174" s="449"/>
      <c r="AU174" s="450"/>
      <c r="AV174" s="450"/>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329</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643</v>
      </c>
      <c r="B180" s="332" t="s">
        <v>644</v>
      </c>
      <c r="C180" s="333"/>
      <c r="D180" s="333"/>
      <c r="E180" s="333"/>
      <c r="F180" s="334"/>
      <c r="G180" s="338" t="s">
        <v>645</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665</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486</v>
      </c>
      <c r="AF185" s="430"/>
      <c r="AG185" s="430"/>
      <c r="AH185" s="430"/>
      <c r="AI185" s="430" t="s">
        <v>638</v>
      </c>
      <c r="AJ185" s="430"/>
      <c r="AK185" s="430"/>
      <c r="AL185" s="430"/>
      <c r="AM185" s="430" t="s">
        <v>454</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223</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486</v>
      </c>
      <c r="AF190" s="430"/>
      <c r="AG190" s="430"/>
      <c r="AH190" s="430"/>
      <c r="AI190" s="430" t="s">
        <v>638</v>
      </c>
      <c r="AJ190" s="430"/>
      <c r="AK190" s="430"/>
      <c r="AL190" s="430"/>
      <c r="AM190" s="430" t="s">
        <v>454</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223</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486</v>
      </c>
      <c r="AF195" s="430"/>
      <c r="AG195" s="430"/>
      <c r="AH195" s="430"/>
      <c r="AI195" s="430" t="s">
        <v>638</v>
      </c>
      <c r="AJ195" s="430"/>
      <c r="AK195" s="430"/>
      <c r="AL195" s="430"/>
      <c r="AM195" s="430" t="s">
        <v>454</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223</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305</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301</v>
      </c>
      <c r="X200" s="570"/>
      <c r="Y200" s="573"/>
      <c r="Z200" s="573"/>
      <c r="AA200" s="574"/>
      <c r="AB200" s="567" t="s">
        <v>11</v>
      </c>
      <c r="AC200" s="564"/>
      <c r="AD200" s="565"/>
      <c r="AE200" s="430" t="s">
        <v>486</v>
      </c>
      <c r="AF200" s="430"/>
      <c r="AG200" s="430"/>
      <c r="AH200" s="430"/>
      <c r="AI200" s="430" t="s">
        <v>638</v>
      </c>
      <c r="AJ200" s="430"/>
      <c r="AK200" s="430"/>
      <c r="AL200" s="430"/>
      <c r="AM200" s="430" t="s">
        <v>454</v>
      </c>
      <c r="AN200" s="430"/>
      <c r="AO200" s="430"/>
      <c r="AP200" s="430"/>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223</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319</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319</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320</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309</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318</v>
      </c>
      <c r="X205" s="591"/>
      <c r="Y205" s="555" t="s">
        <v>12</v>
      </c>
      <c r="Z205" s="555"/>
      <c r="AA205" s="556"/>
      <c r="AB205" s="557" t="s">
        <v>319</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319</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320</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305</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486</v>
      </c>
      <c r="AF208" s="151"/>
      <c r="AG208" s="151"/>
      <c r="AH208" s="151"/>
      <c r="AI208" s="430" t="s">
        <v>638</v>
      </c>
      <c r="AJ208" s="430"/>
      <c r="AK208" s="430"/>
      <c r="AL208" s="430"/>
      <c r="AM208" s="430" t="s">
        <v>454</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4"/>
      <c r="AC209" s="340"/>
      <c r="AD209" s="341"/>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332</v>
      </c>
      <c r="B213" s="661"/>
      <c r="C213" s="661"/>
      <c r="D213" s="661"/>
      <c r="E213" s="585" t="s">
        <v>294</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646</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300</v>
      </c>
      <c r="AP214" s="677"/>
      <c r="AQ214" s="677"/>
      <c r="AR214" s="96"/>
      <c r="AS214" s="676"/>
      <c r="AT214" s="677"/>
      <c r="AU214" s="677"/>
      <c r="AV214" s="677"/>
      <c r="AW214" s="677"/>
      <c r="AX214" s="678"/>
      <c r="AY214">
        <f>COUNTIF($AR$214,"☑")</f>
        <v>0</v>
      </c>
    </row>
    <row r="215" spans="1:51" ht="45" customHeight="1" x14ac:dyDescent="0.15">
      <c r="A215" s="666" t="s">
        <v>352</v>
      </c>
      <c r="B215" s="667"/>
      <c r="C215" s="669" t="s">
        <v>226</v>
      </c>
      <c r="D215" s="667"/>
      <c r="E215" s="670" t="s">
        <v>242</v>
      </c>
      <c r="F215" s="671"/>
      <c r="G215" s="672" t="s">
        <v>731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732</v>
      </c>
      <c r="H216" s="154"/>
      <c r="I216" s="154"/>
      <c r="J216" s="154"/>
      <c r="K216" s="154"/>
      <c r="L216" s="154"/>
      <c r="M216" s="154"/>
      <c r="N216" s="154"/>
      <c r="O216" s="154"/>
      <c r="P216" s="154"/>
      <c r="Q216" s="154"/>
      <c r="R216" s="154"/>
      <c r="S216" s="154"/>
      <c r="T216" s="154"/>
      <c r="U216" s="154"/>
      <c r="V216" s="155"/>
      <c r="W216" s="644" t="s">
        <v>656</v>
      </c>
      <c r="X216" s="645"/>
      <c r="Y216" s="645"/>
      <c r="Z216" s="645"/>
      <c r="AA216" s="646"/>
      <c r="AB216" s="647" t="s">
        <v>964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657</v>
      </c>
      <c r="X217" s="651"/>
      <c r="Y217" s="651"/>
      <c r="Z217" s="651"/>
      <c r="AA217" s="652"/>
      <c r="AB217" s="647" t="s">
        <v>965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669</v>
      </c>
      <c r="D218" s="654"/>
      <c r="E218" s="470" t="s">
        <v>348</v>
      </c>
      <c r="F218" s="472"/>
      <c r="G218" s="634" t="s">
        <v>229</v>
      </c>
      <c r="H218" s="635"/>
      <c r="I218" s="635"/>
      <c r="J218" s="657" t="s">
        <v>687</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670</v>
      </c>
      <c r="H219" s="635"/>
      <c r="I219" s="635"/>
      <c r="J219" s="635"/>
      <c r="K219" s="635"/>
      <c r="L219" s="635"/>
      <c r="M219" s="635"/>
      <c r="N219" s="635"/>
      <c r="O219" s="635"/>
      <c r="P219" s="635"/>
      <c r="Q219" s="635"/>
      <c r="R219" s="635"/>
      <c r="S219" s="635"/>
      <c r="T219" s="635"/>
      <c r="U219" s="631" t="s">
        <v>730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657</v>
      </c>
      <c r="H220" s="635"/>
      <c r="I220" s="635"/>
      <c r="J220" s="635"/>
      <c r="K220" s="635"/>
      <c r="L220" s="635"/>
      <c r="M220" s="635"/>
      <c r="N220" s="635"/>
      <c r="O220" s="635"/>
      <c r="P220" s="635"/>
      <c r="Q220" s="635"/>
      <c r="R220" s="635"/>
      <c r="S220" s="635"/>
      <c r="T220" s="635"/>
      <c r="U220" s="159" t="s">
        <v>730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727</v>
      </c>
      <c r="AE223" s="722"/>
      <c r="AF223" s="722"/>
      <c r="AG223" s="723" t="s">
        <v>735</v>
      </c>
      <c r="AH223" s="724"/>
      <c r="AI223" s="724"/>
      <c r="AJ223" s="724"/>
      <c r="AK223" s="724"/>
      <c r="AL223" s="724"/>
      <c r="AM223" s="724"/>
      <c r="AN223" s="724"/>
      <c r="AO223" s="724"/>
      <c r="AP223" s="724"/>
      <c r="AQ223" s="724"/>
      <c r="AR223" s="724"/>
      <c r="AS223" s="724"/>
      <c r="AT223" s="724"/>
      <c r="AU223" s="724"/>
      <c r="AV223" s="724"/>
      <c r="AW223" s="724"/>
      <c r="AX223" s="725"/>
    </row>
    <row r="224" spans="1:51" ht="43.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727</v>
      </c>
      <c r="AE224" s="703"/>
      <c r="AF224" s="703"/>
      <c r="AG224" s="729" t="s">
        <v>736</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727</v>
      </c>
      <c r="AE225" s="736"/>
      <c r="AF225" s="736"/>
      <c r="AG225" s="693" t="s">
        <v>737</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727</v>
      </c>
      <c r="AE226" s="690"/>
      <c r="AF226" s="690"/>
      <c r="AG226" s="691" t="s">
        <v>738</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330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733</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286</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733</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42.7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727</v>
      </c>
      <c r="AE229" s="755"/>
      <c r="AF229" s="755"/>
      <c r="AG229" s="756" t="s">
        <v>739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727</v>
      </c>
      <c r="AE230" s="703"/>
      <c r="AF230" s="703"/>
      <c r="AG230" s="729" t="s">
        <v>740</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727</v>
      </c>
      <c r="AE231" s="703"/>
      <c r="AF231" s="703"/>
      <c r="AG231" s="729" t="s">
        <v>741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727</v>
      </c>
      <c r="AE232" s="703"/>
      <c r="AF232" s="703"/>
      <c r="AG232" s="729" t="s">
        <v>741</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302</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734</v>
      </c>
      <c r="AE233" s="736"/>
      <c r="AF233" s="736"/>
      <c r="AG233" s="751" t="s">
        <v>730</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303</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734</v>
      </c>
      <c r="AE234" s="703"/>
      <c r="AF234" s="704"/>
      <c r="AG234" s="729" t="s">
        <v>730</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291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727</v>
      </c>
      <c r="AE235" s="744"/>
      <c r="AF235" s="745"/>
      <c r="AG235" s="746" t="s">
        <v>741</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292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727</v>
      </c>
      <c r="AE236" s="755"/>
      <c r="AF236" s="765"/>
      <c r="AG236" s="756" t="s">
        <v>742</v>
      </c>
      <c r="AH236" s="757"/>
      <c r="AI236" s="757"/>
      <c r="AJ236" s="757"/>
      <c r="AK236" s="757"/>
      <c r="AL236" s="757"/>
      <c r="AM236" s="757"/>
      <c r="AN236" s="757"/>
      <c r="AO236" s="757"/>
      <c r="AP236" s="757"/>
      <c r="AQ236" s="757"/>
      <c r="AR236" s="757"/>
      <c r="AS236" s="757"/>
      <c r="AT236" s="757"/>
      <c r="AU236" s="757"/>
      <c r="AV236" s="757"/>
      <c r="AW236" s="757"/>
      <c r="AX236" s="758"/>
    </row>
    <row r="237" spans="1:50" ht="45.7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727</v>
      </c>
      <c r="AE237" s="770"/>
      <c r="AF237" s="770"/>
      <c r="AG237" s="729" t="s">
        <v>743</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227</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727</v>
      </c>
      <c r="AE238" s="703"/>
      <c r="AF238" s="703"/>
      <c r="AG238" s="729" t="s">
        <v>744</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734</v>
      </c>
      <c r="AE239" s="703"/>
      <c r="AF239" s="703"/>
      <c r="AG239" s="759" t="s">
        <v>730</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727</v>
      </c>
      <c r="AE240" s="690"/>
      <c r="AF240" s="782"/>
      <c r="AG240" s="691" t="s">
        <v>745</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675</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677</v>
      </c>
      <c r="F242" s="103"/>
      <c r="G242" s="103"/>
      <c r="H242" s="104">
        <v>21</v>
      </c>
      <c r="I242" s="104"/>
      <c r="J242" s="105">
        <v>787</v>
      </c>
      <c r="K242" s="105"/>
      <c r="L242" s="105"/>
      <c r="M242" s="104"/>
      <c r="N242" s="106"/>
      <c r="O242" s="107" t="s">
        <v>717</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128.25"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972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978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730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306</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346</v>
      </c>
      <c r="B258" s="801"/>
      <c r="C258" s="801"/>
      <c r="D258" s="802"/>
      <c r="E258" s="786" t="s">
        <v>718</v>
      </c>
      <c r="F258" s="787"/>
      <c r="G258" s="787"/>
      <c r="H258" s="787"/>
      <c r="I258" s="787"/>
      <c r="J258" s="787"/>
      <c r="K258" s="787"/>
      <c r="L258" s="787"/>
      <c r="M258" s="787"/>
      <c r="N258" s="787"/>
      <c r="O258" s="787"/>
      <c r="P258" s="788"/>
      <c r="Q258" s="786" t="s">
        <v>687</v>
      </c>
      <c r="R258" s="787"/>
      <c r="S258" s="787"/>
      <c r="T258" s="787"/>
      <c r="U258" s="787"/>
      <c r="V258" s="787"/>
      <c r="W258" s="787"/>
      <c r="X258" s="787"/>
      <c r="Y258" s="787"/>
      <c r="Z258" s="787"/>
      <c r="AA258" s="787"/>
      <c r="AB258" s="788"/>
      <c r="AC258" s="786" t="s">
        <v>687</v>
      </c>
      <c r="AD258" s="787"/>
      <c r="AE258" s="787"/>
      <c r="AF258" s="787"/>
      <c r="AG258" s="787"/>
      <c r="AH258" s="787"/>
      <c r="AI258" s="787"/>
      <c r="AJ258" s="787"/>
      <c r="AK258" s="787"/>
      <c r="AL258" s="787"/>
      <c r="AM258" s="787"/>
      <c r="AN258" s="788"/>
      <c r="AO258" s="786" t="s">
        <v>687</v>
      </c>
      <c r="AP258" s="787"/>
      <c r="AQ258" s="787"/>
      <c r="AR258" s="787"/>
      <c r="AS258" s="787"/>
      <c r="AT258" s="787"/>
      <c r="AU258" s="787"/>
      <c r="AV258" s="787"/>
      <c r="AW258" s="787"/>
      <c r="AX258" s="789"/>
      <c r="AY258" s="89"/>
    </row>
    <row r="259" spans="1:52" ht="24.75" customHeight="1" x14ac:dyDescent="0.15">
      <c r="A259" s="151" t="s">
        <v>345</v>
      </c>
      <c r="B259" s="151"/>
      <c r="C259" s="151"/>
      <c r="D259" s="151"/>
      <c r="E259" s="786" t="s">
        <v>719</v>
      </c>
      <c r="F259" s="787"/>
      <c r="G259" s="787"/>
      <c r="H259" s="787"/>
      <c r="I259" s="787"/>
      <c r="J259" s="787"/>
      <c r="K259" s="787"/>
      <c r="L259" s="787"/>
      <c r="M259" s="787"/>
      <c r="N259" s="787"/>
      <c r="O259" s="787"/>
      <c r="P259" s="788"/>
      <c r="Q259" s="786" t="s">
        <v>687</v>
      </c>
      <c r="R259" s="787"/>
      <c r="S259" s="787"/>
      <c r="T259" s="787"/>
      <c r="U259" s="787"/>
      <c r="V259" s="787"/>
      <c r="W259" s="787"/>
      <c r="X259" s="787"/>
      <c r="Y259" s="787"/>
      <c r="Z259" s="787"/>
      <c r="AA259" s="787"/>
      <c r="AB259" s="788"/>
      <c r="AC259" s="786" t="s">
        <v>687</v>
      </c>
      <c r="AD259" s="787"/>
      <c r="AE259" s="787"/>
      <c r="AF259" s="787"/>
      <c r="AG259" s="787"/>
      <c r="AH259" s="787"/>
      <c r="AI259" s="787"/>
      <c r="AJ259" s="787"/>
      <c r="AK259" s="787"/>
      <c r="AL259" s="787"/>
      <c r="AM259" s="787"/>
      <c r="AN259" s="788"/>
      <c r="AO259" s="786" t="s">
        <v>687</v>
      </c>
      <c r="AP259" s="787"/>
      <c r="AQ259" s="787"/>
      <c r="AR259" s="787"/>
      <c r="AS259" s="787"/>
      <c r="AT259" s="787"/>
      <c r="AU259" s="787"/>
      <c r="AV259" s="787"/>
      <c r="AW259" s="787"/>
      <c r="AX259" s="789"/>
    </row>
    <row r="260" spans="1:52" ht="24.75" customHeight="1" x14ac:dyDescent="0.15">
      <c r="A260" s="151" t="s">
        <v>344</v>
      </c>
      <c r="B260" s="151"/>
      <c r="C260" s="151"/>
      <c r="D260" s="151"/>
      <c r="E260" s="786" t="s">
        <v>720</v>
      </c>
      <c r="F260" s="787"/>
      <c r="G260" s="787"/>
      <c r="H260" s="787"/>
      <c r="I260" s="787"/>
      <c r="J260" s="787"/>
      <c r="K260" s="787"/>
      <c r="L260" s="787"/>
      <c r="M260" s="787"/>
      <c r="N260" s="787"/>
      <c r="O260" s="787"/>
      <c r="P260" s="788"/>
      <c r="Q260" s="786" t="s">
        <v>687</v>
      </c>
      <c r="R260" s="787"/>
      <c r="S260" s="787"/>
      <c r="T260" s="787"/>
      <c r="U260" s="787"/>
      <c r="V260" s="787"/>
      <c r="W260" s="787"/>
      <c r="X260" s="787"/>
      <c r="Y260" s="787"/>
      <c r="Z260" s="787"/>
      <c r="AA260" s="787"/>
      <c r="AB260" s="788"/>
      <c r="AC260" s="786" t="s">
        <v>687</v>
      </c>
      <c r="AD260" s="787"/>
      <c r="AE260" s="787"/>
      <c r="AF260" s="787"/>
      <c r="AG260" s="787"/>
      <c r="AH260" s="787"/>
      <c r="AI260" s="787"/>
      <c r="AJ260" s="787"/>
      <c r="AK260" s="787"/>
      <c r="AL260" s="787"/>
      <c r="AM260" s="787"/>
      <c r="AN260" s="788"/>
      <c r="AO260" s="786" t="s">
        <v>687</v>
      </c>
      <c r="AP260" s="787"/>
      <c r="AQ260" s="787"/>
      <c r="AR260" s="787"/>
      <c r="AS260" s="787"/>
      <c r="AT260" s="787"/>
      <c r="AU260" s="787"/>
      <c r="AV260" s="787"/>
      <c r="AW260" s="787"/>
      <c r="AX260" s="789"/>
    </row>
    <row r="261" spans="1:52" ht="24.75" customHeight="1" x14ac:dyDescent="0.15">
      <c r="A261" s="151" t="s">
        <v>343</v>
      </c>
      <c r="B261" s="151"/>
      <c r="C261" s="151"/>
      <c r="D261" s="151"/>
      <c r="E261" s="786" t="s">
        <v>721</v>
      </c>
      <c r="F261" s="787"/>
      <c r="G261" s="787"/>
      <c r="H261" s="787"/>
      <c r="I261" s="787"/>
      <c r="J261" s="787"/>
      <c r="K261" s="787"/>
      <c r="L261" s="787"/>
      <c r="M261" s="787"/>
      <c r="N261" s="787"/>
      <c r="O261" s="787"/>
      <c r="P261" s="788"/>
      <c r="Q261" s="786" t="s">
        <v>687</v>
      </c>
      <c r="R261" s="787"/>
      <c r="S261" s="787"/>
      <c r="T261" s="787"/>
      <c r="U261" s="787"/>
      <c r="V261" s="787"/>
      <c r="W261" s="787"/>
      <c r="X261" s="787"/>
      <c r="Y261" s="787"/>
      <c r="Z261" s="787"/>
      <c r="AA261" s="787"/>
      <c r="AB261" s="788"/>
      <c r="AC261" s="786" t="s">
        <v>687</v>
      </c>
      <c r="AD261" s="787"/>
      <c r="AE261" s="787"/>
      <c r="AF261" s="787"/>
      <c r="AG261" s="787"/>
      <c r="AH261" s="787"/>
      <c r="AI261" s="787"/>
      <c r="AJ261" s="787"/>
      <c r="AK261" s="787"/>
      <c r="AL261" s="787"/>
      <c r="AM261" s="787"/>
      <c r="AN261" s="788"/>
      <c r="AO261" s="786" t="s">
        <v>687</v>
      </c>
      <c r="AP261" s="787"/>
      <c r="AQ261" s="787"/>
      <c r="AR261" s="787"/>
      <c r="AS261" s="787"/>
      <c r="AT261" s="787"/>
      <c r="AU261" s="787"/>
      <c r="AV261" s="787"/>
      <c r="AW261" s="787"/>
      <c r="AX261" s="789"/>
    </row>
    <row r="262" spans="1:52" ht="24.75" customHeight="1" x14ac:dyDescent="0.15">
      <c r="A262" s="151" t="s">
        <v>342</v>
      </c>
      <c r="B262" s="151"/>
      <c r="C262" s="151"/>
      <c r="D262" s="151"/>
      <c r="E262" s="786" t="s">
        <v>722</v>
      </c>
      <c r="F262" s="787"/>
      <c r="G262" s="787"/>
      <c r="H262" s="787"/>
      <c r="I262" s="787"/>
      <c r="J262" s="787"/>
      <c r="K262" s="787"/>
      <c r="L262" s="787"/>
      <c r="M262" s="787"/>
      <c r="N262" s="787"/>
      <c r="O262" s="787"/>
      <c r="P262" s="788"/>
      <c r="Q262" s="786" t="s">
        <v>687</v>
      </c>
      <c r="R262" s="787"/>
      <c r="S262" s="787"/>
      <c r="T262" s="787"/>
      <c r="U262" s="787"/>
      <c r="V262" s="787"/>
      <c r="W262" s="787"/>
      <c r="X262" s="787"/>
      <c r="Y262" s="787"/>
      <c r="Z262" s="787"/>
      <c r="AA262" s="787"/>
      <c r="AB262" s="788"/>
      <c r="AC262" s="786" t="s">
        <v>687</v>
      </c>
      <c r="AD262" s="787"/>
      <c r="AE262" s="787"/>
      <c r="AF262" s="787"/>
      <c r="AG262" s="787"/>
      <c r="AH262" s="787"/>
      <c r="AI262" s="787"/>
      <c r="AJ262" s="787"/>
      <c r="AK262" s="787"/>
      <c r="AL262" s="787"/>
      <c r="AM262" s="787"/>
      <c r="AN262" s="788"/>
      <c r="AO262" s="786" t="s">
        <v>687</v>
      </c>
      <c r="AP262" s="787"/>
      <c r="AQ262" s="787"/>
      <c r="AR262" s="787"/>
      <c r="AS262" s="787"/>
      <c r="AT262" s="787"/>
      <c r="AU262" s="787"/>
      <c r="AV262" s="787"/>
      <c r="AW262" s="787"/>
      <c r="AX262" s="789"/>
    </row>
    <row r="263" spans="1:52" ht="24.75" customHeight="1" x14ac:dyDescent="0.15">
      <c r="A263" s="151" t="s">
        <v>341</v>
      </c>
      <c r="B263" s="151"/>
      <c r="C263" s="151"/>
      <c r="D263" s="151"/>
      <c r="E263" s="786" t="s">
        <v>723</v>
      </c>
      <c r="F263" s="787"/>
      <c r="G263" s="787"/>
      <c r="H263" s="787"/>
      <c r="I263" s="787"/>
      <c r="J263" s="787"/>
      <c r="K263" s="787"/>
      <c r="L263" s="787"/>
      <c r="M263" s="787"/>
      <c r="N263" s="787"/>
      <c r="O263" s="787"/>
      <c r="P263" s="788"/>
      <c r="Q263" s="786" t="s">
        <v>687</v>
      </c>
      <c r="R263" s="787"/>
      <c r="S263" s="787"/>
      <c r="T263" s="787"/>
      <c r="U263" s="787"/>
      <c r="V263" s="787"/>
      <c r="W263" s="787"/>
      <c r="X263" s="787"/>
      <c r="Y263" s="787"/>
      <c r="Z263" s="787"/>
      <c r="AA263" s="787"/>
      <c r="AB263" s="788"/>
      <c r="AC263" s="786" t="s">
        <v>687</v>
      </c>
      <c r="AD263" s="787"/>
      <c r="AE263" s="787"/>
      <c r="AF263" s="787"/>
      <c r="AG263" s="787"/>
      <c r="AH263" s="787"/>
      <c r="AI263" s="787"/>
      <c r="AJ263" s="787"/>
      <c r="AK263" s="787"/>
      <c r="AL263" s="787"/>
      <c r="AM263" s="787"/>
      <c r="AN263" s="788"/>
      <c r="AO263" s="786" t="s">
        <v>687</v>
      </c>
      <c r="AP263" s="787"/>
      <c r="AQ263" s="787"/>
      <c r="AR263" s="787"/>
      <c r="AS263" s="787"/>
      <c r="AT263" s="787"/>
      <c r="AU263" s="787"/>
      <c r="AV263" s="787"/>
      <c r="AW263" s="787"/>
      <c r="AX263" s="789"/>
    </row>
    <row r="264" spans="1:52" ht="24.75" customHeight="1" x14ac:dyDescent="0.15">
      <c r="A264" s="151" t="s">
        <v>340</v>
      </c>
      <c r="B264" s="151"/>
      <c r="C264" s="151"/>
      <c r="D264" s="151"/>
      <c r="E264" s="786" t="s">
        <v>724</v>
      </c>
      <c r="F264" s="787"/>
      <c r="G264" s="787"/>
      <c r="H264" s="787"/>
      <c r="I264" s="787"/>
      <c r="J264" s="787"/>
      <c r="K264" s="787"/>
      <c r="L264" s="787"/>
      <c r="M264" s="787"/>
      <c r="N264" s="787"/>
      <c r="O264" s="787"/>
      <c r="P264" s="788"/>
      <c r="Q264" s="786" t="s">
        <v>687</v>
      </c>
      <c r="R264" s="787"/>
      <c r="S264" s="787"/>
      <c r="T264" s="787"/>
      <c r="U264" s="787"/>
      <c r="V264" s="787"/>
      <c r="W264" s="787"/>
      <c r="X264" s="787"/>
      <c r="Y264" s="787"/>
      <c r="Z264" s="787"/>
      <c r="AA264" s="787"/>
      <c r="AB264" s="788"/>
      <c r="AC264" s="786" t="s">
        <v>687</v>
      </c>
      <c r="AD264" s="787"/>
      <c r="AE264" s="787"/>
      <c r="AF264" s="787"/>
      <c r="AG264" s="787"/>
      <c r="AH264" s="787"/>
      <c r="AI264" s="787"/>
      <c r="AJ264" s="787"/>
      <c r="AK264" s="787"/>
      <c r="AL264" s="787"/>
      <c r="AM264" s="787"/>
      <c r="AN264" s="788"/>
      <c r="AO264" s="786" t="s">
        <v>687</v>
      </c>
      <c r="AP264" s="787"/>
      <c r="AQ264" s="787"/>
      <c r="AR264" s="787"/>
      <c r="AS264" s="787"/>
      <c r="AT264" s="787"/>
      <c r="AU264" s="787"/>
      <c r="AV264" s="787"/>
      <c r="AW264" s="787"/>
      <c r="AX264" s="789"/>
    </row>
    <row r="265" spans="1:52" ht="24.75" customHeight="1" x14ac:dyDescent="0.15">
      <c r="A265" s="151" t="s">
        <v>339</v>
      </c>
      <c r="B265" s="151"/>
      <c r="C265" s="151"/>
      <c r="D265" s="151"/>
      <c r="E265" s="786" t="s">
        <v>725</v>
      </c>
      <c r="F265" s="787"/>
      <c r="G265" s="787"/>
      <c r="H265" s="787"/>
      <c r="I265" s="787"/>
      <c r="J265" s="787"/>
      <c r="K265" s="787"/>
      <c r="L265" s="787"/>
      <c r="M265" s="787"/>
      <c r="N265" s="787"/>
      <c r="O265" s="787"/>
      <c r="P265" s="788"/>
      <c r="Q265" s="786" t="s">
        <v>687</v>
      </c>
      <c r="R265" s="787"/>
      <c r="S265" s="787"/>
      <c r="T265" s="787"/>
      <c r="U265" s="787"/>
      <c r="V265" s="787"/>
      <c r="W265" s="787"/>
      <c r="X265" s="787"/>
      <c r="Y265" s="787"/>
      <c r="Z265" s="787"/>
      <c r="AA265" s="787"/>
      <c r="AB265" s="788"/>
      <c r="AC265" s="786" t="s">
        <v>687</v>
      </c>
      <c r="AD265" s="787"/>
      <c r="AE265" s="787"/>
      <c r="AF265" s="787"/>
      <c r="AG265" s="787"/>
      <c r="AH265" s="787"/>
      <c r="AI265" s="787"/>
      <c r="AJ265" s="787"/>
      <c r="AK265" s="787"/>
      <c r="AL265" s="787"/>
      <c r="AM265" s="787"/>
      <c r="AN265" s="788"/>
      <c r="AO265" s="786" t="s">
        <v>687</v>
      </c>
      <c r="AP265" s="787"/>
      <c r="AQ265" s="787"/>
      <c r="AR265" s="787"/>
      <c r="AS265" s="787"/>
      <c r="AT265" s="787"/>
      <c r="AU265" s="787"/>
      <c r="AV265" s="787"/>
      <c r="AW265" s="787"/>
      <c r="AX265" s="789"/>
    </row>
    <row r="266" spans="1:52" ht="24.75" customHeight="1" x14ac:dyDescent="0.15">
      <c r="A266" s="151" t="s">
        <v>486</v>
      </c>
      <c r="B266" s="151"/>
      <c r="C266" s="151"/>
      <c r="D266" s="151"/>
      <c r="E266" s="805" t="s">
        <v>677</v>
      </c>
      <c r="F266" s="806"/>
      <c r="G266" s="806"/>
      <c r="H266" s="92" t="str">
        <f>IF(E266="","","-")</f>
        <v>-</v>
      </c>
      <c r="I266" s="806" t="s">
        <v>726</v>
      </c>
      <c r="J266" s="806"/>
      <c r="K266" s="92" t="str">
        <f>IF(I266="","","-")</f>
        <v>-</v>
      </c>
      <c r="L266" s="121">
        <v>752</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666</v>
      </c>
      <c r="B267" s="151"/>
      <c r="C267" s="151"/>
      <c r="D267" s="151"/>
      <c r="E267" s="805" t="s">
        <v>750</v>
      </c>
      <c r="F267" s="806"/>
      <c r="G267" s="806"/>
      <c r="H267" s="92"/>
      <c r="I267" s="806"/>
      <c r="J267" s="806"/>
      <c r="K267" s="92"/>
      <c r="L267" s="121">
        <v>770</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454</v>
      </c>
      <c r="B268" s="151"/>
      <c r="C268" s="151"/>
      <c r="D268" s="151"/>
      <c r="E268" s="808">
        <v>2021</v>
      </c>
      <c r="F268" s="152"/>
      <c r="G268" s="806" t="s">
        <v>728</v>
      </c>
      <c r="H268" s="806"/>
      <c r="I268" s="806"/>
      <c r="J268" s="152">
        <v>20</v>
      </c>
      <c r="K268" s="152"/>
      <c r="L268" s="121">
        <v>844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333</v>
      </c>
      <c r="B269" s="262"/>
      <c r="C269" s="262"/>
      <c r="D269" s="262"/>
      <c r="E269" s="262"/>
      <c r="F269" s="263"/>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335</v>
      </c>
      <c r="B308" s="813"/>
      <c r="C308" s="813"/>
      <c r="D308" s="813"/>
      <c r="E308" s="813"/>
      <c r="F308" s="814"/>
      <c r="G308" s="818" t="s">
        <v>751</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782</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52.5" customHeight="1" x14ac:dyDescent="0.15">
      <c r="A310" s="815"/>
      <c r="B310" s="816"/>
      <c r="C310" s="816"/>
      <c r="D310" s="816"/>
      <c r="E310" s="816"/>
      <c r="F310" s="817"/>
      <c r="G310" s="839" t="s">
        <v>752</v>
      </c>
      <c r="H310" s="840"/>
      <c r="I310" s="840"/>
      <c r="J310" s="840"/>
      <c r="K310" s="841"/>
      <c r="L310" s="842" t="s">
        <v>761</v>
      </c>
      <c r="M310" s="843"/>
      <c r="N310" s="843"/>
      <c r="O310" s="843"/>
      <c r="P310" s="843"/>
      <c r="Q310" s="843"/>
      <c r="R310" s="843"/>
      <c r="S310" s="843"/>
      <c r="T310" s="843"/>
      <c r="U310" s="843"/>
      <c r="V310" s="843"/>
      <c r="W310" s="843"/>
      <c r="X310" s="844"/>
      <c r="Y310" s="845">
        <v>116.6</v>
      </c>
      <c r="Z310" s="846"/>
      <c r="AA310" s="846"/>
      <c r="AB310" s="847"/>
      <c r="AC310" s="839" t="s">
        <v>783</v>
      </c>
      <c r="AD310" s="840"/>
      <c r="AE310" s="840"/>
      <c r="AF310" s="840"/>
      <c r="AG310" s="841"/>
      <c r="AH310" s="842" t="s">
        <v>787</v>
      </c>
      <c r="AI310" s="843"/>
      <c r="AJ310" s="843"/>
      <c r="AK310" s="843"/>
      <c r="AL310" s="843"/>
      <c r="AM310" s="843"/>
      <c r="AN310" s="843"/>
      <c r="AO310" s="843"/>
      <c r="AP310" s="843"/>
      <c r="AQ310" s="843"/>
      <c r="AR310" s="843"/>
      <c r="AS310" s="843"/>
      <c r="AT310" s="844"/>
      <c r="AU310" s="845">
        <v>4</v>
      </c>
      <c r="AV310" s="846"/>
      <c r="AW310" s="846"/>
      <c r="AX310" s="848"/>
    </row>
    <row r="311" spans="1:50" ht="24.75" customHeight="1" x14ac:dyDescent="0.15">
      <c r="A311" s="815"/>
      <c r="B311" s="816"/>
      <c r="C311" s="816"/>
      <c r="D311" s="816"/>
      <c r="E311" s="816"/>
      <c r="F311" s="817"/>
      <c r="G311" s="825" t="s">
        <v>753</v>
      </c>
      <c r="H311" s="826"/>
      <c r="I311" s="826"/>
      <c r="J311" s="826"/>
      <c r="K311" s="827"/>
      <c r="L311" s="828" t="s">
        <v>762</v>
      </c>
      <c r="M311" s="829"/>
      <c r="N311" s="829"/>
      <c r="O311" s="829"/>
      <c r="P311" s="829"/>
      <c r="Q311" s="829"/>
      <c r="R311" s="829"/>
      <c r="S311" s="829"/>
      <c r="T311" s="829"/>
      <c r="U311" s="829"/>
      <c r="V311" s="829"/>
      <c r="W311" s="829"/>
      <c r="X311" s="830"/>
      <c r="Y311" s="831">
        <v>15.2</v>
      </c>
      <c r="Z311" s="832"/>
      <c r="AA311" s="832"/>
      <c r="AB311" s="833"/>
      <c r="AC311" s="825" t="s">
        <v>759</v>
      </c>
      <c r="AD311" s="826"/>
      <c r="AE311" s="826"/>
      <c r="AF311" s="826"/>
      <c r="AG311" s="827"/>
      <c r="AH311" s="828" t="s">
        <v>788</v>
      </c>
      <c r="AI311" s="829"/>
      <c r="AJ311" s="829"/>
      <c r="AK311" s="829"/>
      <c r="AL311" s="829"/>
      <c r="AM311" s="829"/>
      <c r="AN311" s="829"/>
      <c r="AO311" s="829"/>
      <c r="AP311" s="829"/>
      <c r="AQ311" s="829"/>
      <c r="AR311" s="829"/>
      <c r="AS311" s="829"/>
      <c r="AT311" s="830"/>
      <c r="AU311" s="831">
        <v>3</v>
      </c>
      <c r="AV311" s="832"/>
      <c r="AW311" s="832"/>
      <c r="AX311" s="834"/>
    </row>
    <row r="312" spans="1:50" ht="46.5" customHeight="1" x14ac:dyDescent="0.15">
      <c r="A312" s="815"/>
      <c r="B312" s="816"/>
      <c r="C312" s="816"/>
      <c r="D312" s="816"/>
      <c r="E312" s="816"/>
      <c r="F312" s="817"/>
      <c r="G312" s="825" t="s">
        <v>754</v>
      </c>
      <c r="H312" s="826"/>
      <c r="I312" s="826"/>
      <c r="J312" s="826"/>
      <c r="K312" s="827"/>
      <c r="L312" s="828" t="s">
        <v>763</v>
      </c>
      <c r="M312" s="829"/>
      <c r="N312" s="829"/>
      <c r="O312" s="829"/>
      <c r="P312" s="829"/>
      <c r="Q312" s="829"/>
      <c r="R312" s="829"/>
      <c r="S312" s="829"/>
      <c r="T312" s="829"/>
      <c r="U312" s="829"/>
      <c r="V312" s="829"/>
      <c r="W312" s="829"/>
      <c r="X312" s="830"/>
      <c r="Y312" s="831">
        <v>13.2</v>
      </c>
      <c r="Z312" s="832"/>
      <c r="AA312" s="832"/>
      <c r="AB312" s="833"/>
      <c r="AC312" s="825" t="s">
        <v>754</v>
      </c>
      <c r="AD312" s="826"/>
      <c r="AE312" s="826"/>
      <c r="AF312" s="826"/>
      <c r="AG312" s="827"/>
      <c r="AH312" s="828" t="s">
        <v>789</v>
      </c>
      <c r="AI312" s="829"/>
      <c r="AJ312" s="829"/>
      <c r="AK312" s="829"/>
      <c r="AL312" s="829"/>
      <c r="AM312" s="829"/>
      <c r="AN312" s="829"/>
      <c r="AO312" s="829"/>
      <c r="AP312" s="829"/>
      <c r="AQ312" s="829"/>
      <c r="AR312" s="829"/>
      <c r="AS312" s="829"/>
      <c r="AT312" s="830"/>
      <c r="AU312" s="831">
        <v>0.7</v>
      </c>
      <c r="AV312" s="832"/>
      <c r="AW312" s="832"/>
      <c r="AX312" s="834"/>
    </row>
    <row r="313" spans="1:50" ht="39" customHeight="1" x14ac:dyDescent="0.15">
      <c r="A313" s="815"/>
      <c r="B313" s="816"/>
      <c r="C313" s="816"/>
      <c r="D313" s="816"/>
      <c r="E313" s="816"/>
      <c r="F313" s="817"/>
      <c r="G313" s="825" t="s">
        <v>755</v>
      </c>
      <c r="H313" s="826"/>
      <c r="I313" s="826"/>
      <c r="J313" s="826"/>
      <c r="K313" s="827"/>
      <c r="L313" s="828" t="s">
        <v>762</v>
      </c>
      <c r="M313" s="829"/>
      <c r="N313" s="829"/>
      <c r="O313" s="829"/>
      <c r="P313" s="829"/>
      <c r="Q313" s="829"/>
      <c r="R313" s="829"/>
      <c r="S313" s="829"/>
      <c r="T313" s="829"/>
      <c r="U313" s="829"/>
      <c r="V313" s="829"/>
      <c r="W313" s="829"/>
      <c r="X313" s="830"/>
      <c r="Y313" s="831">
        <v>1.6</v>
      </c>
      <c r="Z313" s="832"/>
      <c r="AA313" s="832"/>
      <c r="AB313" s="833"/>
      <c r="AC313" s="825" t="s">
        <v>784</v>
      </c>
      <c r="AD313" s="826"/>
      <c r="AE313" s="826"/>
      <c r="AF313" s="826"/>
      <c r="AG313" s="827"/>
      <c r="AH313" s="828" t="s">
        <v>790</v>
      </c>
      <c r="AI313" s="829"/>
      <c r="AJ313" s="829"/>
      <c r="AK313" s="829"/>
      <c r="AL313" s="829"/>
      <c r="AM313" s="829"/>
      <c r="AN313" s="829"/>
      <c r="AO313" s="829"/>
      <c r="AP313" s="829"/>
      <c r="AQ313" s="829"/>
      <c r="AR313" s="829"/>
      <c r="AS313" s="829"/>
      <c r="AT313" s="830"/>
      <c r="AU313" s="831">
        <v>0.2</v>
      </c>
      <c r="AV313" s="832"/>
      <c r="AW313" s="832"/>
      <c r="AX313" s="834"/>
    </row>
    <row r="314" spans="1:50" ht="24.75" customHeight="1" x14ac:dyDescent="0.15">
      <c r="A314" s="815"/>
      <c r="B314" s="816"/>
      <c r="C314" s="816"/>
      <c r="D314" s="816"/>
      <c r="E314" s="816"/>
      <c r="F314" s="817"/>
      <c r="G314" s="825" t="s">
        <v>756</v>
      </c>
      <c r="H314" s="826"/>
      <c r="I314" s="826"/>
      <c r="J314" s="826"/>
      <c r="K314" s="827"/>
      <c r="L314" s="828" t="s">
        <v>762</v>
      </c>
      <c r="M314" s="829"/>
      <c r="N314" s="829"/>
      <c r="O314" s="829"/>
      <c r="P314" s="829"/>
      <c r="Q314" s="829"/>
      <c r="R314" s="829"/>
      <c r="S314" s="829"/>
      <c r="T314" s="829"/>
      <c r="U314" s="829"/>
      <c r="V314" s="829"/>
      <c r="W314" s="829"/>
      <c r="X314" s="830"/>
      <c r="Y314" s="831">
        <v>1.6</v>
      </c>
      <c r="Z314" s="832"/>
      <c r="AA314" s="832"/>
      <c r="AB314" s="833"/>
      <c r="AC314" s="825" t="s">
        <v>785</v>
      </c>
      <c r="AD314" s="826"/>
      <c r="AE314" s="826"/>
      <c r="AF314" s="826"/>
      <c r="AG314" s="827"/>
      <c r="AH314" s="828" t="s">
        <v>791</v>
      </c>
      <c r="AI314" s="829"/>
      <c r="AJ314" s="829"/>
      <c r="AK314" s="829"/>
      <c r="AL314" s="829"/>
      <c r="AM314" s="829"/>
      <c r="AN314" s="829"/>
      <c r="AO314" s="829"/>
      <c r="AP314" s="829"/>
      <c r="AQ314" s="829"/>
      <c r="AR314" s="829"/>
      <c r="AS314" s="829"/>
      <c r="AT314" s="830"/>
      <c r="AU314" s="831">
        <v>0.06</v>
      </c>
      <c r="AV314" s="832"/>
      <c r="AW314" s="832"/>
      <c r="AX314" s="834"/>
    </row>
    <row r="315" spans="1:50" ht="43.5" customHeight="1" x14ac:dyDescent="0.15">
      <c r="A315" s="815"/>
      <c r="B315" s="816"/>
      <c r="C315" s="816"/>
      <c r="D315" s="816"/>
      <c r="E315" s="816"/>
      <c r="F315" s="817"/>
      <c r="G315" s="825" t="s">
        <v>757</v>
      </c>
      <c r="H315" s="826"/>
      <c r="I315" s="826"/>
      <c r="J315" s="826"/>
      <c r="K315" s="827"/>
      <c r="L315" s="828" t="s">
        <v>763</v>
      </c>
      <c r="M315" s="829"/>
      <c r="N315" s="829"/>
      <c r="O315" s="829"/>
      <c r="P315" s="829"/>
      <c r="Q315" s="829"/>
      <c r="R315" s="829"/>
      <c r="S315" s="829"/>
      <c r="T315" s="829"/>
      <c r="U315" s="829"/>
      <c r="V315" s="829"/>
      <c r="W315" s="829"/>
      <c r="X315" s="830"/>
      <c r="Y315" s="831">
        <v>0.9</v>
      </c>
      <c r="Z315" s="832"/>
      <c r="AA315" s="832"/>
      <c r="AB315" s="833"/>
      <c r="AC315" s="825" t="s">
        <v>786</v>
      </c>
      <c r="AD315" s="826"/>
      <c r="AE315" s="826"/>
      <c r="AF315" s="826"/>
      <c r="AG315" s="827"/>
      <c r="AH315" s="828" t="s">
        <v>792</v>
      </c>
      <c r="AI315" s="829"/>
      <c r="AJ315" s="829"/>
      <c r="AK315" s="829"/>
      <c r="AL315" s="829"/>
      <c r="AM315" s="829"/>
      <c r="AN315" s="829"/>
      <c r="AO315" s="829"/>
      <c r="AP315" s="829"/>
      <c r="AQ315" s="829"/>
      <c r="AR315" s="829"/>
      <c r="AS315" s="829"/>
      <c r="AT315" s="830"/>
      <c r="AU315" s="831">
        <v>5.0000000000000001E-3</v>
      </c>
      <c r="AV315" s="832"/>
      <c r="AW315" s="832"/>
      <c r="AX315" s="834"/>
    </row>
    <row r="316" spans="1:50" ht="24.75" customHeight="1" x14ac:dyDescent="0.15">
      <c r="A316" s="815"/>
      <c r="B316" s="816"/>
      <c r="C316" s="816"/>
      <c r="D316" s="816"/>
      <c r="E316" s="816"/>
      <c r="F316" s="817"/>
      <c r="G316" s="825" t="s">
        <v>758</v>
      </c>
      <c r="H316" s="826"/>
      <c r="I316" s="826"/>
      <c r="J316" s="826"/>
      <c r="K316" s="827"/>
      <c r="L316" s="828" t="s">
        <v>762</v>
      </c>
      <c r="M316" s="829"/>
      <c r="N316" s="829"/>
      <c r="O316" s="829"/>
      <c r="P316" s="829"/>
      <c r="Q316" s="829"/>
      <c r="R316" s="829"/>
      <c r="S316" s="829"/>
      <c r="T316" s="829"/>
      <c r="U316" s="829"/>
      <c r="V316" s="829"/>
      <c r="W316" s="829"/>
      <c r="X316" s="830"/>
      <c r="Y316" s="831">
        <v>0.4</v>
      </c>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15">
      <c r="A317" s="815"/>
      <c r="B317" s="816"/>
      <c r="C317" s="816"/>
      <c r="D317" s="816"/>
      <c r="E317" s="816"/>
      <c r="F317" s="817"/>
      <c r="G317" s="825" t="s">
        <v>759</v>
      </c>
      <c r="H317" s="826"/>
      <c r="I317" s="826"/>
      <c r="J317" s="826"/>
      <c r="K317" s="827"/>
      <c r="L317" s="828" t="s">
        <v>764</v>
      </c>
      <c r="M317" s="829"/>
      <c r="N317" s="829"/>
      <c r="O317" s="829"/>
      <c r="P317" s="829"/>
      <c r="Q317" s="829"/>
      <c r="R317" s="829"/>
      <c r="S317" s="829"/>
      <c r="T317" s="829"/>
      <c r="U317" s="829"/>
      <c r="V317" s="829"/>
      <c r="W317" s="829"/>
      <c r="X317" s="830"/>
      <c r="Y317" s="831">
        <v>0.2</v>
      </c>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15">
      <c r="A318" s="815"/>
      <c r="B318" s="816"/>
      <c r="C318" s="816"/>
      <c r="D318" s="816"/>
      <c r="E318" s="816"/>
      <c r="F318" s="817"/>
      <c r="G318" s="825" t="s">
        <v>760</v>
      </c>
      <c r="H318" s="826"/>
      <c r="I318" s="826"/>
      <c r="J318" s="826"/>
      <c r="K318" s="827"/>
      <c r="L318" s="828" t="s">
        <v>764</v>
      </c>
      <c r="M318" s="829"/>
      <c r="N318" s="829"/>
      <c r="O318" s="829"/>
      <c r="P318" s="829"/>
      <c r="Q318" s="829"/>
      <c r="R318" s="829"/>
      <c r="S318" s="829"/>
      <c r="T318" s="829"/>
      <c r="U318" s="829"/>
      <c r="V318" s="829"/>
      <c r="W318" s="829"/>
      <c r="X318" s="830"/>
      <c r="Y318" s="831">
        <v>0</v>
      </c>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149.69999999999996</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7.9649999999999999</v>
      </c>
      <c r="AV320" s="855"/>
      <c r="AW320" s="855"/>
      <c r="AX320" s="857"/>
    </row>
    <row r="321" spans="1:51" ht="45.75" customHeight="1" x14ac:dyDescent="0.15">
      <c r="A321" s="815"/>
      <c r="B321" s="816"/>
      <c r="C321" s="816"/>
      <c r="D321" s="816"/>
      <c r="E321" s="816"/>
      <c r="F321" s="817"/>
      <c r="G321" s="818" t="s">
        <v>864</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865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24.75" customHeight="1" x14ac:dyDescent="0.15">
      <c r="A323" s="815"/>
      <c r="B323" s="816"/>
      <c r="C323" s="816"/>
      <c r="D323" s="816"/>
      <c r="E323" s="816"/>
      <c r="F323" s="817"/>
      <c r="G323" s="839" t="s">
        <v>759</v>
      </c>
      <c r="H323" s="840"/>
      <c r="I323" s="840"/>
      <c r="J323" s="840"/>
      <c r="K323" s="841"/>
      <c r="L323" s="842" t="s">
        <v>869</v>
      </c>
      <c r="M323" s="843"/>
      <c r="N323" s="843"/>
      <c r="O323" s="843"/>
      <c r="P323" s="843"/>
      <c r="Q323" s="843"/>
      <c r="R323" s="843"/>
      <c r="S323" s="843"/>
      <c r="T323" s="843"/>
      <c r="U323" s="843"/>
      <c r="V323" s="843"/>
      <c r="W323" s="843"/>
      <c r="X323" s="844"/>
      <c r="Y323" s="845">
        <v>2.5</v>
      </c>
      <c r="Z323" s="846"/>
      <c r="AA323" s="846"/>
      <c r="AB323" s="847"/>
      <c r="AC323" s="839" t="s">
        <v>867</v>
      </c>
      <c r="AD323" s="840"/>
      <c r="AE323" s="840"/>
      <c r="AF323" s="840"/>
      <c r="AG323" s="841"/>
      <c r="AH323" s="842" t="s">
        <v>876</v>
      </c>
      <c r="AI323" s="843"/>
      <c r="AJ323" s="843"/>
      <c r="AK323" s="843"/>
      <c r="AL323" s="843"/>
      <c r="AM323" s="843"/>
      <c r="AN323" s="843"/>
      <c r="AO323" s="843"/>
      <c r="AP323" s="843"/>
      <c r="AQ323" s="843"/>
      <c r="AR323" s="843"/>
      <c r="AS323" s="843"/>
      <c r="AT323" s="844"/>
      <c r="AU323" s="845">
        <v>37.960999999999999</v>
      </c>
      <c r="AV323" s="846"/>
      <c r="AW323" s="846"/>
      <c r="AX323" s="848"/>
      <c r="AY323">
        <f t="shared" si="11"/>
        <v>2</v>
      </c>
    </row>
    <row r="324" spans="1:51" ht="24.75" customHeight="1" x14ac:dyDescent="0.15">
      <c r="A324" s="815"/>
      <c r="B324" s="816"/>
      <c r="C324" s="816"/>
      <c r="D324" s="816"/>
      <c r="E324" s="816"/>
      <c r="F324" s="817"/>
      <c r="G324" s="825" t="s">
        <v>866</v>
      </c>
      <c r="H324" s="826"/>
      <c r="I324" s="826"/>
      <c r="J324" s="826"/>
      <c r="K324" s="827"/>
      <c r="L324" s="828" t="s">
        <v>870</v>
      </c>
      <c r="M324" s="829"/>
      <c r="N324" s="829"/>
      <c r="O324" s="829"/>
      <c r="P324" s="829"/>
      <c r="Q324" s="829"/>
      <c r="R324" s="829"/>
      <c r="S324" s="829"/>
      <c r="T324" s="829"/>
      <c r="U324" s="829"/>
      <c r="V324" s="829"/>
      <c r="W324" s="829"/>
      <c r="X324" s="830"/>
      <c r="Y324" s="831">
        <v>2.1</v>
      </c>
      <c r="Z324" s="832"/>
      <c r="AA324" s="832"/>
      <c r="AB324" s="833"/>
      <c r="AC324" s="825" t="s">
        <v>783</v>
      </c>
      <c r="AD324" s="826"/>
      <c r="AE324" s="826"/>
      <c r="AF324" s="826"/>
      <c r="AG324" s="827"/>
      <c r="AH324" s="828" t="s">
        <v>877</v>
      </c>
      <c r="AI324" s="829"/>
      <c r="AJ324" s="829"/>
      <c r="AK324" s="829"/>
      <c r="AL324" s="829"/>
      <c r="AM324" s="829"/>
      <c r="AN324" s="829"/>
      <c r="AO324" s="829"/>
      <c r="AP324" s="829"/>
      <c r="AQ324" s="829"/>
      <c r="AR324" s="829"/>
      <c r="AS324" s="829"/>
      <c r="AT324" s="830"/>
      <c r="AU324" s="831">
        <v>9.1959999999999997</v>
      </c>
      <c r="AV324" s="832"/>
      <c r="AW324" s="832"/>
      <c r="AX324" s="834"/>
      <c r="AY324">
        <f t="shared" si="11"/>
        <v>2</v>
      </c>
    </row>
    <row r="325" spans="1:51" ht="24.75" customHeight="1" x14ac:dyDescent="0.15">
      <c r="A325" s="815"/>
      <c r="B325" s="816"/>
      <c r="C325" s="816"/>
      <c r="D325" s="816"/>
      <c r="E325" s="816"/>
      <c r="F325" s="817"/>
      <c r="G325" s="825" t="s">
        <v>793</v>
      </c>
      <c r="H325" s="826"/>
      <c r="I325" s="826"/>
      <c r="J325" s="826"/>
      <c r="K325" s="827"/>
      <c r="L325" s="828" t="s">
        <v>871</v>
      </c>
      <c r="M325" s="829"/>
      <c r="N325" s="829"/>
      <c r="O325" s="829"/>
      <c r="P325" s="829"/>
      <c r="Q325" s="829"/>
      <c r="R325" s="829"/>
      <c r="S325" s="829"/>
      <c r="T325" s="829"/>
      <c r="U325" s="829"/>
      <c r="V325" s="829"/>
      <c r="W325" s="829"/>
      <c r="X325" s="830"/>
      <c r="Y325" s="831">
        <v>0.2</v>
      </c>
      <c r="Z325" s="832"/>
      <c r="AA325" s="832"/>
      <c r="AB325" s="833"/>
      <c r="AC325" s="825" t="s">
        <v>757</v>
      </c>
      <c r="AD325" s="826"/>
      <c r="AE325" s="826"/>
      <c r="AF325" s="826"/>
      <c r="AG325" s="827"/>
      <c r="AH325" s="828" t="s">
        <v>878</v>
      </c>
      <c r="AI325" s="829"/>
      <c r="AJ325" s="829"/>
      <c r="AK325" s="829"/>
      <c r="AL325" s="829"/>
      <c r="AM325" s="829"/>
      <c r="AN325" s="829"/>
      <c r="AO325" s="829"/>
      <c r="AP325" s="829"/>
      <c r="AQ325" s="829"/>
      <c r="AR325" s="829"/>
      <c r="AS325" s="829"/>
      <c r="AT325" s="830"/>
      <c r="AU325" s="831">
        <v>3.3959999999999999</v>
      </c>
      <c r="AV325" s="832"/>
      <c r="AW325" s="832"/>
      <c r="AX325" s="834"/>
      <c r="AY325">
        <f t="shared" si="11"/>
        <v>2</v>
      </c>
    </row>
    <row r="326" spans="1:51" ht="24.75" customHeight="1" x14ac:dyDescent="0.15">
      <c r="A326" s="815"/>
      <c r="B326" s="816"/>
      <c r="C326" s="816"/>
      <c r="D326" s="816"/>
      <c r="E326" s="816"/>
      <c r="F326" s="817"/>
      <c r="G326" s="825" t="s">
        <v>867</v>
      </c>
      <c r="H326" s="826"/>
      <c r="I326" s="826"/>
      <c r="J326" s="826"/>
      <c r="K326" s="827"/>
      <c r="L326" s="828" t="s">
        <v>872</v>
      </c>
      <c r="M326" s="829"/>
      <c r="N326" s="829"/>
      <c r="O326" s="829"/>
      <c r="P326" s="829"/>
      <c r="Q326" s="829"/>
      <c r="R326" s="829"/>
      <c r="S326" s="829"/>
      <c r="T326" s="829"/>
      <c r="U326" s="829"/>
      <c r="V326" s="829"/>
      <c r="W326" s="829"/>
      <c r="X326" s="830"/>
      <c r="Y326" s="831">
        <v>1.4</v>
      </c>
      <c r="Z326" s="832"/>
      <c r="AA326" s="832"/>
      <c r="AB326" s="833"/>
      <c r="AC326" s="825" t="s">
        <v>868</v>
      </c>
      <c r="AD326" s="826"/>
      <c r="AE326" s="826"/>
      <c r="AF326" s="826"/>
      <c r="AG326" s="827"/>
      <c r="AH326" s="828" t="s">
        <v>879</v>
      </c>
      <c r="AI326" s="829"/>
      <c r="AJ326" s="829"/>
      <c r="AK326" s="829"/>
      <c r="AL326" s="829"/>
      <c r="AM326" s="829"/>
      <c r="AN326" s="829"/>
      <c r="AO326" s="829"/>
      <c r="AP326" s="829"/>
      <c r="AQ326" s="829"/>
      <c r="AR326" s="829"/>
      <c r="AS326" s="829"/>
      <c r="AT326" s="830"/>
      <c r="AU326" s="831">
        <v>2.95</v>
      </c>
      <c r="AV326" s="832"/>
      <c r="AW326" s="832"/>
      <c r="AX326" s="834"/>
      <c r="AY326">
        <f t="shared" si="11"/>
        <v>2</v>
      </c>
    </row>
    <row r="327" spans="1:51" ht="24.75" customHeight="1" x14ac:dyDescent="0.15">
      <c r="A327" s="815"/>
      <c r="B327" s="816"/>
      <c r="C327" s="816"/>
      <c r="D327" s="816"/>
      <c r="E327" s="816"/>
      <c r="F327" s="817"/>
      <c r="G327" s="825" t="s">
        <v>796</v>
      </c>
      <c r="H327" s="826"/>
      <c r="I327" s="826"/>
      <c r="J327" s="826"/>
      <c r="K327" s="827"/>
      <c r="L327" s="828" t="s">
        <v>873</v>
      </c>
      <c r="M327" s="829"/>
      <c r="N327" s="829"/>
      <c r="O327" s="829"/>
      <c r="P327" s="829"/>
      <c r="Q327" s="829"/>
      <c r="R327" s="829"/>
      <c r="S327" s="829"/>
      <c r="T327" s="829"/>
      <c r="U327" s="829"/>
      <c r="V327" s="829"/>
      <c r="W327" s="829"/>
      <c r="X327" s="830"/>
      <c r="Y327" s="831">
        <v>0.3</v>
      </c>
      <c r="Z327" s="832"/>
      <c r="AA327" s="832"/>
      <c r="AB327" s="833"/>
      <c r="AC327" s="825" t="s">
        <v>756</v>
      </c>
      <c r="AD327" s="826"/>
      <c r="AE327" s="826"/>
      <c r="AF327" s="826"/>
      <c r="AG327" s="827"/>
      <c r="AH327" s="828" t="s">
        <v>880</v>
      </c>
      <c r="AI327" s="829"/>
      <c r="AJ327" s="829"/>
      <c r="AK327" s="829"/>
      <c r="AL327" s="829"/>
      <c r="AM327" s="829"/>
      <c r="AN327" s="829"/>
      <c r="AO327" s="829"/>
      <c r="AP327" s="829"/>
      <c r="AQ327" s="829"/>
      <c r="AR327" s="829"/>
      <c r="AS327" s="829"/>
      <c r="AT327" s="830"/>
      <c r="AU327" s="831">
        <v>1.762</v>
      </c>
      <c r="AV327" s="832"/>
      <c r="AW327" s="832"/>
      <c r="AX327" s="834"/>
      <c r="AY327">
        <f t="shared" si="11"/>
        <v>2</v>
      </c>
    </row>
    <row r="328" spans="1:51" ht="24.75" customHeight="1" x14ac:dyDescent="0.15">
      <c r="A328" s="815"/>
      <c r="B328" s="816"/>
      <c r="C328" s="816"/>
      <c r="D328" s="816"/>
      <c r="E328" s="816"/>
      <c r="F328" s="817"/>
      <c r="G328" s="825" t="s">
        <v>821</v>
      </c>
      <c r="H328" s="826"/>
      <c r="I328" s="826"/>
      <c r="J328" s="826"/>
      <c r="K328" s="827"/>
      <c r="L328" s="828" t="s">
        <v>874</v>
      </c>
      <c r="M328" s="829"/>
      <c r="N328" s="829"/>
      <c r="O328" s="829"/>
      <c r="P328" s="829"/>
      <c r="Q328" s="829"/>
      <c r="R328" s="829"/>
      <c r="S328" s="829"/>
      <c r="T328" s="829"/>
      <c r="U328" s="829"/>
      <c r="V328" s="829"/>
      <c r="W328" s="829"/>
      <c r="X328" s="830"/>
      <c r="Y328" s="831">
        <v>0.17</v>
      </c>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customHeight="1" x14ac:dyDescent="0.15">
      <c r="A329" s="815"/>
      <c r="B329" s="816"/>
      <c r="C329" s="816"/>
      <c r="D329" s="816"/>
      <c r="E329" s="816"/>
      <c r="F329" s="817"/>
      <c r="G329" s="825" t="s">
        <v>868</v>
      </c>
      <c r="H329" s="826"/>
      <c r="I329" s="826"/>
      <c r="J329" s="826"/>
      <c r="K329" s="827"/>
      <c r="L329" s="828" t="s">
        <v>875</v>
      </c>
      <c r="M329" s="829"/>
      <c r="N329" s="829"/>
      <c r="O329" s="829"/>
      <c r="P329" s="829"/>
      <c r="Q329" s="829"/>
      <c r="R329" s="829"/>
      <c r="S329" s="829"/>
      <c r="T329" s="829"/>
      <c r="U329" s="829"/>
      <c r="V329" s="829"/>
      <c r="W329" s="829"/>
      <c r="X329" s="830"/>
      <c r="Y329" s="831">
        <v>1</v>
      </c>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7.669999999999999</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55.265000000000001</v>
      </c>
      <c r="AV333" s="855"/>
      <c r="AW333" s="855"/>
      <c r="AX333" s="857"/>
      <c r="AY333">
        <f t="shared" si="11"/>
        <v>2</v>
      </c>
    </row>
    <row r="334" spans="1:51" ht="24.75" customHeight="1" x14ac:dyDescent="0.15">
      <c r="A334" s="815"/>
      <c r="B334" s="816"/>
      <c r="C334" s="816"/>
      <c r="D334" s="816"/>
      <c r="E334" s="816"/>
      <c r="F334" s="817"/>
      <c r="G334" s="818" t="s">
        <v>886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809</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2</v>
      </c>
    </row>
    <row r="336" spans="1:51" ht="24.75" customHeight="1" x14ac:dyDescent="0.15">
      <c r="A336" s="815"/>
      <c r="B336" s="816"/>
      <c r="C336" s="816"/>
      <c r="D336" s="816"/>
      <c r="E336" s="816"/>
      <c r="F336" s="817"/>
      <c r="G336" s="839" t="s">
        <v>759</v>
      </c>
      <c r="H336" s="840"/>
      <c r="I336" s="840"/>
      <c r="J336" s="840"/>
      <c r="K336" s="841"/>
      <c r="L336" s="842" t="s">
        <v>882</v>
      </c>
      <c r="M336" s="843"/>
      <c r="N336" s="843"/>
      <c r="O336" s="843"/>
      <c r="P336" s="843"/>
      <c r="Q336" s="843"/>
      <c r="R336" s="843"/>
      <c r="S336" s="843"/>
      <c r="T336" s="843"/>
      <c r="U336" s="843"/>
      <c r="V336" s="843"/>
      <c r="W336" s="843"/>
      <c r="X336" s="844"/>
      <c r="Y336" s="845">
        <v>0.85899999999999999</v>
      </c>
      <c r="Z336" s="846"/>
      <c r="AA336" s="846"/>
      <c r="AB336" s="847"/>
      <c r="AC336" s="839" t="s">
        <v>760</v>
      </c>
      <c r="AD336" s="840"/>
      <c r="AE336" s="840"/>
      <c r="AF336" s="840"/>
      <c r="AG336" s="841"/>
      <c r="AH336" s="842" t="s">
        <v>798</v>
      </c>
      <c r="AI336" s="843"/>
      <c r="AJ336" s="843"/>
      <c r="AK336" s="843"/>
      <c r="AL336" s="843"/>
      <c r="AM336" s="843"/>
      <c r="AN336" s="843"/>
      <c r="AO336" s="843"/>
      <c r="AP336" s="843"/>
      <c r="AQ336" s="843"/>
      <c r="AR336" s="843"/>
      <c r="AS336" s="843"/>
      <c r="AT336" s="844"/>
      <c r="AU336" s="845">
        <v>0.6</v>
      </c>
      <c r="AV336" s="846"/>
      <c r="AW336" s="846"/>
      <c r="AX336" s="848"/>
      <c r="AY336">
        <f t="shared" si="12"/>
        <v>2</v>
      </c>
    </row>
    <row r="337" spans="1:51" ht="24.75" customHeight="1" x14ac:dyDescent="0.15">
      <c r="A337" s="815"/>
      <c r="B337" s="816"/>
      <c r="C337" s="816"/>
      <c r="D337" s="816"/>
      <c r="E337" s="816"/>
      <c r="F337" s="817"/>
      <c r="G337" s="825" t="s">
        <v>793</v>
      </c>
      <c r="H337" s="826"/>
      <c r="I337" s="826"/>
      <c r="J337" s="826"/>
      <c r="K337" s="827"/>
      <c r="L337" s="828" t="s">
        <v>883</v>
      </c>
      <c r="M337" s="829"/>
      <c r="N337" s="829"/>
      <c r="O337" s="829"/>
      <c r="P337" s="829"/>
      <c r="Q337" s="829"/>
      <c r="R337" s="829"/>
      <c r="S337" s="829"/>
      <c r="T337" s="829"/>
      <c r="U337" s="829"/>
      <c r="V337" s="829"/>
      <c r="W337" s="829"/>
      <c r="X337" s="830"/>
      <c r="Y337" s="831">
        <v>0.57299999999999995</v>
      </c>
      <c r="Z337" s="832"/>
      <c r="AA337" s="832"/>
      <c r="AB337" s="833"/>
      <c r="AC337" s="825" t="s">
        <v>793</v>
      </c>
      <c r="AD337" s="826"/>
      <c r="AE337" s="826"/>
      <c r="AF337" s="826"/>
      <c r="AG337" s="827"/>
      <c r="AH337" s="828" t="s">
        <v>799</v>
      </c>
      <c r="AI337" s="829"/>
      <c r="AJ337" s="829"/>
      <c r="AK337" s="829"/>
      <c r="AL337" s="829"/>
      <c r="AM337" s="829"/>
      <c r="AN337" s="829"/>
      <c r="AO337" s="829"/>
      <c r="AP337" s="829"/>
      <c r="AQ337" s="829"/>
      <c r="AR337" s="829"/>
      <c r="AS337" s="829"/>
      <c r="AT337" s="830"/>
      <c r="AU337" s="831">
        <v>0.6</v>
      </c>
      <c r="AV337" s="832"/>
      <c r="AW337" s="832"/>
      <c r="AX337" s="834"/>
      <c r="AY337">
        <f t="shared" si="12"/>
        <v>2</v>
      </c>
    </row>
    <row r="338" spans="1:51" ht="24.75" customHeight="1" x14ac:dyDescent="0.15">
      <c r="A338" s="815"/>
      <c r="B338" s="816"/>
      <c r="C338" s="816"/>
      <c r="D338" s="816"/>
      <c r="E338" s="816"/>
      <c r="F338" s="817"/>
      <c r="G338" s="825" t="s">
        <v>881</v>
      </c>
      <c r="H338" s="826"/>
      <c r="I338" s="826"/>
      <c r="J338" s="826"/>
      <c r="K338" s="827"/>
      <c r="L338" s="828" t="s">
        <v>884</v>
      </c>
      <c r="M338" s="829"/>
      <c r="N338" s="829"/>
      <c r="O338" s="829"/>
      <c r="P338" s="829"/>
      <c r="Q338" s="829"/>
      <c r="R338" s="829"/>
      <c r="S338" s="829"/>
      <c r="T338" s="829"/>
      <c r="U338" s="829"/>
      <c r="V338" s="829"/>
      <c r="W338" s="829"/>
      <c r="X338" s="830"/>
      <c r="Y338" s="831">
        <v>0.34899999999999998</v>
      </c>
      <c r="Z338" s="832"/>
      <c r="AA338" s="832"/>
      <c r="AB338" s="833"/>
      <c r="AC338" s="825" t="s">
        <v>794</v>
      </c>
      <c r="AD338" s="826"/>
      <c r="AE338" s="826"/>
      <c r="AF338" s="826"/>
      <c r="AG338" s="827"/>
      <c r="AH338" s="828" t="s">
        <v>800</v>
      </c>
      <c r="AI338" s="829"/>
      <c r="AJ338" s="829"/>
      <c r="AK338" s="829"/>
      <c r="AL338" s="829"/>
      <c r="AM338" s="829"/>
      <c r="AN338" s="829"/>
      <c r="AO338" s="829"/>
      <c r="AP338" s="829"/>
      <c r="AQ338" s="829"/>
      <c r="AR338" s="829"/>
      <c r="AS338" s="829"/>
      <c r="AT338" s="830"/>
      <c r="AU338" s="831">
        <v>0.4</v>
      </c>
      <c r="AV338" s="832"/>
      <c r="AW338" s="832"/>
      <c r="AX338" s="834"/>
      <c r="AY338">
        <f t="shared" si="12"/>
        <v>2</v>
      </c>
    </row>
    <row r="339" spans="1:51" ht="24.75" customHeight="1" x14ac:dyDescent="0.15">
      <c r="A339" s="815"/>
      <c r="B339" s="816"/>
      <c r="C339" s="816"/>
      <c r="D339" s="816"/>
      <c r="E339" s="816"/>
      <c r="F339" s="817"/>
      <c r="G339" s="825" t="s">
        <v>796</v>
      </c>
      <c r="H339" s="826"/>
      <c r="I339" s="826"/>
      <c r="J339" s="826"/>
      <c r="K339" s="827"/>
      <c r="L339" s="828" t="s">
        <v>873</v>
      </c>
      <c r="M339" s="829"/>
      <c r="N339" s="829"/>
      <c r="O339" s="829"/>
      <c r="P339" s="829"/>
      <c r="Q339" s="829"/>
      <c r="R339" s="829"/>
      <c r="S339" s="829"/>
      <c r="T339" s="829"/>
      <c r="U339" s="829"/>
      <c r="V339" s="829"/>
      <c r="W339" s="829"/>
      <c r="X339" s="830"/>
      <c r="Y339" s="831">
        <v>0.34100000000000003</v>
      </c>
      <c r="Z339" s="832"/>
      <c r="AA339" s="832"/>
      <c r="AB339" s="833"/>
      <c r="AC339" s="825" t="s">
        <v>795</v>
      </c>
      <c r="AD339" s="826"/>
      <c r="AE339" s="826"/>
      <c r="AF339" s="826"/>
      <c r="AG339" s="827"/>
      <c r="AH339" s="828" t="s">
        <v>801</v>
      </c>
      <c r="AI339" s="829"/>
      <c r="AJ339" s="829"/>
      <c r="AK339" s="829"/>
      <c r="AL339" s="829"/>
      <c r="AM339" s="829"/>
      <c r="AN339" s="829"/>
      <c r="AO339" s="829"/>
      <c r="AP339" s="829"/>
      <c r="AQ339" s="829"/>
      <c r="AR339" s="829"/>
      <c r="AS339" s="829"/>
      <c r="AT339" s="830"/>
      <c r="AU339" s="831">
        <v>0.1</v>
      </c>
      <c r="AV339" s="832"/>
      <c r="AW339" s="832"/>
      <c r="AX339" s="834"/>
      <c r="AY339">
        <f t="shared" si="12"/>
        <v>2</v>
      </c>
    </row>
    <row r="340" spans="1:51" ht="24.75" customHeight="1" x14ac:dyDescent="0.15">
      <c r="A340" s="815"/>
      <c r="B340" s="816"/>
      <c r="C340" s="816"/>
      <c r="D340" s="816"/>
      <c r="E340" s="816"/>
      <c r="F340" s="817"/>
      <c r="G340" s="825" t="s">
        <v>821</v>
      </c>
      <c r="H340" s="826"/>
      <c r="I340" s="826"/>
      <c r="J340" s="826"/>
      <c r="K340" s="827"/>
      <c r="L340" s="828" t="s">
        <v>885</v>
      </c>
      <c r="M340" s="829"/>
      <c r="N340" s="829"/>
      <c r="O340" s="829"/>
      <c r="P340" s="829"/>
      <c r="Q340" s="829"/>
      <c r="R340" s="829"/>
      <c r="S340" s="829"/>
      <c r="T340" s="829"/>
      <c r="U340" s="829"/>
      <c r="V340" s="829"/>
      <c r="W340" s="829"/>
      <c r="X340" s="830"/>
      <c r="Y340" s="831">
        <v>6.4000000000000001E-2</v>
      </c>
      <c r="Z340" s="832"/>
      <c r="AA340" s="832"/>
      <c r="AB340" s="833"/>
      <c r="AC340" s="825" t="s">
        <v>796</v>
      </c>
      <c r="AD340" s="826"/>
      <c r="AE340" s="826"/>
      <c r="AF340" s="826"/>
      <c r="AG340" s="827"/>
      <c r="AH340" s="828" t="s">
        <v>802</v>
      </c>
      <c r="AI340" s="829"/>
      <c r="AJ340" s="829"/>
      <c r="AK340" s="829"/>
      <c r="AL340" s="829"/>
      <c r="AM340" s="829"/>
      <c r="AN340" s="829"/>
      <c r="AO340" s="829"/>
      <c r="AP340" s="829"/>
      <c r="AQ340" s="829"/>
      <c r="AR340" s="829"/>
      <c r="AS340" s="829"/>
      <c r="AT340" s="830"/>
      <c r="AU340" s="831">
        <v>7.0000000000000001E-3</v>
      </c>
      <c r="AV340" s="832"/>
      <c r="AW340" s="832"/>
      <c r="AX340" s="834"/>
      <c r="AY340">
        <f t="shared" si="12"/>
        <v>2</v>
      </c>
    </row>
    <row r="341" spans="1:51" ht="24.75"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t="s">
        <v>797</v>
      </c>
      <c r="AD341" s="826"/>
      <c r="AE341" s="826"/>
      <c r="AF341" s="826"/>
      <c r="AG341" s="827"/>
      <c r="AH341" s="828" t="s">
        <v>803</v>
      </c>
      <c r="AI341" s="829"/>
      <c r="AJ341" s="829"/>
      <c r="AK341" s="829"/>
      <c r="AL341" s="829"/>
      <c r="AM341" s="829"/>
      <c r="AN341" s="829"/>
      <c r="AO341" s="829"/>
      <c r="AP341" s="829"/>
      <c r="AQ341" s="829"/>
      <c r="AR341" s="829"/>
      <c r="AS341" s="829"/>
      <c r="AT341" s="830"/>
      <c r="AU341" s="831">
        <v>0.03</v>
      </c>
      <c r="AV341" s="832"/>
      <c r="AW341" s="832"/>
      <c r="AX341" s="834"/>
      <c r="AY341">
        <f t="shared" si="12"/>
        <v>2</v>
      </c>
    </row>
    <row r="342" spans="1:51" ht="24.75"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t="s">
        <v>754</v>
      </c>
      <c r="AD342" s="826"/>
      <c r="AE342" s="826"/>
      <c r="AF342" s="826"/>
      <c r="AG342" s="827"/>
      <c r="AH342" s="828" t="s">
        <v>804</v>
      </c>
      <c r="AI342" s="829"/>
      <c r="AJ342" s="829"/>
      <c r="AK342" s="829"/>
      <c r="AL342" s="829"/>
      <c r="AM342" s="829"/>
      <c r="AN342" s="829"/>
      <c r="AO342" s="829"/>
      <c r="AP342" s="829"/>
      <c r="AQ342" s="829"/>
      <c r="AR342" s="829"/>
      <c r="AS342" s="829"/>
      <c r="AT342" s="830"/>
      <c r="AU342" s="831">
        <v>0.02</v>
      </c>
      <c r="AV342" s="832"/>
      <c r="AW342" s="832"/>
      <c r="AX342" s="834"/>
      <c r="AY342">
        <f t="shared" ref="AY342:AY346" si="13">$AY$334</f>
        <v>2</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2.1859999999999999</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1.7570000000000001</v>
      </c>
      <c r="AV346" s="855"/>
      <c r="AW346" s="855"/>
      <c r="AX346" s="857"/>
      <c r="AY346">
        <f t="shared" si="13"/>
        <v>2</v>
      </c>
    </row>
    <row r="347" spans="1:51" ht="24.75" customHeight="1" x14ac:dyDescent="0.15">
      <c r="A347" s="815"/>
      <c r="B347" s="816"/>
      <c r="C347" s="816"/>
      <c r="D347" s="816"/>
      <c r="E347" s="816"/>
      <c r="F347" s="817"/>
      <c r="G347" s="818" t="s">
        <v>834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835</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2</v>
      </c>
    </row>
    <row r="349" spans="1:51" s="16" customFormat="1" ht="24.75" customHeight="1" x14ac:dyDescent="0.15">
      <c r="A349" s="815"/>
      <c r="B349" s="816"/>
      <c r="C349" s="816"/>
      <c r="D349" s="816"/>
      <c r="E349" s="816"/>
      <c r="F349" s="817"/>
      <c r="G349" s="839" t="s">
        <v>811</v>
      </c>
      <c r="H349" s="840"/>
      <c r="I349" s="840"/>
      <c r="J349" s="840"/>
      <c r="K349" s="841"/>
      <c r="L349" s="842" t="s">
        <v>823</v>
      </c>
      <c r="M349" s="843"/>
      <c r="N349" s="843"/>
      <c r="O349" s="843"/>
      <c r="P349" s="843"/>
      <c r="Q349" s="843"/>
      <c r="R349" s="843"/>
      <c r="S349" s="843"/>
      <c r="T349" s="843"/>
      <c r="U349" s="843"/>
      <c r="V349" s="843"/>
      <c r="W349" s="843"/>
      <c r="X349" s="844"/>
      <c r="Y349" s="845">
        <v>20.3</v>
      </c>
      <c r="Z349" s="846"/>
      <c r="AA349" s="846"/>
      <c r="AB349" s="847"/>
      <c r="AC349" s="839" t="s">
        <v>758</v>
      </c>
      <c r="AD349" s="840"/>
      <c r="AE349" s="840"/>
      <c r="AF349" s="840"/>
      <c r="AG349" s="841"/>
      <c r="AH349" s="842" t="s">
        <v>829</v>
      </c>
      <c r="AI349" s="843"/>
      <c r="AJ349" s="843"/>
      <c r="AK349" s="843"/>
      <c r="AL349" s="843"/>
      <c r="AM349" s="843"/>
      <c r="AN349" s="843"/>
      <c r="AO349" s="843"/>
      <c r="AP349" s="843"/>
      <c r="AQ349" s="843"/>
      <c r="AR349" s="843"/>
      <c r="AS349" s="843"/>
      <c r="AT349" s="844"/>
      <c r="AU349" s="845">
        <v>3.6</v>
      </c>
      <c r="AV349" s="846"/>
      <c r="AW349" s="846"/>
      <c r="AX349" s="848"/>
      <c r="AY349">
        <f t="shared" ref="AY349:AY359" si="14">$AY$347</f>
        <v>2</v>
      </c>
    </row>
    <row r="350" spans="1:51" ht="24.75" customHeight="1" x14ac:dyDescent="0.15">
      <c r="A350" s="815"/>
      <c r="B350" s="816"/>
      <c r="C350" s="816"/>
      <c r="D350" s="816"/>
      <c r="E350" s="816"/>
      <c r="F350" s="817"/>
      <c r="G350" s="825" t="s">
        <v>820</v>
      </c>
      <c r="H350" s="826"/>
      <c r="I350" s="826"/>
      <c r="J350" s="826"/>
      <c r="K350" s="827"/>
      <c r="L350" s="828" t="s">
        <v>824</v>
      </c>
      <c r="M350" s="829"/>
      <c r="N350" s="829"/>
      <c r="O350" s="829"/>
      <c r="P350" s="829"/>
      <c r="Q350" s="829"/>
      <c r="R350" s="829"/>
      <c r="S350" s="829"/>
      <c r="T350" s="829"/>
      <c r="U350" s="829"/>
      <c r="V350" s="829"/>
      <c r="W350" s="829"/>
      <c r="X350" s="830"/>
      <c r="Y350" s="831">
        <v>15.8</v>
      </c>
      <c r="Z350" s="832"/>
      <c r="AA350" s="832"/>
      <c r="AB350" s="833"/>
      <c r="AC350" s="825" t="s">
        <v>759</v>
      </c>
      <c r="AD350" s="826"/>
      <c r="AE350" s="826"/>
      <c r="AF350" s="826"/>
      <c r="AG350" s="827"/>
      <c r="AH350" s="828" t="s">
        <v>830</v>
      </c>
      <c r="AI350" s="829"/>
      <c r="AJ350" s="829"/>
      <c r="AK350" s="829"/>
      <c r="AL350" s="829"/>
      <c r="AM350" s="829"/>
      <c r="AN350" s="829"/>
      <c r="AO350" s="829"/>
      <c r="AP350" s="829"/>
      <c r="AQ350" s="829"/>
      <c r="AR350" s="829"/>
      <c r="AS350" s="829"/>
      <c r="AT350" s="830"/>
      <c r="AU350" s="831">
        <v>1.3</v>
      </c>
      <c r="AV350" s="832"/>
      <c r="AW350" s="832"/>
      <c r="AX350" s="834"/>
      <c r="AY350">
        <f t="shared" si="14"/>
        <v>2</v>
      </c>
    </row>
    <row r="351" spans="1:51" ht="24.75" customHeight="1" x14ac:dyDescent="0.15">
      <c r="A351" s="815"/>
      <c r="B351" s="816"/>
      <c r="C351" s="816"/>
      <c r="D351" s="816"/>
      <c r="E351" s="816"/>
      <c r="F351" s="817"/>
      <c r="G351" s="825" t="s">
        <v>757</v>
      </c>
      <c r="H351" s="826"/>
      <c r="I351" s="826"/>
      <c r="J351" s="826"/>
      <c r="K351" s="827"/>
      <c r="L351" s="828" t="s">
        <v>825</v>
      </c>
      <c r="M351" s="829"/>
      <c r="N351" s="829"/>
      <c r="O351" s="829"/>
      <c r="P351" s="829"/>
      <c r="Q351" s="829"/>
      <c r="R351" s="829"/>
      <c r="S351" s="829"/>
      <c r="T351" s="829"/>
      <c r="U351" s="829"/>
      <c r="V351" s="829"/>
      <c r="W351" s="829"/>
      <c r="X351" s="830"/>
      <c r="Y351" s="831">
        <v>3.9</v>
      </c>
      <c r="Z351" s="832"/>
      <c r="AA351" s="832"/>
      <c r="AB351" s="833"/>
      <c r="AC351" s="825" t="s">
        <v>821</v>
      </c>
      <c r="AD351" s="826"/>
      <c r="AE351" s="826"/>
      <c r="AF351" s="826"/>
      <c r="AG351" s="827"/>
      <c r="AH351" s="828" t="s">
        <v>831</v>
      </c>
      <c r="AI351" s="829"/>
      <c r="AJ351" s="829"/>
      <c r="AK351" s="829"/>
      <c r="AL351" s="829"/>
      <c r="AM351" s="829"/>
      <c r="AN351" s="829"/>
      <c r="AO351" s="829"/>
      <c r="AP351" s="829"/>
      <c r="AQ351" s="829"/>
      <c r="AR351" s="829"/>
      <c r="AS351" s="829"/>
      <c r="AT351" s="830"/>
      <c r="AU351" s="831">
        <v>0.2</v>
      </c>
      <c r="AV351" s="832"/>
      <c r="AW351" s="832"/>
      <c r="AX351" s="834"/>
      <c r="AY351">
        <f t="shared" si="14"/>
        <v>2</v>
      </c>
    </row>
    <row r="352" spans="1:51" ht="24.75" customHeight="1" x14ac:dyDescent="0.15">
      <c r="A352" s="815"/>
      <c r="B352" s="816"/>
      <c r="C352" s="816"/>
      <c r="D352" s="816"/>
      <c r="E352" s="816"/>
      <c r="F352" s="817"/>
      <c r="G352" s="825" t="s">
        <v>793</v>
      </c>
      <c r="H352" s="826"/>
      <c r="I352" s="826"/>
      <c r="J352" s="826"/>
      <c r="K352" s="827"/>
      <c r="L352" s="828" t="s">
        <v>826</v>
      </c>
      <c r="M352" s="829"/>
      <c r="N352" s="829"/>
      <c r="O352" s="829"/>
      <c r="P352" s="829"/>
      <c r="Q352" s="829"/>
      <c r="R352" s="829"/>
      <c r="S352" s="829"/>
      <c r="T352" s="829"/>
      <c r="U352" s="829"/>
      <c r="V352" s="829"/>
      <c r="W352" s="829"/>
      <c r="X352" s="830"/>
      <c r="Y352" s="831">
        <v>1.2</v>
      </c>
      <c r="Z352" s="832"/>
      <c r="AA352" s="832"/>
      <c r="AB352" s="833"/>
      <c r="AC352" s="825" t="s">
        <v>784</v>
      </c>
      <c r="AD352" s="826"/>
      <c r="AE352" s="826"/>
      <c r="AF352" s="826"/>
      <c r="AG352" s="827"/>
      <c r="AH352" s="828" t="s">
        <v>832</v>
      </c>
      <c r="AI352" s="829"/>
      <c r="AJ352" s="829"/>
      <c r="AK352" s="829"/>
      <c r="AL352" s="829"/>
      <c r="AM352" s="829"/>
      <c r="AN352" s="829"/>
      <c r="AO352" s="829"/>
      <c r="AP352" s="829"/>
      <c r="AQ352" s="829"/>
      <c r="AR352" s="829"/>
      <c r="AS352" s="829"/>
      <c r="AT352" s="830"/>
      <c r="AU352" s="831">
        <v>0.2</v>
      </c>
      <c r="AV352" s="832"/>
      <c r="AW352" s="832"/>
      <c r="AX352" s="834"/>
      <c r="AY352">
        <f t="shared" si="14"/>
        <v>2</v>
      </c>
    </row>
    <row r="353" spans="1:51" ht="24.75" customHeight="1" x14ac:dyDescent="0.15">
      <c r="A353" s="815"/>
      <c r="B353" s="816"/>
      <c r="C353" s="816"/>
      <c r="D353" s="816"/>
      <c r="E353" s="816"/>
      <c r="F353" s="817"/>
      <c r="G353" s="825" t="s">
        <v>821</v>
      </c>
      <c r="H353" s="826"/>
      <c r="I353" s="826"/>
      <c r="J353" s="826"/>
      <c r="K353" s="827"/>
      <c r="L353" s="828" t="s">
        <v>827</v>
      </c>
      <c r="M353" s="829"/>
      <c r="N353" s="829"/>
      <c r="O353" s="829"/>
      <c r="P353" s="829"/>
      <c r="Q353" s="829"/>
      <c r="R353" s="829"/>
      <c r="S353" s="829"/>
      <c r="T353" s="829"/>
      <c r="U353" s="829"/>
      <c r="V353" s="829"/>
      <c r="W353" s="829"/>
      <c r="X353" s="830"/>
      <c r="Y353" s="831">
        <v>0.9</v>
      </c>
      <c r="Z353" s="832"/>
      <c r="AA353" s="832"/>
      <c r="AB353" s="833"/>
      <c r="AC353" s="825" t="s">
        <v>822</v>
      </c>
      <c r="AD353" s="826"/>
      <c r="AE353" s="826"/>
      <c r="AF353" s="826"/>
      <c r="AG353" s="827"/>
      <c r="AH353" s="828" t="s">
        <v>833</v>
      </c>
      <c r="AI353" s="829"/>
      <c r="AJ353" s="829"/>
      <c r="AK353" s="829"/>
      <c r="AL353" s="829"/>
      <c r="AM353" s="829"/>
      <c r="AN353" s="829"/>
      <c r="AO353" s="829"/>
      <c r="AP353" s="829"/>
      <c r="AQ353" s="829"/>
      <c r="AR353" s="829"/>
      <c r="AS353" s="829"/>
      <c r="AT353" s="830"/>
      <c r="AU353" s="831">
        <v>0.1</v>
      </c>
      <c r="AV353" s="832"/>
      <c r="AW353" s="832"/>
      <c r="AX353" s="834"/>
      <c r="AY353">
        <f t="shared" si="14"/>
        <v>2</v>
      </c>
    </row>
    <row r="354" spans="1:51" ht="24.75" customHeight="1" x14ac:dyDescent="0.15">
      <c r="A354" s="815"/>
      <c r="B354" s="816"/>
      <c r="C354" s="816"/>
      <c r="D354" s="816"/>
      <c r="E354" s="816"/>
      <c r="F354" s="817"/>
      <c r="G354" s="825" t="s">
        <v>822</v>
      </c>
      <c r="H354" s="826"/>
      <c r="I354" s="826"/>
      <c r="J354" s="826"/>
      <c r="K354" s="827"/>
      <c r="L354" s="828" t="s">
        <v>828</v>
      </c>
      <c r="M354" s="829"/>
      <c r="N354" s="829"/>
      <c r="O354" s="829"/>
      <c r="P354" s="829"/>
      <c r="Q354" s="829"/>
      <c r="R354" s="829"/>
      <c r="S354" s="829"/>
      <c r="T354" s="829"/>
      <c r="U354" s="829"/>
      <c r="V354" s="829"/>
      <c r="W354" s="829"/>
      <c r="X354" s="830"/>
      <c r="Y354" s="831">
        <v>0.8</v>
      </c>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42.9</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5.4</v>
      </c>
      <c r="AV359" s="855"/>
      <c r="AW359" s="855"/>
      <c r="AX359" s="857"/>
      <c r="AY359">
        <f t="shared" si="14"/>
        <v>2</v>
      </c>
    </row>
    <row r="360" spans="1:51" ht="24.75" customHeight="1" thickBot="1" x14ac:dyDescent="0.2">
      <c r="A360" s="858" t="s">
        <v>647</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300</v>
      </c>
      <c r="AM360" s="862"/>
      <c r="AN360" s="862"/>
      <c r="AO360" s="94" t="s">
        <v>749</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268</v>
      </c>
      <c r="K365" s="151"/>
      <c r="L365" s="151"/>
      <c r="M365" s="151"/>
      <c r="N365" s="151"/>
      <c r="O365" s="151"/>
      <c r="P365" s="430" t="s">
        <v>25</v>
      </c>
      <c r="Q365" s="430"/>
      <c r="R365" s="430"/>
      <c r="S365" s="430"/>
      <c r="T365" s="430"/>
      <c r="U365" s="430"/>
      <c r="V365" s="430"/>
      <c r="W365" s="430"/>
      <c r="X365" s="430"/>
      <c r="Y365" s="865" t="s">
        <v>267</v>
      </c>
      <c r="Z365" s="866"/>
      <c r="AA365" s="866"/>
      <c r="AB365" s="866"/>
      <c r="AC365" s="864" t="s">
        <v>299</v>
      </c>
      <c r="AD365" s="864"/>
      <c r="AE365" s="864"/>
      <c r="AF365" s="864"/>
      <c r="AG365" s="864"/>
      <c r="AH365" s="865" t="s">
        <v>317</v>
      </c>
      <c r="AI365" s="863"/>
      <c r="AJ365" s="863"/>
      <c r="AK365" s="863"/>
      <c r="AL365" s="863" t="s">
        <v>19</v>
      </c>
      <c r="AM365" s="863"/>
      <c r="AN365" s="863"/>
      <c r="AO365" s="867"/>
      <c r="AP365" s="888" t="s">
        <v>269</v>
      </c>
      <c r="AQ365" s="888"/>
      <c r="AR365" s="888"/>
      <c r="AS365" s="888"/>
      <c r="AT365" s="888"/>
      <c r="AU365" s="888"/>
      <c r="AV365" s="888"/>
      <c r="AW365" s="888"/>
      <c r="AX365" s="888"/>
    </row>
    <row r="366" spans="1:51" ht="79.5" customHeight="1" x14ac:dyDescent="0.15">
      <c r="A366" s="874">
        <v>1</v>
      </c>
      <c r="B366" s="874">
        <v>1</v>
      </c>
      <c r="C366" s="875" t="s">
        <v>765</v>
      </c>
      <c r="D366" s="876"/>
      <c r="E366" s="876"/>
      <c r="F366" s="876"/>
      <c r="G366" s="876"/>
      <c r="H366" s="876"/>
      <c r="I366" s="876"/>
      <c r="J366" s="877">
        <v>8000020130001</v>
      </c>
      <c r="K366" s="878"/>
      <c r="L366" s="878"/>
      <c r="M366" s="878"/>
      <c r="N366" s="878"/>
      <c r="O366" s="878"/>
      <c r="P366" s="879" t="s">
        <v>775</v>
      </c>
      <c r="Q366" s="880"/>
      <c r="R366" s="880"/>
      <c r="S366" s="880"/>
      <c r="T366" s="880"/>
      <c r="U366" s="880"/>
      <c r="V366" s="880"/>
      <c r="W366" s="880"/>
      <c r="X366" s="880"/>
      <c r="Y366" s="881">
        <v>149.69999999999999</v>
      </c>
      <c r="Z366" s="882"/>
      <c r="AA366" s="882"/>
      <c r="AB366" s="883"/>
      <c r="AC366" s="884" t="s">
        <v>776</v>
      </c>
      <c r="AD366" s="885"/>
      <c r="AE366" s="885"/>
      <c r="AF366" s="885"/>
      <c r="AG366" s="885"/>
      <c r="AH366" s="868" t="s">
        <v>777</v>
      </c>
      <c r="AI366" s="869"/>
      <c r="AJ366" s="869"/>
      <c r="AK366" s="869"/>
      <c r="AL366" s="870" t="s">
        <v>777</v>
      </c>
      <c r="AM366" s="871"/>
      <c r="AN366" s="871"/>
      <c r="AO366" s="872"/>
      <c r="AP366" s="873" t="s">
        <v>777</v>
      </c>
      <c r="AQ366" s="873"/>
      <c r="AR366" s="873"/>
      <c r="AS366" s="873"/>
      <c r="AT366" s="873"/>
      <c r="AU366" s="873"/>
      <c r="AV366" s="873"/>
      <c r="AW366" s="873"/>
      <c r="AX366" s="873"/>
    </row>
    <row r="367" spans="1:51" ht="79.5" customHeight="1" x14ac:dyDescent="0.15">
      <c r="A367" s="874">
        <v>2</v>
      </c>
      <c r="B367" s="874">
        <v>1</v>
      </c>
      <c r="C367" s="875" t="s">
        <v>766</v>
      </c>
      <c r="D367" s="876"/>
      <c r="E367" s="876"/>
      <c r="F367" s="876"/>
      <c r="G367" s="876"/>
      <c r="H367" s="876"/>
      <c r="I367" s="876"/>
      <c r="J367" s="877">
        <v>4000020270008</v>
      </c>
      <c r="K367" s="878"/>
      <c r="L367" s="878"/>
      <c r="M367" s="878"/>
      <c r="N367" s="878"/>
      <c r="O367" s="878"/>
      <c r="P367" s="879" t="s">
        <v>775</v>
      </c>
      <c r="Q367" s="880"/>
      <c r="R367" s="880"/>
      <c r="S367" s="880"/>
      <c r="T367" s="880"/>
      <c r="U367" s="880"/>
      <c r="V367" s="880"/>
      <c r="W367" s="880"/>
      <c r="X367" s="880"/>
      <c r="Y367" s="881">
        <v>97.4</v>
      </c>
      <c r="Z367" s="882"/>
      <c r="AA367" s="882"/>
      <c r="AB367" s="883"/>
      <c r="AC367" s="884" t="s">
        <v>776</v>
      </c>
      <c r="AD367" s="885"/>
      <c r="AE367" s="885"/>
      <c r="AF367" s="885"/>
      <c r="AG367" s="885"/>
      <c r="AH367" s="868" t="s">
        <v>777</v>
      </c>
      <c r="AI367" s="869"/>
      <c r="AJ367" s="869"/>
      <c r="AK367" s="869"/>
      <c r="AL367" s="870" t="s">
        <v>777</v>
      </c>
      <c r="AM367" s="871"/>
      <c r="AN367" s="871"/>
      <c r="AO367" s="872"/>
      <c r="AP367" s="873" t="s">
        <v>777</v>
      </c>
      <c r="AQ367" s="873"/>
      <c r="AR367" s="873"/>
      <c r="AS367" s="873"/>
      <c r="AT367" s="873"/>
      <c r="AU367" s="873"/>
      <c r="AV367" s="873"/>
      <c r="AW367" s="873"/>
      <c r="AX367" s="873"/>
      <c r="AY367">
        <f>COUNTA($C$367)</f>
        <v>1</v>
      </c>
    </row>
    <row r="368" spans="1:51" ht="79.5" customHeight="1" x14ac:dyDescent="0.15">
      <c r="A368" s="874">
        <v>3</v>
      </c>
      <c r="B368" s="874">
        <v>1</v>
      </c>
      <c r="C368" s="875" t="s">
        <v>767</v>
      </c>
      <c r="D368" s="876"/>
      <c r="E368" s="876"/>
      <c r="F368" s="876"/>
      <c r="G368" s="876"/>
      <c r="H368" s="876"/>
      <c r="I368" s="876"/>
      <c r="J368" s="877">
        <v>7000020010006</v>
      </c>
      <c r="K368" s="878"/>
      <c r="L368" s="878"/>
      <c r="M368" s="878"/>
      <c r="N368" s="878"/>
      <c r="O368" s="878"/>
      <c r="P368" s="879" t="s">
        <v>775</v>
      </c>
      <c r="Q368" s="880"/>
      <c r="R368" s="880"/>
      <c r="S368" s="880"/>
      <c r="T368" s="880"/>
      <c r="U368" s="880"/>
      <c r="V368" s="880"/>
      <c r="W368" s="880"/>
      <c r="X368" s="880"/>
      <c r="Y368" s="881">
        <v>77</v>
      </c>
      <c r="Z368" s="882"/>
      <c r="AA368" s="882"/>
      <c r="AB368" s="883"/>
      <c r="AC368" s="884" t="s">
        <v>776</v>
      </c>
      <c r="AD368" s="885"/>
      <c r="AE368" s="885"/>
      <c r="AF368" s="885"/>
      <c r="AG368" s="885"/>
      <c r="AH368" s="886" t="s">
        <v>777</v>
      </c>
      <c r="AI368" s="887"/>
      <c r="AJ368" s="887"/>
      <c r="AK368" s="887"/>
      <c r="AL368" s="870" t="s">
        <v>777</v>
      </c>
      <c r="AM368" s="871"/>
      <c r="AN368" s="871"/>
      <c r="AO368" s="872"/>
      <c r="AP368" s="873" t="s">
        <v>777</v>
      </c>
      <c r="AQ368" s="873"/>
      <c r="AR368" s="873"/>
      <c r="AS368" s="873"/>
      <c r="AT368" s="873"/>
      <c r="AU368" s="873"/>
      <c r="AV368" s="873"/>
      <c r="AW368" s="873"/>
      <c r="AX368" s="873"/>
      <c r="AY368">
        <f>COUNTA($C$368)</f>
        <v>1</v>
      </c>
    </row>
    <row r="369" spans="1:51" ht="79.5" customHeight="1" x14ac:dyDescent="0.15">
      <c r="A369" s="874">
        <v>4</v>
      </c>
      <c r="B369" s="874">
        <v>1</v>
      </c>
      <c r="C369" s="875" t="s">
        <v>768</v>
      </c>
      <c r="D369" s="876"/>
      <c r="E369" s="876"/>
      <c r="F369" s="876"/>
      <c r="G369" s="876"/>
      <c r="H369" s="876"/>
      <c r="I369" s="876"/>
      <c r="J369" s="877">
        <v>3000020141003</v>
      </c>
      <c r="K369" s="878"/>
      <c r="L369" s="878"/>
      <c r="M369" s="878"/>
      <c r="N369" s="878"/>
      <c r="O369" s="878"/>
      <c r="P369" s="879" t="s">
        <v>775</v>
      </c>
      <c r="Q369" s="880"/>
      <c r="R369" s="880"/>
      <c r="S369" s="880"/>
      <c r="T369" s="880"/>
      <c r="U369" s="880"/>
      <c r="V369" s="880"/>
      <c r="W369" s="880"/>
      <c r="X369" s="880"/>
      <c r="Y369" s="881">
        <v>67.400000000000006</v>
      </c>
      <c r="Z369" s="882"/>
      <c r="AA369" s="882"/>
      <c r="AB369" s="883"/>
      <c r="AC369" s="884" t="s">
        <v>776</v>
      </c>
      <c r="AD369" s="885"/>
      <c r="AE369" s="885"/>
      <c r="AF369" s="885"/>
      <c r="AG369" s="885"/>
      <c r="AH369" s="886" t="s">
        <v>777</v>
      </c>
      <c r="AI369" s="887"/>
      <c r="AJ369" s="887"/>
      <c r="AK369" s="887"/>
      <c r="AL369" s="870" t="s">
        <v>777</v>
      </c>
      <c r="AM369" s="871"/>
      <c r="AN369" s="871"/>
      <c r="AO369" s="872"/>
      <c r="AP369" s="873" t="s">
        <v>777</v>
      </c>
      <c r="AQ369" s="873"/>
      <c r="AR369" s="873"/>
      <c r="AS369" s="873"/>
      <c r="AT369" s="873"/>
      <c r="AU369" s="873"/>
      <c r="AV369" s="873"/>
      <c r="AW369" s="873"/>
      <c r="AX369" s="873"/>
      <c r="AY369">
        <f>COUNTA($C$369)</f>
        <v>1</v>
      </c>
    </row>
    <row r="370" spans="1:51" ht="79.5" customHeight="1" x14ac:dyDescent="0.15">
      <c r="A370" s="874">
        <v>5</v>
      </c>
      <c r="B370" s="874">
        <v>1</v>
      </c>
      <c r="C370" s="875" t="s">
        <v>769</v>
      </c>
      <c r="D370" s="876"/>
      <c r="E370" s="876"/>
      <c r="F370" s="876"/>
      <c r="G370" s="876"/>
      <c r="H370" s="876"/>
      <c r="I370" s="876"/>
      <c r="J370" s="877">
        <v>4000020030007</v>
      </c>
      <c r="K370" s="878"/>
      <c r="L370" s="878"/>
      <c r="M370" s="878"/>
      <c r="N370" s="878"/>
      <c r="O370" s="878"/>
      <c r="P370" s="879" t="s">
        <v>775</v>
      </c>
      <c r="Q370" s="880"/>
      <c r="R370" s="880"/>
      <c r="S370" s="880"/>
      <c r="T370" s="880"/>
      <c r="U370" s="880"/>
      <c r="V370" s="880"/>
      <c r="W370" s="880"/>
      <c r="X370" s="880"/>
      <c r="Y370" s="881">
        <v>60.8</v>
      </c>
      <c r="Z370" s="882"/>
      <c r="AA370" s="882"/>
      <c r="AB370" s="883"/>
      <c r="AC370" s="884" t="s">
        <v>776</v>
      </c>
      <c r="AD370" s="885"/>
      <c r="AE370" s="885"/>
      <c r="AF370" s="885"/>
      <c r="AG370" s="885"/>
      <c r="AH370" s="886" t="s">
        <v>777</v>
      </c>
      <c r="AI370" s="887"/>
      <c r="AJ370" s="887"/>
      <c r="AK370" s="887"/>
      <c r="AL370" s="870" t="s">
        <v>777</v>
      </c>
      <c r="AM370" s="871"/>
      <c r="AN370" s="871"/>
      <c r="AO370" s="872"/>
      <c r="AP370" s="873" t="s">
        <v>777</v>
      </c>
      <c r="AQ370" s="873"/>
      <c r="AR370" s="873"/>
      <c r="AS370" s="873"/>
      <c r="AT370" s="873"/>
      <c r="AU370" s="873"/>
      <c r="AV370" s="873"/>
      <c r="AW370" s="873"/>
      <c r="AX370" s="873"/>
      <c r="AY370">
        <f>COUNTA($C$370)</f>
        <v>1</v>
      </c>
    </row>
    <row r="371" spans="1:51" ht="79.5" customHeight="1" x14ac:dyDescent="0.15">
      <c r="A371" s="874">
        <v>6</v>
      </c>
      <c r="B371" s="874">
        <v>1</v>
      </c>
      <c r="C371" s="875" t="s">
        <v>770</v>
      </c>
      <c r="D371" s="876"/>
      <c r="E371" s="876"/>
      <c r="F371" s="876"/>
      <c r="G371" s="876"/>
      <c r="H371" s="876"/>
      <c r="I371" s="876"/>
      <c r="J371" s="877">
        <v>4000020120006</v>
      </c>
      <c r="K371" s="878"/>
      <c r="L371" s="878"/>
      <c r="M371" s="878"/>
      <c r="N371" s="878"/>
      <c r="O371" s="878"/>
      <c r="P371" s="879" t="s">
        <v>775</v>
      </c>
      <c r="Q371" s="880"/>
      <c r="R371" s="880"/>
      <c r="S371" s="880"/>
      <c r="T371" s="880"/>
      <c r="U371" s="880"/>
      <c r="V371" s="880"/>
      <c r="W371" s="880"/>
      <c r="X371" s="880"/>
      <c r="Y371" s="881">
        <v>59.9</v>
      </c>
      <c r="Z371" s="882"/>
      <c r="AA371" s="882"/>
      <c r="AB371" s="883"/>
      <c r="AC371" s="884" t="s">
        <v>776</v>
      </c>
      <c r="AD371" s="885"/>
      <c r="AE371" s="885"/>
      <c r="AF371" s="885"/>
      <c r="AG371" s="885"/>
      <c r="AH371" s="886" t="s">
        <v>777</v>
      </c>
      <c r="AI371" s="887"/>
      <c r="AJ371" s="887"/>
      <c r="AK371" s="887"/>
      <c r="AL371" s="870" t="s">
        <v>777</v>
      </c>
      <c r="AM371" s="871"/>
      <c r="AN371" s="871"/>
      <c r="AO371" s="872"/>
      <c r="AP371" s="873" t="s">
        <v>777</v>
      </c>
      <c r="AQ371" s="873"/>
      <c r="AR371" s="873"/>
      <c r="AS371" s="873"/>
      <c r="AT371" s="873"/>
      <c r="AU371" s="873"/>
      <c r="AV371" s="873"/>
      <c r="AW371" s="873"/>
      <c r="AX371" s="873"/>
      <c r="AY371">
        <f>COUNTA($C$371)</f>
        <v>1</v>
      </c>
    </row>
    <row r="372" spans="1:51" ht="79.5" customHeight="1" x14ac:dyDescent="0.15">
      <c r="A372" s="874">
        <v>7</v>
      </c>
      <c r="B372" s="874">
        <v>1</v>
      </c>
      <c r="C372" s="875" t="s">
        <v>771</v>
      </c>
      <c r="D372" s="876"/>
      <c r="E372" s="876"/>
      <c r="F372" s="876"/>
      <c r="G372" s="876"/>
      <c r="H372" s="876"/>
      <c r="I372" s="876"/>
      <c r="J372" s="877">
        <v>6000020271004</v>
      </c>
      <c r="K372" s="878"/>
      <c r="L372" s="878"/>
      <c r="M372" s="878"/>
      <c r="N372" s="878"/>
      <c r="O372" s="878"/>
      <c r="P372" s="879" t="s">
        <v>775</v>
      </c>
      <c r="Q372" s="880"/>
      <c r="R372" s="880"/>
      <c r="S372" s="880"/>
      <c r="T372" s="880"/>
      <c r="U372" s="880"/>
      <c r="V372" s="880"/>
      <c r="W372" s="880"/>
      <c r="X372" s="880"/>
      <c r="Y372" s="881">
        <v>59.7</v>
      </c>
      <c r="Z372" s="882"/>
      <c r="AA372" s="882"/>
      <c r="AB372" s="883"/>
      <c r="AC372" s="884" t="s">
        <v>776</v>
      </c>
      <c r="AD372" s="885"/>
      <c r="AE372" s="885"/>
      <c r="AF372" s="885"/>
      <c r="AG372" s="885"/>
      <c r="AH372" s="886" t="s">
        <v>777</v>
      </c>
      <c r="AI372" s="887"/>
      <c r="AJ372" s="887"/>
      <c r="AK372" s="887"/>
      <c r="AL372" s="870" t="s">
        <v>777</v>
      </c>
      <c r="AM372" s="871"/>
      <c r="AN372" s="871"/>
      <c r="AO372" s="872"/>
      <c r="AP372" s="873" t="s">
        <v>777</v>
      </c>
      <c r="AQ372" s="873"/>
      <c r="AR372" s="873"/>
      <c r="AS372" s="873"/>
      <c r="AT372" s="873"/>
      <c r="AU372" s="873"/>
      <c r="AV372" s="873"/>
      <c r="AW372" s="873"/>
      <c r="AX372" s="873"/>
      <c r="AY372">
        <f>COUNTA($C$372)</f>
        <v>1</v>
      </c>
    </row>
    <row r="373" spans="1:51" ht="79.5" customHeight="1" x14ac:dyDescent="0.15">
      <c r="A373" s="874">
        <v>8</v>
      </c>
      <c r="B373" s="874">
        <v>1</v>
      </c>
      <c r="C373" s="875" t="s">
        <v>772</v>
      </c>
      <c r="D373" s="876"/>
      <c r="E373" s="876"/>
      <c r="F373" s="876"/>
      <c r="G373" s="876"/>
      <c r="H373" s="876"/>
      <c r="I373" s="876"/>
      <c r="J373" s="877">
        <v>7000020310000</v>
      </c>
      <c r="K373" s="878"/>
      <c r="L373" s="878"/>
      <c r="M373" s="878"/>
      <c r="N373" s="878"/>
      <c r="O373" s="878"/>
      <c r="P373" s="879" t="s">
        <v>775</v>
      </c>
      <c r="Q373" s="880"/>
      <c r="R373" s="880"/>
      <c r="S373" s="880"/>
      <c r="T373" s="880"/>
      <c r="U373" s="880"/>
      <c r="V373" s="880"/>
      <c r="W373" s="880"/>
      <c r="X373" s="880"/>
      <c r="Y373" s="881">
        <v>59.3</v>
      </c>
      <c r="Z373" s="882"/>
      <c r="AA373" s="882"/>
      <c r="AB373" s="883"/>
      <c r="AC373" s="884" t="s">
        <v>776</v>
      </c>
      <c r="AD373" s="885"/>
      <c r="AE373" s="885"/>
      <c r="AF373" s="885"/>
      <c r="AG373" s="885"/>
      <c r="AH373" s="886" t="s">
        <v>777</v>
      </c>
      <c r="AI373" s="887"/>
      <c r="AJ373" s="887"/>
      <c r="AK373" s="887"/>
      <c r="AL373" s="870" t="s">
        <v>777</v>
      </c>
      <c r="AM373" s="871"/>
      <c r="AN373" s="871"/>
      <c r="AO373" s="872"/>
      <c r="AP373" s="873" t="s">
        <v>777</v>
      </c>
      <c r="AQ373" s="873"/>
      <c r="AR373" s="873"/>
      <c r="AS373" s="873"/>
      <c r="AT373" s="873"/>
      <c r="AU373" s="873"/>
      <c r="AV373" s="873"/>
      <c r="AW373" s="873"/>
      <c r="AX373" s="873"/>
      <c r="AY373">
        <f>COUNTA($C$373)</f>
        <v>1</v>
      </c>
    </row>
    <row r="374" spans="1:51" ht="79.5" customHeight="1" x14ac:dyDescent="0.15">
      <c r="A374" s="874">
        <v>9</v>
      </c>
      <c r="B374" s="874">
        <v>1</v>
      </c>
      <c r="C374" s="875" t="s">
        <v>773</v>
      </c>
      <c r="D374" s="876"/>
      <c r="E374" s="876"/>
      <c r="F374" s="876"/>
      <c r="G374" s="876"/>
      <c r="H374" s="876"/>
      <c r="I374" s="876"/>
      <c r="J374" s="877">
        <v>1000020230006</v>
      </c>
      <c r="K374" s="878"/>
      <c r="L374" s="878"/>
      <c r="M374" s="878"/>
      <c r="N374" s="878"/>
      <c r="O374" s="878"/>
      <c r="P374" s="879" t="s">
        <v>775</v>
      </c>
      <c r="Q374" s="880"/>
      <c r="R374" s="880"/>
      <c r="S374" s="880"/>
      <c r="T374" s="880"/>
      <c r="U374" s="880"/>
      <c r="V374" s="880"/>
      <c r="W374" s="880"/>
      <c r="X374" s="880"/>
      <c r="Y374" s="881">
        <v>58.3</v>
      </c>
      <c r="Z374" s="882"/>
      <c r="AA374" s="882"/>
      <c r="AB374" s="883"/>
      <c r="AC374" s="884" t="s">
        <v>776</v>
      </c>
      <c r="AD374" s="885"/>
      <c r="AE374" s="885"/>
      <c r="AF374" s="885"/>
      <c r="AG374" s="885"/>
      <c r="AH374" s="886" t="s">
        <v>777</v>
      </c>
      <c r="AI374" s="887"/>
      <c r="AJ374" s="887"/>
      <c r="AK374" s="887"/>
      <c r="AL374" s="870" t="s">
        <v>777</v>
      </c>
      <c r="AM374" s="871"/>
      <c r="AN374" s="871"/>
      <c r="AO374" s="872"/>
      <c r="AP374" s="873" t="s">
        <v>777</v>
      </c>
      <c r="AQ374" s="873"/>
      <c r="AR374" s="873"/>
      <c r="AS374" s="873"/>
      <c r="AT374" s="873"/>
      <c r="AU374" s="873"/>
      <c r="AV374" s="873"/>
      <c r="AW374" s="873"/>
      <c r="AX374" s="873"/>
      <c r="AY374">
        <f>COUNTA($C$374)</f>
        <v>1</v>
      </c>
    </row>
    <row r="375" spans="1:51" ht="79.5" customHeight="1" x14ac:dyDescent="0.15">
      <c r="A375" s="874">
        <v>10</v>
      </c>
      <c r="B375" s="874">
        <v>1</v>
      </c>
      <c r="C375" s="875" t="s">
        <v>774</v>
      </c>
      <c r="D375" s="876"/>
      <c r="E375" s="876"/>
      <c r="F375" s="876"/>
      <c r="G375" s="876"/>
      <c r="H375" s="876"/>
      <c r="I375" s="876"/>
      <c r="J375" s="877">
        <v>7000020250007</v>
      </c>
      <c r="K375" s="878"/>
      <c r="L375" s="878"/>
      <c r="M375" s="878"/>
      <c r="N375" s="878"/>
      <c r="O375" s="878"/>
      <c r="P375" s="879" t="s">
        <v>775</v>
      </c>
      <c r="Q375" s="880"/>
      <c r="R375" s="880"/>
      <c r="S375" s="880"/>
      <c r="T375" s="880"/>
      <c r="U375" s="880"/>
      <c r="V375" s="880"/>
      <c r="W375" s="880"/>
      <c r="X375" s="880"/>
      <c r="Y375" s="881">
        <v>57.6</v>
      </c>
      <c r="Z375" s="882"/>
      <c r="AA375" s="882"/>
      <c r="AB375" s="883"/>
      <c r="AC375" s="884" t="s">
        <v>776</v>
      </c>
      <c r="AD375" s="885"/>
      <c r="AE375" s="885"/>
      <c r="AF375" s="885"/>
      <c r="AG375" s="885"/>
      <c r="AH375" s="886" t="s">
        <v>777</v>
      </c>
      <c r="AI375" s="887"/>
      <c r="AJ375" s="887"/>
      <c r="AK375" s="887"/>
      <c r="AL375" s="870" t="s">
        <v>777</v>
      </c>
      <c r="AM375" s="871"/>
      <c r="AN375" s="871"/>
      <c r="AO375" s="872"/>
      <c r="AP375" s="873" t="s">
        <v>777</v>
      </c>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v>57.6</v>
      </c>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268</v>
      </c>
      <c r="K398" s="151"/>
      <c r="L398" s="151"/>
      <c r="M398" s="151"/>
      <c r="N398" s="151"/>
      <c r="O398" s="151"/>
      <c r="P398" s="430" t="s">
        <v>25</v>
      </c>
      <c r="Q398" s="430"/>
      <c r="R398" s="430"/>
      <c r="S398" s="430"/>
      <c r="T398" s="430"/>
      <c r="U398" s="430"/>
      <c r="V398" s="430"/>
      <c r="W398" s="430"/>
      <c r="X398" s="430"/>
      <c r="Y398" s="865" t="s">
        <v>267</v>
      </c>
      <c r="Z398" s="866"/>
      <c r="AA398" s="866"/>
      <c r="AB398" s="866"/>
      <c r="AC398" s="864" t="s">
        <v>299</v>
      </c>
      <c r="AD398" s="864"/>
      <c r="AE398" s="864"/>
      <c r="AF398" s="864"/>
      <c r="AG398" s="864"/>
      <c r="AH398" s="865" t="s">
        <v>317</v>
      </c>
      <c r="AI398" s="863"/>
      <c r="AJ398" s="863"/>
      <c r="AK398" s="863"/>
      <c r="AL398" s="863" t="s">
        <v>19</v>
      </c>
      <c r="AM398" s="863"/>
      <c r="AN398" s="863"/>
      <c r="AO398" s="867"/>
      <c r="AP398" s="888" t="s">
        <v>269</v>
      </c>
      <c r="AQ398" s="888"/>
      <c r="AR398" s="888"/>
      <c r="AS398" s="888"/>
      <c r="AT398" s="888"/>
      <c r="AU398" s="888"/>
      <c r="AV398" s="888"/>
      <c r="AW398" s="888"/>
      <c r="AX398" s="888"/>
      <c r="AY398">
        <f>$AY$396</f>
        <v>1</v>
      </c>
    </row>
    <row r="399" spans="1:51" ht="75" customHeight="1" x14ac:dyDescent="0.15">
      <c r="A399" s="874">
        <v>1</v>
      </c>
      <c r="B399" s="874">
        <v>1</v>
      </c>
      <c r="C399" s="876" t="s">
        <v>805</v>
      </c>
      <c r="D399" s="876"/>
      <c r="E399" s="876"/>
      <c r="F399" s="876"/>
      <c r="G399" s="876"/>
      <c r="H399" s="876"/>
      <c r="I399" s="876"/>
      <c r="J399" s="877">
        <v>6012705001563</v>
      </c>
      <c r="K399" s="878"/>
      <c r="L399" s="878"/>
      <c r="M399" s="878"/>
      <c r="N399" s="878"/>
      <c r="O399" s="878"/>
      <c r="P399" s="880" t="s">
        <v>806</v>
      </c>
      <c r="Q399" s="880"/>
      <c r="R399" s="880"/>
      <c r="S399" s="880"/>
      <c r="T399" s="880"/>
      <c r="U399" s="880"/>
      <c r="V399" s="880"/>
      <c r="W399" s="880"/>
      <c r="X399" s="880"/>
      <c r="Y399" s="881">
        <v>8</v>
      </c>
      <c r="Z399" s="882"/>
      <c r="AA399" s="882"/>
      <c r="AB399" s="883"/>
      <c r="AC399" s="884" t="s">
        <v>776</v>
      </c>
      <c r="AD399" s="885"/>
      <c r="AE399" s="885"/>
      <c r="AF399" s="885"/>
      <c r="AG399" s="885"/>
      <c r="AH399" s="868" t="s">
        <v>807</v>
      </c>
      <c r="AI399" s="869"/>
      <c r="AJ399" s="869"/>
      <c r="AK399" s="869"/>
      <c r="AL399" s="870" t="s">
        <v>807</v>
      </c>
      <c r="AM399" s="871"/>
      <c r="AN399" s="871"/>
      <c r="AO399" s="872"/>
      <c r="AP399" s="873" t="s">
        <v>807</v>
      </c>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268</v>
      </c>
      <c r="K431" s="151"/>
      <c r="L431" s="151"/>
      <c r="M431" s="151"/>
      <c r="N431" s="151"/>
      <c r="O431" s="151"/>
      <c r="P431" s="430" t="s">
        <v>25</v>
      </c>
      <c r="Q431" s="430"/>
      <c r="R431" s="430"/>
      <c r="S431" s="430"/>
      <c r="T431" s="430"/>
      <c r="U431" s="430"/>
      <c r="V431" s="430"/>
      <c r="W431" s="430"/>
      <c r="X431" s="430"/>
      <c r="Y431" s="865" t="s">
        <v>267</v>
      </c>
      <c r="Z431" s="866"/>
      <c r="AA431" s="866"/>
      <c r="AB431" s="866"/>
      <c r="AC431" s="864" t="s">
        <v>299</v>
      </c>
      <c r="AD431" s="864"/>
      <c r="AE431" s="864"/>
      <c r="AF431" s="864"/>
      <c r="AG431" s="864"/>
      <c r="AH431" s="865" t="s">
        <v>317</v>
      </c>
      <c r="AI431" s="863"/>
      <c r="AJ431" s="863"/>
      <c r="AK431" s="863"/>
      <c r="AL431" s="863" t="s">
        <v>19</v>
      </c>
      <c r="AM431" s="863"/>
      <c r="AN431" s="863"/>
      <c r="AO431" s="867"/>
      <c r="AP431" s="888" t="s">
        <v>269</v>
      </c>
      <c r="AQ431" s="888"/>
      <c r="AR431" s="888"/>
      <c r="AS431" s="888"/>
      <c r="AT431" s="888"/>
      <c r="AU431" s="888"/>
      <c r="AV431" s="888"/>
      <c r="AW431" s="888"/>
      <c r="AX431" s="888"/>
      <c r="AY431">
        <f>$AY$429</f>
        <v>1</v>
      </c>
    </row>
    <row r="432" spans="1:51" ht="68.25" customHeight="1" x14ac:dyDescent="0.15">
      <c r="A432" s="874">
        <v>1</v>
      </c>
      <c r="B432" s="874">
        <v>1</v>
      </c>
      <c r="C432" s="876" t="s">
        <v>805</v>
      </c>
      <c r="D432" s="876"/>
      <c r="E432" s="876"/>
      <c r="F432" s="876"/>
      <c r="G432" s="876"/>
      <c r="H432" s="876"/>
      <c r="I432" s="876"/>
      <c r="J432" s="877">
        <v>6012705001563</v>
      </c>
      <c r="K432" s="878"/>
      <c r="L432" s="878"/>
      <c r="M432" s="878"/>
      <c r="N432" s="878"/>
      <c r="O432" s="878"/>
      <c r="P432" s="880" t="s">
        <v>889</v>
      </c>
      <c r="Q432" s="880"/>
      <c r="R432" s="880"/>
      <c r="S432" s="880"/>
      <c r="T432" s="880"/>
      <c r="U432" s="880"/>
      <c r="V432" s="880"/>
      <c r="W432" s="880"/>
      <c r="X432" s="880"/>
      <c r="Y432" s="881">
        <v>7.7</v>
      </c>
      <c r="Z432" s="882"/>
      <c r="AA432" s="882"/>
      <c r="AB432" s="883"/>
      <c r="AC432" s="884" t="s">
        <v>776</v>
      </c>
      <c r="AD432" s="885"/>
      <c r="AE432" s="885"/>
      <c r="AF432" s="885"/>
      <c r="AG432" s="885"/>
      <c r="AH432" s="868" t="s">
        <v>861</v>
      </c>
      <c r="AI432" s="869"/>
      <c r="AJ432" s="869"/>
      <c r="AK432" s="869"/>
      <c r="AL432" s="870" t="s">
        <v>861</v>
      </c>
      <c r="AM432" s="871"/>
      <c r="AN432" s="871"/>
      <c r="AO432" s="872"/>
      <c r="AP432" s="873" t="s">
        <v>861</v>
      </c>
      <c r="AQ432" s="873"/>
      <c r="AR432" s="873"/>
      <c r="AS432" s="873"/>
      <c r="AT432" s="873"/>
      <c r="AU432" s="873"/>
      <c r="AV432" s="873"/>
      <c r="AW432" s="873"/>
      <c r="AX432" s="873"/>
      <c r="AY432">
        <f>$AY$429</f>
        <v>1</v>
      </c>
    </row>
    <row r="433" spans="1:51" ht="68.25" customHeight="1" x14ac:dyDescent="0.15">
      <c r="A433" s="874">
        <v>2</v>
      </c>
      <c r="B433" s="874">
        <v>1</v>
      </c>
      <c r="C433" s="876" t="s">
        <v>887</v>
      </c>
      <c r="D433" s="876"/>
      <c r="E433" s="876"/>
      <c r="F433" s="876"/>
      <c r="G433" s="876"/>
      <c r="H433" s="876"/>
      <c r="I433" s="876"/>
      <c r="J433" s="877">
        <v>8011105004456</v>
      </c>
      <c r="K433" s="878"/>
      <c r="L433" s="878"/>
      <c r="M433" s="878"/>
      <c r="N433" s="878"/>
      <c r="O433" s="878"/>
      <c r="P433" s="880" t="s">
        <v>889</v>
      </c>
      <c r="Q433" s="880"/>
      <c r="R433" s="880"/>
      <c r="S433" s="880"/>
      <c r="T433" s="880"/>
      <c r="U433" s="880"/>
      <c r="V433" s="880"/>
      <c r="W433" s="880"/>
      <c r="X433" s="880"/>
      <c r="Y433" s="881">
        <v>6.2</v>
      </c>
      <c r="Z433" s="882"/>
      <c r="AA433" s="882"/>
      <c r="AB433" s="883"/>
      <c r="AC433" s="884" t="s">
        <v>776</v>
      </c>
      <c r="AD433" s="885"/>
      <c r="AE433" s="885"/>
      <c r="AF433" s="885"/>
      <c r="AG433" s="885"/>
      <c r="AH433" s="868" t="s">
        <v>861</v>
      </c>
      <c r="AI433" s="869"/>
      <c r="AJ433" s="869"/>
      <c r="AK433" s="869"/>
      <c r="AL433" s="870" t="s">
        <v>861</v>
      </c>
      <c r="AM433" s="871"/>
      <c r="AN433" s="871"/>
      <c r="AO433" s="872"/>
      <c r="AP433" s="873" t="s">
        <v>861</v>
      </c>
      <c r="AQ433" s="873"/>
      <c r="AR433" s="873"/>
      <c r="AS433" s="873"/>
      <c r="AT433" s="873"/>
      <c r="AU433" s="873"/>
      <c r="AV433" s="873"/>
      <c r="AW433" s="873"/>
      <c r="AX433" s="873"/>
      <c r="AY433">
        <f>COUNTA($C$433)</f>
        <v>1</v>
      </c>
    </row>
    <row r="434" spans="1:51" ht="68.25" customHeight="1" x14ac:dyDescent="0.15">
      <c r="A434" s="874">
        <v>3</v>
      </c>
      <c r="B434" s="874">
        <v>1</v>
      </c>
      <c r="C434" s="875" t="s">
        <v>888</v>
      </c>
      <c r="D434" s="876"/>
      <c r="E434" s="876"/>
      <c r="F434" s="876"/>
      <c r="G434" s="876"/>
      <c r="H434" s="876"/>
      <c r="I434" s="876"/>
      <c r="J434" s="877">
        <v>9011105002442</v>
      </c>
      <c r="K434" s="878"/>
      <c r="L434" s="878"/>
      <c r="M434" s="878"/>
      <c r="N434" s="878"/>
      <c r="O434" s="878"/>
      <c r="P434" s="879" t="s">
        <v>889</v>
      </c>
      <c r="Q434" s="880"/>
      <c r="R434" s="880"/>
      <c r="S434" s="880"/>
      <c r="T434" s="880"/>
      <c r="U434" s="880"/>
      <c r="V434" s="880"/>
      <c r="W434" s="880"/>
      <c r="X434" s="880"/>
      <c r="Y434" s="881">
        <v>2.6</v>
      </c>
      <c r="Z434" s="882"/>
      <c r="AA434" s="882"/>
      <c r="AB434" s="883"/>
      <c r="AC434" s="884" t="s">
        <v>776</v>
      </c>
      <c r="AD434" s="885"/>
      <c r="AE434" s="885"/>
      <c r="AF434" s="885"/>
      <c r="AG434" s="885"/>
      <c r="AH434" s="886" t="s">
        <v>861</v>
      </c>
      <c r="AI434" s="887"/>
      <c r="AJ434" s="887"/>
      <c r="AK434" s="887"/>
      <c r="AL434" s="870" t="s">
        <v>861</v>
      </c>
      <c r="AM434" s="871"/>
      <c r="AN434" s="871"/>
      <c r="AO434" s="872"/>
      <c r="AP434" s="873" t="s">
        <v>861</v>
      </c>
      <c r="AQ434" s="873"/>
      <c r="AR434" s="873"/>
      <c r="AS434" s="873"/>
      <c r="AT434" s="873"/>
      <c r="AU434" s="873"/>
      <c r="AV434" s="873"/>
      <c r="AW434" s="873"/>
      <c r="AX434" s="873"/>
      <c r="AY434">
        <f>COUNTA($C$434)</f>
        <v>1</v>
      </c>
    </row>
    <row r="435" spans="1:51" ht="68.25"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68.25"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3"/>
      <c r="B464" s="863"/>
      <c r="C464" s="863" t="s">
        <v>24</v>
      </c>
      <c r="D464" s="863"/>
      <c r="E464" s="863"/>
      <c r="F464" s="863"/>
      <c r="G464" s="863"/>
      <c r="H464" s="863"/>
      <c r="I464" s="863"/>
      <c r="J464" s="864" t="s">
        <v>268</v>
      </c>
      <c r="K464" s="151"/>
      <c r="L464" s="151"/>
      <c r="M464" s="151"/>
      <c r="N464" s="151"/>
      <c r="O464" s="151"/>
      <c r="P464" s="430" t="s">
        <v>25</v>
      </c>
      <c r="Q464" s="430"/>
      <c r="R464" s="430"/>
      <c r="S464" s="430"/>
      <c r="T464" s="430"/>
      <c r="U464" s="430"/>
      <c r="V464" s="430"/>
      <c r="W464" s="430"/>
      <c r="X464" s="430"/>
      <c r="Y464" s="865" t="s">
        <v>267</v>
      </c>
      <c r="Z464" s="866"/>
      <c r="AA464" s="866"/>
      <c r="AB464" s="866"/>
      <c r="AC464" s="864" t="s">
        <v>299</v>
      </c>
      <c r="AD464" s="864"/>
      <c r="AE464" s="864"/>
      <c r="AF464" s="864"/>
      <c r="AG464" s="864"/>
      <c r="AH464" s="865" t="s">
        <v>317</v>
      </c>
      <c r="AI464" s="863"/>
      <c r="AJ464" s="863"/>
      <c r="AK464" s="863"/>
      <c r="AL464" s="863" t="s">
        <v>19</v>
      </c>
      <c r="AM464" s="863"/>
      <c r="AN464" s="863"/>
      <c r="AO464" s="867"/>
      <c r="AP464" s="888" t="s">
        <v>269</v>
      </c>
      <c r="AQ464" s="888"/>
      <c r="AR464" s="888"/>
      <c r="AS464" s="888"/>
      <c r="AT464" s="888"/>
      <c r="AU464" s="888"/>
      <c r="AV464" s="888"/>
      <c r="AW464" s="888"/>
      <c r="AX464" s="888"/>
      <c r="AY464">
        <f>$AY$462</f>
        <v>1</v>
      </c>
    </row>
    <row r="465" spans="1:51" ht="79.5" customHeight="1" x14ac:dyDescent="0.15">
      <c r="A465" s="874">
        <v>1</v>
      </c>
      <c r="B465" s="874">
        <v>1</v>
      </c>
      <c r="C465" s="875" t="s">
        <v>981</v>
      </c>
      <c r="D465" s="876"/>
      <c r="E465" s="876"/>
      <c r="F465" s="876"/>
      <c r="G465" s="876"/>
      <c r="H465" s="876"/>
      <c r="I465" s="876"/>
      <c r="J465" s="877">
        <v>4011105005607</v>
      </c>
      <c r="K465" s="878"/>
      <c r="L465" s="878"/>
      <c r="M465" s="878"/>
      <c r="N465" s="878"/>
      <c r="O465" s="878"/>
      <c r="P465" s="880" t="s">
        <v>890</v>
      </c>
      <c r="Q465" s="880"/>
      <c r="R465" s="880"/>
      <c r="S465" s="880"/>
      <c r="T465" s="880"/>
      <c r="U465" s="880"/>
      <c r="V465" s="880"/>
      <c r="W465" s="880"/>
      <c r="X465" s="880"/>
      <c r="Y465" s="881">
        <v>55.3</v>
      </c>
      <c r="Z465" s="882"/>
      <c r="AA465" s="882"/>
      <c r="AB465" s="883"/>
      <c r="AC465" s="884" t="s">
        <v>776</v>
      </c>
      <c r="AD465" s="885"/>
      <c r="AE465" s="885"/>
      <c r="AF465" s="885"/>
      <c r="AG465" s="885"/>
      <c r="AH465" s="868" t="s">
        <v>861</v>
      </c>
      <c r="AI465" s="869"/>
      <c r="AJ465" s="869"/>
      <c r="AK465" s="869"/>
      <c r="AL465" s="870" t="s">
        <v>861</v>
      </c>
      <c r="AM465" s="871"/>
      <c r="AN465" s="871"/>
      <c r="AO465" s="872"/>
      <c r="AP465" s="873" t="s">
        <v>861</v>
      </c>
      <c r="AQ465" s="873"/>
      <c r="AR465" s="873"/>
      <c r="AS465" s="873"/>
      <c r="AT465" s="873"/>
      <c r="AU465" s="873"/>
      <c r="AV465" s="873"/>
      <c r="AW465" s="873"/>
      <c r="AX465" s="873"/>
      <c r="AY465">
        <f>$AY$462</f>
        <v>1</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3"/>
      <c r="B497" s="863"/>
      <c r="C497" s="863" t="s">
        <v>24</v>
      </c>
      <c r="D497" s="863"/>
      <c r="E497" s="863"/>
      <c r="F497" s="863"/>
      <c r="G497" s="863"/>
      <c r="H497" s="863"/>
      <c r="I497" s="863"/>
      <c r="J497" s="864" t="s">
        <v>268</v>
      </c>
      <c r="K497" s="151"/>
      <c r="L497" s="151"/>
      <c r="M497" s="151"/>
      <c r="N497" s="151"/>
      <c r="O497" s="151"/>
      <c r="P497" s="430" t="s">
        <v>25</v>
      </c>
      <c r="Q497" s="430"/>
      <c r="R497" s="430"/>
      <c r="S497" s="430"/>
      <c r="T497" s="430"/>
      <c r="U497" s="430"/>
      <c r="V497" s="430"/>
      <c r="W497" s="430"/>
      <c r="X497" s="430"/>
      <c r="Y497" s="865" t="s">
        <v>267</v>
      </c>
      <c r="Z497" s="866"/>
      <c r="AA497" s="866"/>
      <c r="AB497" s="866"/>
      <c r="AC497" s="864" t="s">
        <v>299</v>
      </c>
      <c r="AD497" s="864"/>
      <c r="AE497" s="864"/>
      <c r="AF497" s="864"/>
      <c r="AG497" s="864"/>
      <c r="AH497" s="865" t="s">
        <v>317</v>
      </c>
      <c r="AI497" s="863"/>
      <c r="AJ497" s="863"/>
      <c r="AK497" s="863"/>
      <c r="AL497" s="863" t="s">
        <v>19</v>
      </c>
      <c r="AM497" s="863"/>
      <c r="AN497" s="863"/>
      <c r="AO497" s="867"/>
      <c r="AP497" s="888" t="s">
        <v>269</v>
      </c>
      <c r="AQ497" s="888"/>
      <c r="AR497" s="888"/>
      <c r="AS497" s="888"/>
      <c r="AT497" s="888"/>
      <c r="AU497" s="888"/>
      <c r="AV497" s="888"/>
      <c r="AW497" s="888"/>
      <c r="AX497" s="888"/>
      <c r="AY497">
        <f>$AY$495</f>
        <v>1</v>
      </c>
    </row>
    <row r="498" spans="1:51" ht="78" customHeight="1" x14ac:dyDescent="0.15">
      <c r="A498" s="874">
        <v>1</v>
      </c>
      <c r="B498" s="874">
        <v>1</v>
      </c>
      <c r="C498" s="876" t="s">
        <v>891</v>
      </c>
      <c r="D498" s="876"/>
      <c r="E498" s="876"/>
      <c r="F498" s="876"/>
      <c r="G498" s="876"/>
      <c r="H498" s="876"/>
      <c r="I498" s="876"/>
      <c r="J498" s="877">
        <v>8430005004986</v>
      </c>
      <c r="K498" s="878"/>
      <c r="L498" s="878"/>
      <c r="M498" s="878"/>
      <c r="N498" s="878"/>
      <c r="O498" s="878"/>
      <c r="P498" s="880" t="s">
        <v>896</v>
      </c>
      <c r="Q498" s="880"/>
      <c r="R498" s="880"/>
      <c r="S498" s="880"/>
      <c r="T498" s="880"/>
      <c r="U498" s="880"/>
      <c r="V498" s="880"/>
      <c r="W498" s="880"/>
      <c r="X498" s="880"/>
      <c r="Y498" s="881">
        <v>2.2000000000000002</v>
      </c>
      <c r="Z498" s="882"/>
      <c r="AA498" s="882"/>
      <c r="AB498" s="883"/>
      <c r="AC498" s="884" t="s">
        <v>776</v>
      </c>
      <c r="AD498" s="885"/>
      <c r="AE498" s="885"/>
      <c r="AF498" s="885"/>
      <c r="AG498" s="885"/>
      <c r="AH498" s="868" t="s">
        <v>861</v>
      </c>
      <c r="AI498" s="869"/>
      <c r="AJ498" s="869"/>
      <c r="AK498" s="869"/>
      <c r="AL498" s="870" t="s">
        <v>861</v>
      </c>
      <c r="AM498" s="871"/>
      <c r="AN498" s="871"/>
      <c r="AO498" s="872"/>
      <c r="AP498" s="873" t="s">
        <v>861</v>
      </c>
      <c r="AQ498" s="873"/>
      <c r="AR498" s="873"/>
      <c r="AS498" s="873"/>
      <c r="AT498" s="873"/>
      <c r="AU498" s="873"/>
      <c r="AV498" s="873"/>
      <c r="AW498" s="873"/>
      <c r="AX498" s="873"/>
      <c r="AY498">
        <f>$AY$495</f>
        <v>1</v>
      </c>
    </row>
    <row r="499" spans="1:51" ht="78" customHeight="1" x14ac:dyDescent="0.15">
      <c r="A499" s="874">
        <v>2</v>
      </c>
      <c r="B499" s="874">
        <v>1</v>
      </c>
      <c r="C499" s="876" t="s">
        <v>892</v>
      </c>
      <c r="D499" s="876"/>
      <c r="E499" s="876"/>
      <c r="F499" s="876"/>
      <c r="G499" s="876"/>
      <c r="H499" s="876"/>
      <c r="I499" s="876"/>
      <c r="J499" s="877">
        <v>4290005001267</v>
      </c>
      <c r="K499" s="878"/>
      <c r="L499" s="878"/>
      <c r="M499" s="878"/>
      <c r="N499" s="878"/>
      <c r="O499" s="878"/>
      <c r="P499" s="880" t="s">
        <v>896</v>
      </c>
      <c r="Q499" s="880"/>
      <c r="R499" s="880"/>
      <c r="S499" s="880"/>
      <c r="T499" s="880"/>
      <c r="U499" s="880"/>
      <c r="V499" s="880"/>
      <c r="W499" s="880"/>
      <c r="X499" s="880"/>
      <c r="Y499" s="881">
        <v>1.2</v>
      </c>
      <c r="Z499" s="882"/>
      <c r="AA499" s="882"/>
      <c r="AB499" s="883"/>
      <c r="AC499" s="884" t="s">
        <v>776</v>
      </c>
      <c r="AD499" s="885"/>
      <c r="AE499" s="885"/>
      <c r="AF499" s="885"/>
      <c r="AG499" s="885"/>
      <c r="AH499" s="868" t="s">
        <v>861</v>
      </c>
      <c r="AI499" s="869"/>
      <c r="AJ499" s="869"/>
      <c r="AK499" s="869"/>
      <c r="AL499" s="870" t="s">
        <v>861</v>
      </c>
      <c r="AM499" s="871"/>
      <c r="AN499" s="871"/>
      <c r="AO499" s="872"/>
      <c r="AP499" s="873" t="s">
        <v>861</v>
      </c>
      <c r="AQ499" s="873"/>
      <c r="AR499" s="873"/>
      <c r="AS499" s="873"/>
      <c r="AT499" s="873"/>
      <c r="AU499" s="873"/>
      <c r="AV499" s="873"/>
      <c r="AW499" s="873"/>
      <c r="AX499" s="873"/>
      <c r="AY499">
        <f>COUNTA($C$499)</f>
        <v>1</v>
      </c>
    </row>
    <row r="500" spans="1:51" ht="78" customHeight="1" x14ac:dyDescent="0.15">
      <c r="A500" s="874">
        <v>3</v>
      </c>
      <c r="B500" s="874">
        <v>1</v>
      </c>
      <c r="C500" s="875" t="s">
        <v>893</v>
      </c>
      <c r="D500" s="876"/>
      <c r="E500" s="876"/>
      <c r="F500" s="876"/>
      <c r="G500" s="876"/>
      <c r="H500" s="876"/>
      <c r="I500" s="876"/>
      <c r="J500" s="877">
        <v>4150005005570</v>
      </c>
      <c r="K500" s="878"/>
      <c r="L500" s="878"/>
      <c r="M500" s="878"/>
      <c r="N500" s="878"/>
      <c r="O500" s="878"/>
      <c r="P500" s="879" t="s">
        <v>896</v>
      </c>
      <c r="Q500" s="880"/>
      <c r="R500" s="880"/>
      <c r="S500" s="880"/>
      <c r="T500" s="880"/>
      <c r="U500" s="880"/>
      <c r="V500" s="880"/>
      <c r="W500" s="880"/>
      <c r="X500" s="880"/>
      <c r="Y500" s="881">
        <v>1</v>
      </c>
      <c r="Z500" s="882"/>
      <c r="AA500" s="882"/>
      <c r="AB500" s="883"/>
      <c r="AC500" s="884" t="s">
        <v>776</v>
      </c>
      <c r="AD500" s="885"/>
      <c r="AE500" s="885"/>
      <c r="AF500" s="885"/>
      <c r="AG500" s="885"/>
      <c r="AH500" s="886" t="s">
        <v>861</v>
      </c>
      <c r="AI500" s="887"/>
      <c r="AJ500" s="887"/>
      <c r="AK500" s="887"/>
      <c r="AL500" s="870" t="s">
        <v>861</v>
      </c>
      <c r="AM500" s="871"/>
      <c r="AN500" s="871"/>
      <c r="AO500" s="872"/>
      <c r="AP500" s="873" t="s">
        <v>861</v>
      </c>
      <c r="AQ500" s="873"/>
      <c r="AR500" s="873"/>
      <c r="AS500" s="873"/>
      <c r="AT500" s="873"/>
      <c r="AU500" s="873"/>
      <c r="AV500" s="873"/>
      <c r="AW500" s="873"/>
      <c r="AX500" s="873"/>
      <c r="AY500">
        <f>COUNTA($C$500)</f>
        <v>1</v>
      </c>
    </row>
    <row r="501" spans="1:51" ht="78" customHeight="1" x14ac:dyDescent="0.15">
      <c r="A501" s="874">
        <v>4</v>
      </c>
      <c r="B501" s="874">
        <v>1</v>
      </c>
      <c r="C501" s="875" t="s">
        <v>894</v>
      </c>
      <c r="D501" s="876"/>
      <c r="E501" s="876"/>
      <c r="F501" s="876"/>
      <c r="G501" s="876"/>
      <c r="H501" s="876"/>
      <c r="I501" s="876"/>
      <c r="J501" s="877">
        <v>2122005000036</v>
      </c>
      <c r="K501" s="878"/>
      <c r="L501" s="878"/>
      <c r="M501" s="878"/>
      <c r="N501" s="878"/>
      <c r="O501" s="878"/>
      <c r="P501" s="879" t="s">
        <v>896</v>
      </c>
      <c r="Q501" s="880"/>
      <c r="R501" s="880"/>
      <c r="S501" s="880"/>
      <c r="T501" s="880"/>
      <c r="U501" s="880"/>
      <c r="V501" s="880"/>
      <c r="W501" s="880"/>
      <c r="X501" s="880"/>
      <c r="Y501" s="881">
        <v>0.6</v>
      </c>
      <c r="Z501" s="882"/>
      <c r="AA501" s="882"/>
      <c r="AB501" s="883"/>
      <c r="AC501" s="884" t="s">
        <v>776</v>
      </c>
      <c r="AD501" s="885"/>
      <c r="AE501" s="885"/>
      <c r="AF501" s="885"/>
      <c r="AG501" s="885"/>
      <c r="AH501" s="886" t="s">
        <v>861</v>
      </c>
      <c r="AI501" s="887"/>
      <c r="AJ501" s="887"/>
      <c r="AK501" s="887"/>
      <c r="AL501" s="870" t="s">
        <v>861</v>
      </c>
      <c r="AM501" s="871"/>
      <c r="AN501" s="871"/>
      <c r="AO501" s="872"/>
      <c r="AP501" s="873" t="s">
        <v>861</v>
      </c>
      <c r="AQ501" s="873"/>
      <c r="AR501" s="873"/>
      <c r="AS501" s="873"/>
      <c r="AT501" s="873"/>
      <c r="AU501" s="873"/>
      <c r="AV501" s="873"/>
      <c r="AW501" s="873"/>
      <c r="AX501" s="873"/>
      <c r="AY501">
        <f>COUNTA($C$501)</f>
        <v>1</v>
      </c>
    </row>
    <row r="502" spans="1:51" ht="78" customHeight="1" x14ac:dyDescent="0.15">
      <c r="A502" s="874">
        <v>5</v>
      </c>
      <c r="B502" s="874">
        <v>1</v>
      </c>
      <c r="C502" s="876" t="s">
        <v>895</v>
      </c>
      <c r="D502" s="876"/>
      <c r="E502" s="876"/>
      <c r="F502" s="876"/>
      <c r="G502" s="876"/>
      <c r="H502" s="876"/>
      <c r="I502" s="876"/>
      <c r="J502" s="877">
        <v>1013205001281</v>
      </c>
      <c r="K502" s="878"/>
      <c r="L502" s="878"/>
      <c r="M502" s="878"/>
      <c r="N502" s="878"/>
      <c r="O502" s="878"/>
      <c r="P502" s="880" t="s">
        <v>896</v>
      </c>
      <c r="Q502" s="880"/>
      <c r="R502" s="880"/>
      <c r="S502" s="880"/>
      <c r="T502" s="880"/>
      <c r="U502" s="880"/>
      <c r="V502" s="880"/>
      <c r="W502" s="880"/>
      <c r="X502" s="880"/>
      <c r="Y502" s="881">
        <v>0.1</v>
      </c>
      <c r="Z502" s="882"/>
      <c r="AA502" s="882"/>
      <c r="AB502" s="883"/>
      <c r="AC502" s="884" t="s">
        <v>776</v>
      </c>
      <c r="AD502" s="885"/>
      <c r="AE502" s="885"/>
      <c r="AF502" s="885"/>
      <c r="AG502" s="885"/>
      <c r="AH502" s="886" t="s">
        <v>861</v>
      </c>
      <c r="AI502" s="887"/>
      <c r="AJ502" s="887"/>
      <c r="AK502" s="887"/>
      <c r="AL502" s="870" t="s">
        <v>861</v>
      </c>
      <c r="AM502" s="871"/>
      <c r="AN502" s="871"/>
      <c r="AO502" s="872"/>
      <c r="AP502" s="873" t="s">
        <v>861</v>
      </c>
      <c r="AQ502" s="873"/>
      <c r="AR502" s="873"/>
      <c r="AS502" s="873"/>
      <c r="AT502" s="873"/>
      <c r="AU502" s="873"/>
      <c r="AV502" s="873"/>
      <c r="AW502" s="873"/>
      <c r="AX502" s="873"/>
      <c r="AY502">
        <f>COUNTA($C$502)</f>
        <v>1</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3"/>
      <c r="B530" s="863"/>
      <c r="C530" s="863" t="s">
        <v>24</v>
      </c>
      <c r="D530" s="863"/>
      <c r="E530" s="863"/>
      <c r="F530" s="863"/>
      <c r="G530" s="863"/>
      <c r="H530" s="863"/>
      <c r="I530" s="863"/>
      <c r="J530" s="864" t="s">
        <v>268</v>
      </c>
      <c r="K530" s="151"/>
      <c r="L530" s="151"/>
      <c r="M530" s="151"/>
      <c r="N530" s="151"/>
      <c r="O530" s="151"/>
      <c r="P530" s="430" t="s">
        <v>25</v>
      </c>
      <c r="Q530" s="430"/>
      <c r="R530" s="430"/>
      <c r="S530" s="430"/>
      <c r="T530" s="430"/>
      <c r="U530" s="430"/>
      <c r="V530" s="430"/>
      <c r="W530" s="430"/>
      <c r="X530" s="430"/>
      <c r="Y530" s="865" t="s">
        <v>267</v>
      </c>
      <c r="Z530" s="866"/>
      <c r="AA530" s="866"/>
      <c r="AB530" s="866"/>
      <c r="AC530" s="864" t="s">
        <v>299</v>
      </c>
      <c r="AD530" s="864"/>
      <c r="AE530" s="864"/>
      <c r="AF530" s="864"/>
      <c r="AG530" s="864"/>
      <c r="AH530" s="865" t="s">
        <v>317</v>
      </c>
      <c r="AI530" s="863"/>
      <c r="AJ530" s="863"/>
      <c r="AK530" s="863"/>
      <c r="AL530" s="863" t="s">
        <v>19</v>
      </c>
      <c r="AM530" s="863"/>
      <c r="AN530" s="863"/>
      <c r="AO530" s="867"/>
      <c r="AP530" s="888" t="s">
        <v>269</v>
      </c>
      <c r="AQ530" s="888"/>
      <c r="AR530" s="888"/>
      <c r="AS530" s="888"/>
      <c r="AT530" s="888"/>
      <c r="AU530" s="888"/>
      <c r="AV530" s="888"/>
      <c r="AW530" s="888"/>
      <c r="AX530" s="888"/>
      <c r="AY530">
        <f>$AY$528</f>
        <v>1</v>
      </c>
    </row>
    <row r="531" spans="1:51" ht="71.25" customHeight="1" x14ac:dyDescent="0.15">
      <c r="A531" s="874">
        <v>1</v>
      </c>
      <c r="B531" s="874">
        <v>1</v>
      </c>
      <c r="C531" s="876" t="s">
        <v>805</v>
      </c>
      <c r="D531" s="876"/>
      <c r="E531" s="876"/>
      <c r="F531" s="876"/>
      <c r="G531" s="876"/>
      <c r="H531" s="876"/>
      <c r="I531" s="876"/>
      <c r="J531" s="877">
        <v>6012705001563</v>
      </c>
      <c r="K531" s="878"/>
      <c r="L531" s="878"/>
      <c r="M531" s="878"/>
      <c r="N531" s="878"/>
      <c r="O531" s="878"/>
      <c r="P531" s="880" t="s">
        <v>808</v>
      </c>
      <c r="Q531" s="880"/>
      <c r="R531" s="880"/>
      <c r="S531" s="880"/>
      <c r="T531" s="880"/>
      <c r="U531" s="880"/>
      <c r="V531" s="880"/>
      <c r="W531" s="880"/>
      <c r="X531" s="880"/>
      <c r="Y531" s="881">
        <v>1.8</v>
      </c>
      <c r="Z531" s="882"/>
      <c r="AA531" s="882"/>
      <c r="AB531" s="883"/>
      <c r="AC531" s="884" t="s">
        <v>776</v>
      </c>
      <c r="AD531" s="885"/>
      <c r="AE531" s="885"/>
      <c r="AF531" s="885"/>
      <c r="AG531" s="885"/>
      <c r="AH531" s="868" t="s">
        <v>807</v>
      </c>
      <c r="AI531" s="869"/>
      <c r="AJ531" s="869"/>
      <c r="AK531" s="869"/>
      <c r="AL531" s="870" t="s">
        <v>807</v>
      </c>
      <c r="AM531" s="871"/>
      <c r="AN531" s="871"/>
      <c r="AO531" s="872"/>
      <c r="AP531" s="873" t="s">
        <v>807</v>
      </c>
      <c r="AQ531" s="873"/>
      <c r="AR531" s="873"/>
      <c r="AS531" s="873"/>
      <c r="AT531" s="873"/>
      <c r="AU531" s="873"/>
      <c r="AV531" s="873"/>
      <c r="AW531" s="873"/>
      <c r="AX531" s="873"/>
      <c r="AY531">
        <f>$AY$528</f>
        <v>1</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3"/>
      <c r="B563" s="863"/>
      <c r="C563" s="863" t="s">
        <v>24</v>
      </c>
      <c r="D563" s="863"/>
      <c r="E563" s="863"/>
      <c r="F563" s="863"/>
      <c r="G563" s="863"/>
      <c r="H563" s="863"/>
      <c r="I563" s="863"/>
      <c r="J563" s="864" t="s">
        <v>268</v>
      </c>
      <c r="K563" s="151"/>
      <c r="L563" s="151"/>
      <c r="M563" s="151"/>
      <c r="N563" s="151"/>
      <c r="O563" s="151"/>
      <c r="P563" s="430" t="s">
        <v>25</v>
      </c>
      <c r="Q563" s="430"/>
      <c r="R563" s="430"/>
      <c r="S563" s="430"/>
      <c r="T563" s="430"/>
      <c r="U563" s="430"/>
      <c r="V563" s="430"/>
      <c r="W563" s="430"/>
      <c r="X563" s="430"/>
      <c r="Y563" s="865" t="s">
        <v>267</v>
      </c>
      <c r="Z563" s="866"/>
      <c r="AA563" s="866"/>
      <c r="AB563" s="866"/>
      <c r="AC563" s="864" t="s">
        <v>299</v>
      </c>
      <c r="AD563" s="864"/>
      <c r="AE563" s="864"/>
      <c r="AF563" s="864"/>
      <c r="AG563" s="864"/>
      <c r="AH563" s="865" t="s">
        <v>317</v>
      </c>
      <c r="AI563" s="863"/>
      <c r="AJ563" s="863"/>
      <c r="AK563" s="863"/>
      <c r="AL563" s="863" t="s">
        <v>19</v>
      </c>
      <c r="AM563" s="863"/>
      <c r="AN563" s="863"/>
      <c r="AO563" s="867"/>
      <c r="AP563" s="888" t="s">
        <v>269</v>
      </c>
      <c r="AQ563" s="888"/>
      <c r="AR563" s="888"/>
      <c r="AS563" s="888"/>
      <c r="AT563" s="888"/>
      <c r="AU563" s="888"/>
      <c r="AV563" s="888"/>
      <c r="AW563" s="888"/>
      <c r="AX563" s="888"/>
      <c r="AY563">
        <f>$AY$561</f>
        <v>1</v>
      </c>
    </row>
    <row r="564" spans="1:51" ht="48.75" customHeight="1" x14ac:dyDescent="0.15">
      <c r="A564" s="874">
        <v>1</v>
      </c>
      <c r="B564" s="874">
        <v>1</v>
      </c>
      <c r="C564" s="876" t="s">
        <v>837</v>
      </c>
      <c r="D564" s="876"/>
      <c r="E564" s="876"/>
      <c r="F564" s="876"/>
      <c r="G564" s="876"/>
      <c r="H564" s="876"/>
      <c r="I564" s="876"/>
      <c r="J564" s="877">
        <v>1013205001281</v>
      </c>
      <c r="K564" s="878"/>
      <c r="L564" s="878"/>
      <c r="M564" s="878"/>
      <c r="N564" s="878"/>
      <c r="O564" s="878"/>
      <c r="P564" s="880" t="s">
        <v>838</v>
      </c>
      <c r="Q564" s="880"/>
      <c r="R564" s="880"/>
      <c r="S564" s="880"/>
      <c r="T564" s="880"/>
      <c r="U564" s="880"/>
      <c r="V564" s="880"/>
      <c r="W564" s="880"/>
      <c r="X564" s="880"/>
      <c r="Y564" s="881">
        <v>42.9</v>
      </c>
      <c r="Z564" s="882"/>
      <c r="AA564" s="882"/>
      <c r="AB564" s="883"/>
      <c r="AC564" s="884" t="s">
        <v>776</v>
      </c>
      <c r="AD564" s="885"/>
      <c r="AE564" s="885"/>
      <c r="AF564" s="885"/>
      <c r="AG564" s="885"/>
      <c r="AH564" s="868" t="s">
        <v>687</v>
      </c>
      <c r="AI564" s="869"/>
      <c r="AJ564" s="869"/>
      <c r="AK564" s="869"/>
      <c r="AL564" s="870" t="s">
        <v>687</v>
      </c>
      <c r="AM564" s="871"/>
      <c r="AN564" s="871"/>
      <c r="AO564" s="872"/>
      <c r="AP564" s="873" t="s">
        <v>687</v>
      </c>
      <c r="AQ564" s="873"/>
      <c r="AR564" s="873"/>
      <c r="AS564" s="873"/>
      <c r="AT564" s="873"/>
      <c r="AU564" s="873"/>
      <c r="AV564" s="873"/>
      <c r="AW564" s="873"/>
      <c r="AX564" s="873"/>
      <c r="AY564">
        <f>$AY$561</f>
        <v>1</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3"/>
      <c r="B596" s="863"/>
      <c r="C596" s="863" t="s">
        <v>24</v>
      </c>
      <c r="D596" s="863"/>
      <c r="E596" s="863"/>
      <c r="F596" s="863"/>
      <c r="G596" s="863"/>
      <c r="H596" s="863"/>
      <c r="I596" s="863"/>
      <c r="J596" s="864" t="s">
        <v>268</v>
      </c>
      <c r="K596" s="151"/>
      <c r="L596" s="151"/>
      <c r="M596" s="151"/>
      <c r="N596" s="151"/>
      <c r="O596" s="151"/>
      <c r="P596" s="430" t="s">
        <v>25</v>
      </c>
      <c r="Q596" s="430"/>
      <c r="R596" s="430"/>
      <c r="S596" s="430"/>
      <c r="T596" s="430"/>
      <c r="U596" s="430"/>
      <c r="V596" s="430"/>
      <c r="W596" s="430"/>
      <c r="X596" s="430"/>
      <c r="Y596" s="865" t="s">
        <v>267</v>
      </c>
      <c r="Z596" s="866"/>
      <c r="AA596" s="866"/>
      <c r="AB596" s="866"/>
      <c r="AC596" s="864" t="s">
        <v>299</v>
      </c>
      <c r="AD596" s="864"/>
      <c r="AE596" s="864"/>
      <c r="AF596" s="864"/>
      <c r="AG596" s="864"/>
      <c r="AH596" s="865" t="s">
        <v>317</v>
      </c>
      <c r="AI596" s="863"/>
      <c r="AJ596" s="863"/>
      <c r="AK596" s="863"/>
      <c r="AL596" s="863" t="s">
        <v>19</v>
      </c>
      <c r="AM596" s="863"/>
      <c r="AN596" s="863"/>
      <c r="AO596" s="867"/>
      <c r="AP596" s="888" t="s">
        <v>269</v>
      </c>
      <c r="AQ596" s="888"/>
      <c r="AR596" s="888"/>
      <c r="AS596" s="888"/>
      <c r="AT596" s="888"/>
      <c r="AU596" s="888"/>
      <c r="AV596" s="888"/>
      <c r="AW596" s="888"/>
      <c r="AX596" s="888"/>
      <c r="AY596">
        <f>$AY$594</f>
        <v>1</v>
      </c>
    </row>
    <row r="597" spans="1:51" ht="45.75" customHeight="1" x14ac:dyDescent="0.15">
      <c r="A597" s="874">
        <v>1</v>
      </c>
      <c r="B597" s="874">
        <v>1</v>
      </c>
      <c r="C597" s="875" t="s">
        <v>982</v>
      </c>
      <c r="D597" s="876"/>
      <c r="E597" s="876"/>
      <c r="F597" s="876"/>
      <c r="G597" s="876"/>
      <c r="H597" s="876"/>
      <c r="I597" s="876"/>
      <c r="J597" s="877">
        <v>5011105007949</v>
      </c>
      <c r="K597" s="878"/>
      <c r="L597" s="878"/>
      <c r="M597" s="878"/>
      <c r="N597" s="878"/>
      <c r="O597" s="878"/>
      <c r="P597" s="880" t="s">
        <v>848</v>
      </c>
      <c r="Q597" s="880"/>
      <c r="R597" s="880"/>
      <c r="S597" s="880"/>
      <c r="T597" s="880"/>
      <c r="U597" s="880"/>
      <c r="V597" s="880"/>
      <c r="W597" s="880"/>
      <c r="X597" s="880"/>
      <c r="Y597" s="881">
        <v>5.4</v>
      </c>
      <c r="Z597" s="882"/>
      <c r="AA597" s="882"/>
      <c r="AB597" s="883"/>
      <c r="AC597" s="884" t="s">
        <v>776</v>
      </c>
      <c r="AD597" s="885"/>
      <c r="AE597" s="885"/>
      <c r="AF597" s="885"/>
      <c r="AG597" s="885"/>
      <c r="AH597" s="868" t="s">
        <v>687</v>
      </c>
      <c r="AI597" s="869"/>
      <c r="AJ597" s="869"/>
      <c r="AK597" s="869"/>
      <c r="AL597" s="870" t="s">
        <v>687</v>
      </c>
      <c r="AM597" s="871"/>
      <c r="AN597" s="871"/>
      <c r="AO597" s="872"/>
      <c r="AP597" s="873" t="s">
        <v>687</v>
      </c>
      <c r="AQ597" s="873"/>
      <c r="AR597" s="873"/>
      <c r="AS597" s="873"/>
      <c r="AT597" s="873"/>
      <c r="AU597" s="873"/>
      <c r="AV597" s="873"/>
      <c r="AW597" s="873"/>
      <c r="AX597" s="873"/>
      <c r="AY597">
        <f>$AY$594</f>
        <v>1</v>
      </c>
    </row>
    <row r="598" spans="1:51" ht="45.75" customHeight="1" x14ac:dyDescent="0.15">
      <c r="A598" s="874">
        <v>2</v>
      </c>
      <c r="B598" s="874">
        <v>1</v>
      </c>
      <c r="C598" s="876" t="s">
        <v>839</v>
      </c>
      <c r="D598" s="876"/>
      <c r="E598" s="876"/>
      <c r="F598" s="876"/>
      <c r="G598" s="876"/>
      <c r="H598" s="876"/>
      <c r="I598" s="876"/>
      <c r="J598" s="877">
        <v>4010005016598</v>
      </c>
      <c r="K598" s="878"/>
      <c r="L598" s="878"/>
      <c r="M598" s="878"/>
      <c r="N598" s="878"/>
      <c r="O598" s="878"/>
      <c r="P598" s="880" t="s">
        <v>848</v>
      </c>
      <c r="Q598" s="880"/>
      <c r="R598" s="880"/>
      <c r="S598" s="880"/>
      <c r="T598" s="880"/>
      <c r="U598" s="880"/>
      <c r="V598" s="880"/>
      <c r="W598" s="880"/>
      <c r="X598" s="880"/>
      <c r="Y598" s="881">
        <v>4.8</v>
      </c>
      <c r="Z598" s="882"/>
      <c r="AA598" s="882"/>
      <c r="AB598" s="883"/>
      <c r="AC598" s="884" t="s">
        <v>776</v>
      </c>
      <c r="AD598" s="885"/>
      <c r="AE598" s="885"/>
      <c r="AF598" s="885"/>
      <c r="AG598" s="885"/>
      <c r="AH598" s="868" t="s">
        <v>687</v>
      </c>
      <c r="AI598" s="869"/>
      <c r="AJ598" s="869"/>
      <c r="AK598" s="869"/>
      <c r="AL598" s="870" t="s">
        <v>687</v>
      </c>
      <c r="AM598" s="871"/>
      <c r="AN598" s="871"/>
      <c r="AO598" s="872"/>
      <c r="AP598" s="873" t="s">
        <v>687</v>
      </c>
      <c r="AQ598" s="873"/>
      <c r="AR598" s="873"/>
      <c r="AS598" s="873"/>
      <c r="AT598" s="873"/>
      <c r="AU598" s="873"/>
      <c r="AV598" s="873"/>
      <c r="AW598" s="873"/>
      <c r="AX598" s="873"/>
      <c r="AY598">
        <f>COUNTA($C$598)</f>
        <v>1</v>
      </c>
    </row>
    <row r="599" spans="1:51" ht="45.75" customHeight="1" x14ac:dyDescent="0.15">
      <c r="A599" s="874">
        <v>3</v>
      </c>
      <c r="B599" s="874">
        <v>1</v>
      </c>
      <c r="C599" s="875" t="s">
        <v>840</v>
      </c>
      <c r="D599" s="876"/>
      <c r="E599" s="876"/>
      <c r="F599" s="876"/>
      <c r="G599" s="876"/>
      <c r="H599" s="876"/>
      <c r="I599" s="876"/>
      <c r="J599" s="877">
        <v>3090005006832</v>
      </c>
      <c r="K599" s="878"/>
      <c r="L599" s="878"/>
      <c r="M599" s="878"/>
      <c r="N599" s="878"/>
      <c r="O599" s="878"/>
      <c r="P599" s="879" t="s">
        <v>848</v>
      </c>
      <c r="Q599" s="880"/>
      <c r="R599" s="880"/>
      <c r="S599" s="880"/>
      <c r="T599" s="880"/>
      <c r="U599" s="880"/>
      <c r="V599" s="880"/>
      <c r="W599" s="880"/>
      <c r="X599" s="880"/>
      <c r="Y599" s="881">
        <v>4.7</v>
      </c>
      <c r="Z599" s="882"/>
      <c r="AA599" s="882"/>
      <c r="AB599" s="883"/>
      <c r="AC599" s="884" t="s">
        <v>776</v>
      </c>
      <c r="AD599" s="885"/>
      <c r="AE599" s="885"/>
      <c r="AF599" s="885"/>
      <c r="AG599" s="885"/>
      <c r="AH599" s="886" t="s">
        <v>687</v>
      </c>
      <c r="AI599" s="887"/>
      <c r="AJ599" s="887"/>
      <c r="AK599" s="887"/>
      <c r="AL599" s="870" t="s">
        <v>687</v>
      </c>
      <c r="AM599" s="871"/>
      <c r="AN599" s="871"/>
      <c r="AO599" s="872"/>
      <c r="AP599" s="873" t="s">
        <v>687</v>
      </c>
      <c r="AQ599" s="873"/>
      <c r="AR599" s="873"/>
      <c r="AS599" s="873"/>
      <c r="AT599" s="873"/>
      <c r="AU599" s="873"/>
      <c r="AV599" s="873"/>
      <c r="AW599" s="873"/>
      <c r="AX599" s="873"/>
      <c r="AY599">
        <f>COUNTA($C$599)</f>
        <v>1</v>
      </c>
    </row>
    <row r="600" spans="1:51" ht="45.75" customHeight="1" x14ac:dyDescent="0.15">
      <c r="A600" s="874">
        <v>4</v>
      </c>
      <c r="B600" s="874">
        <v>1</v>
      </c>
      <c r="C600" s="875" t="s">
        <v>841</v>
      </c>
      <c r="D600" s="876"/>
      <c r="E600" s="876"/>
      <c r="F600" s="876"/>
      <c r="G600" s="876"/>
      <c r="H600" s="876"/>
      <c r="I600" s="876"/>
      <c r="J600" s="877">
        <v>6010005005310</v>
      </c>
      <c r="K600" s="878"/>
      <c r="L600" s="878"/>
      <c r="M600" s="878"/>
      <c r="N600" s="878"/>
      <c r="O600" s="878"/>
      <c r="P600" s="879" t="s">
        <v>848</v>
      </c>
      <c r="Q600" s="880"/>
      <c r="R600" s="880"/>
      <c r="S600" s="880"/>
      <c r="T600" s="880"/>
      <c r="U600" s="880"/>
      <c r="V600" s="880"/>
      <c r="W600" s="880"/>
      <c r="X600" s="880"/>
      <c r="Y600" s="881">
        <v>4.3</v>
      </c>
      <c r="Z600" s="882"/>
      <c r="AA600" s="882"/>
      <c r="AB600" s="883"/>
      <c r="AC600" s="884" t="s">
        <v>776</v>
      </c>
      <c r="AD600" s="885"/>
      <c r="AE600" s="885"/>
      <c r="AF600" s="885"/>
      <c r="AG600" s="885"/>
      <c r="AH600" s="886" t="s">
        <v>687</v>
      </c>
      <c r="AI600" s="887"/>
      <c r="AJ600" s="887"/>
      <c r="AK600" s="887"/>
      <c r="AL600" s="870" t="s">
        <v>687</v>
      </c>
      <c r="AM600" s="871"/>
      <c r="AN600" s="871"/>
      <c r="AO600" s="872"/>
      <c r="AP600" s="873" t="s">
        <v>687</v>
      </c>
      <c r="AQ600" s="873"/>
      <c r="AR600" s="873"/>
      <c r="AS600" s="873"/>
      <c r="AT600" s="873"/>
      <c r="AU600" s="873"/>
      <c r="AV600" s="873"/>
      <c r="AW600" s="873"/>
      <c r="AX600" s="873"/>
      <c r="AY600">
        <f>COUNTA($C$600)</f>
        <v>1</v>
      </c>
    </row>
    <row r="601" spans="1:51" ht="45.75" customHeight="1" x14ac:dyDescent="0.15">
      <c r="A601" s="874">
        <v>5</v>
      </c>
      <c r="B601" s="874">
        <v>1</v>
      </c>
      <c r="C601" s="876" t="s">
        <v>842</v>
      </c>
      <c r="D601" s="876"/>
      <c r="E601" s="876"/>
      <c r="F601" s="876"/>
      <c r="G601" s="876"/>
      <c r="H601" s="876"/>
      <c r="I601" s="876"/>
      <c r="J601" s="877">
        <v>2060005005367</v>
      </c>
      <c r="K601" s="878"/>
      <c r="L601" s="878"/>
      <c r="M601" s="878"/>
      <c r="N601" s="878"/>
      <c r="O601" s="878"/>
      <c r="P601" s="880" t="s">
        <v>848</v>
      </c>
      <c r="Q601" s="880"/>
      <c r="R601" s="880"/>
      <c r="S601" s="880"/>
      <c r="T601" s="880"/>
      <c r="U601" s="880"/>
      <c r="V601" s="880"/>
      <c r="W601" s="880"/>
      <c r="X601" s="880"/>
      <c r="Y601" s="881">
        <v>3.5</v>
      </c>
      <c r="Z601" s="882"/>
      <c r="AA601" s="882"/>
      <c r="AB601" s="883"/>
      <c r="AC601" s="884" t="s">
        <v>776</v>
      </c>
      <c r="AD601" s="885"/>
      <c r="AE601" s="885"/>
      <c r="AF601" s="885"/>
      <c r="AG601" s="885"/>
      <c r="AH601" s="886" t="s">
        <v>687</v>
      </c>
      <c r="AI601" s="887"/>
      <c r="AJ601" s="887"/>
      <c r="AK601" s="887"/>
      <c r="AL601" s="870" t="s">
        <v>687</v>
      </c>
      <c r="AM601" s="871"/>
      <c r="AN601" s="871"/>
      <c r="AO601" s="872"/>
      <c r="AP601" s="873" t="s">
        <v>687</v>
      </c>
      <c r="AQ601" s="873"/>
      <c r="AR601" s="873"/>
      <c r="AS601" s="873"/>
      <c r="AT601" s="873"/>
      <c r="AU601" s="873"/>
      <c r="AV601" s="873"/>
      <c r="AW601" s="873"/>
      <c r="AX601" s="873"/>
      <c r="AY601">
        <f>COUNTA($C$601)</f>
        <v>1</v>
      </c>
    </row>
    <row r="602" spans="1:51" ht="45.75" customHeight="1" x14ac:dyDescent="0.15">
      <c r="A602" s="874">
        <v>6</v>
      </c>
      <c r="B602" s="874">
        <v>1</v>
      </c>
      <c r="C602" s="876" t="s">
        <v>843</v>
      </c>
      <c r="D602" s="876"/>
      <c r="E602" s="876"/>
      <c r="F602" s="876"/>
      <c r="G602" s="876"/>
      <c r="H602" s="876"/>
      <c r="I602" s="876"/>
      <c r="J602" s="877">
        <v>3010005022382</v>
      </c>
      <c r="K602" s="878"/>
      <c r="L602" s="878"/>
      <c r="M602" s="878"/>
      <c r="N602" s="878"/>
      <c r="O602" s="878"/>
      <c r="P602" s="880" t="s">
        <v>848</v>
      </c>
      <c r="Q602" s="880"/>
      <c r="R602" s="880"/>
      <c r="S602" s="880"/>
      <c r="T602" s="880"/>
      <c r="U602" s="880"/>
      <c r="V602" s="880"/>
      <c r="W602" s="880"/>
      <c r="X602" s="880"/>
      <c r="Y602" s="881">
        <v>3.4</v>
      </c>
      <c r="Z602" s="882"/>
      <c r="AA602" s="882"/>
      <c r="AB602" s="883"/>
      <c r="AC602" s="884" t="s">
        <v>776</v>
      </c>
      <c r="AD602" s="885"/>
      <c r="AE602" s="885"/>
      <c r="AF602" s="885"/>
      <c r="AG602" s="885"/>
      <c r="AH602" s="886" t="s">
        <v>687</v>
      </c>
      <c r="AI602" s="887"/>
      <c r="AJ602" s="887"/>
      <c r="AK602" s="887"/>
      <c r="AL602" s="870" t="s">
        <v>687</v>
      </c>
      <c r="AM602" s="871"/>
      <c r="AN602" s="871"/>
      <c r="AO602" s="872"/>
      <c r="AP602" s="873" t="s">
        <v>687</v>
      </c>
      <c r="AQ602" s="873"/>
      <c r="AR602" s="873"/>
      <c r="AS602" s="873"/>
      <c r="AT602" s="873"/>
      <c r="AU602" s="873"/>
      <c r="AV602" s="873"/>
      <c r="AW602" s="873"/>
      <c r="AX602" s="873"/>
      <c r="AY602">
        <f>COUNTA($C$602)</f>
        <v>1</v>
      </c>
    </row>
    <row r="603" spans="1:51" ht="45.75" customHeight="1" x14ac:dyDescent="0.15">
      <c r="A603" s="874">
        <v>7</v>
      </c>
      <c r="B603" s="874">
        <v>1</v>
      </c>
      <c r="C603" s="876" t="s">
        <v>844</v>
      </c>
      <c r="D603" s="876"/>
      <c r="E603" s="876"/>
      <c r="F603" s="876"/>
      <c r="G603" s="876"/>
      <c r="H603" s="876"/>
      <c r="I603" s="876"/>
      <c r="J603" s="877">
        <v>9011105002442</v>
      </c>
      <c r="K603" s="878"/>
      <c r="L603" s="878"/>
      <c r="M603" s="878"/>
      <c r="N603" s="878"/>
      <c r="O603" s="878"/>
      <c r="P603" s="880" t="s">
        <v>848</v>
      </c>
      <c r="Q603" s="880"/>
      <c r="R603" s="880"/>
      <c r="S603" s="880"/>
      <c r="T603" s="880"/>
      <c r="U603" s="880"/>
      <c r="V603" s="880"/>
      <c r="W603" s="880"/>
      <c r="X603" s="880"/>
      <c r="Y603" s="881">
        <v>2.2999999999999998</v>
      </c>
      <c r="Z603" s="882"/>
      <c r="AA603" s="882"/>
      <c r="AB603" s="883"/>
      <c r="AC603" s="884" t="s">
        <v>776</v>
      </c>
      <c r="AD603" s="885"/>
      <c r="AE603" s="885"/>
      <c r="AF603" s="885"/>
      <c r="AG603" s="885"/>
      <c r="AH603" s="886" t="s">
        <v>687</v>
      </c>
      <c r="AI603" s="887"/>
      <c r="AJ603" s="887"/>
      <c r="AK603" s="887"/>
      <c r="AL603" s="870" t="s">
        <v>687</v>
      </c>
      <c r="AM603" s="871"/>
      <c r="AN603" s="871"/>
      <c r="AO603" s="872"/>
      <c r="AP603" s="873" t="s">
        <v>687</v>
      </c>
      <c r="AQ603" s="873"/>
      <c r="AR603" s="873"/>
      <c r="AS603" s="873"/>
      <c r="AT603" s="873"/>
      <c r="AU603" s="873"/>
      <c r="AV603" s="873"/>
      <c r="AW603" s="873"/>
      <c r="AX603" s="873"/>
      <c r="AY603">
        <f>COUNTA($C$603)</f>
        <v>1</v>
      </c>
    </row>
    <row r="604" spans="1:51" ht="45.75" customHeight="1" x14ac:dyDescent="0.15">
      <c r="A604" s="874">
        <v>8</v>
      </c>
      <c r="B604" s="874">
        <v>1</v>
      </c>
      <c r="C604" s="876" t="s">
        <v>845</v>
      </c>
      <c r="D604" s="876"/>
      <c r="E604" s="876"/>
      <c r="F604" s="876"/>
      <c r="G604" s="876"/>
      <c r="H604" s="876"/>
      <c r="I604" s="876"/>
      <c r="J604" s="877">
        <v>1120005008430</v>
      </c>
      <c r="K604" s="878"/>
      <c r="L604" s="878"/>
      <c r="M604" s="878"/>
      <c r="N604" s="878"/>
      <c r="O604" s="878"/>
      <c r="P604" s="880" t="s">
        <v>848</v>
      </c>
      <c r="Q604" s="880"/>
      <c r="R604" s="880"/>
      <c r="S604" s="880"/>
      <c r="T604" s="880"/>
      <c r="U604" s="880"/>
      <c r="V604" s="880"/>
      <c r="W604" s="880"/>
      <c r="X604" s="880"/>
      <c r="Y604" s="881">
        <v>1.6</v>
      </c>
      <c r="Z604" s="882"/>
      <c r="AA604" s="882"/>
      <c r="AB604" s="883"/>
      <c r="AC604" s="884" t="s">
        <v>776</v>
      </c>
      <c r="AD604" s="885"/>
      <c r="AE604" s="885"/>
      <c r="AF604" s="885"/>
      <c r="AG604" s="885"/>
      <c r="AH604" s="886" t="s">
        <v>687</v>
      </c>
      <c r="AI604" s="887"/>
      <c r="AJ604" s="887"/>
      <c r="AK604" s="887"/>
      <c r="AL604" s="870" t="s">
        <v>687</v>
      </c>
      <c r="AM604" s="871"/>
      <c r="AN604" s="871"/>
      <c r="AO604" s="872"/>
      <c r="AP604" s="873" t="s">
        <v>687</v>
      </c>
      <c r="AQ604" s="873"/>
      <c r="AR604" s="873"/>
      <c r="AS604" s="873"/>
      <c r="AT604" s="873"/>
      <c r="AU604" s="873"/>
      <c r="AV604" s="873"/>
      <c r="AW604" s="873"/>
      <c r="AX604" s="873"/>
      <c r="AY604">
        <f>COUNTA($C$604)</f>
        <v>1</v>
      </c>
    </row>
    <row r="605" spans="1:51" ht="45.75" customHeight="1" x14ac:dyDescent="0.15">
      <c r="A605" s="874">
        <v>9</v>
      </c>
      <c r="B605" s="874">
        <v>1</v>
      </c>
      <c r="C605" s="876" t="s">
        <v>846</v>
      </c>
      <c r="D605" s="876"/>
      <c r="E605" s="876"/>
      <c r="F605" s="876"/>
      <c r="G605" s="876"/>
      <c r="H605" s="876"/>
      <c r="I605" s="876"/>
      <c r="J605" s="877">
        <v>7430005003948</v>
      </c>
      <c r="K605" s="878"/>
      <c r="L605" s="878"/>
      <c r="M605" s="878"/>
      <c r="N605" s="878"/>
      <c r="O605" s="878"/>
      <c r="P605" s="880" t="s">
        <v>848</v>
      </c>
      <c r="Q605" s="880"/>
      <c r="R605" s="880"/>
      <c r="S605" s="880"/>
      <c r="T605" s="880"/>
      <c r="U605" s="880"/>
      <c r="V605" s="880"/>
      <c r="W605" s="880"/>
      <c r="X605" s="880"/>
      <c r="Y605" s="881">
        <v>1.3</v>
      </c>
      <c r="Z605" s="882"/>
      <c r="AA605" s="882"/>
      <c r="AB605" s="883"/>
      <c r="AC605" s="884" t="s">
        <v>776</v>
      </c>
      <c r="AD605" s="885"/>
      <c r="AE605" s="885"/>
      <c r="AF605" s="885"/>
      <c r="AG605" s="885"/>
      <c r="AH605" s="886" t="s">
        <v>687</v>
      </c>
      <c r="AI605" s="887"/>
      <c r="AJ605" s="887"/>
      <c r="AK605" s="887"/>
      <c r="AL605" s="870" t="s">
        <v>687</v>
      </c>
      <c r="AM605" s="871"/>
      <c r="AN605" s="871"/>
      <c r="AO605" s="872"/>
      <c r="AP605" s="873" t="s">
        <v>687</v>
      </c>
      <c r="AQ605" s="873"/>
      <c r="AR605" s="873"/>
      <c r="AS605" s="873"/>
      <c r="AT605" s="873"/>
      <c r="AU605" s="873"/>
      <c r="AV605" s="873"/>
      <c r="AW605" s="873"/>
      <c r="AX605" s="873"/>
      <c r="AY605">
        <f>COUNTA($C$605)</f>
        <v>1</v>
      </c>
    </row>
    <row r="606" spans="1:51" ht="45.75" customHeight="1" x14ac:dyDescent="0.15">
      <c r="A606" s="874">
        <v>10</v>
      </c>
      <c r="B606" s="874">
        <v>1</v>
      </c>
      <c r="C606" s="876" t="s">
        <v>847</v>
      </c>
      <c r="D606" s="876"/>
      <c r="E606" s="876"/>
      <c r="F606" s="876"/>
      <c r="G606" s="876"/>
      <c r="H606" s="876"/>
      <c r="I606" s="876"/>
      <c r="J606" s="877">
        <v>6011105004805</v>
      </c>
      <c r="K606" s="878"/>
      <c r="L606" s="878"/>
      <c r="M606" s="878"/>
      <c r="N606" s="878"/>
      <c r="O606" s="878"/>
      <c r="P606" s="880" t="s">
        <v>848</v>
      </c>
      <c r="Q606" s="880"/>
      <c r="R606" s="880"/>
      <c r="S606" s="880"/>
      <c r="T606" s="880"/>
      <c r="U606" s="880"/>
      <c r="V606" s="880"/>
      <c r="W606" s="880"/>
      <c r="X606" s="880"/>
      <c r="Y606" s="881">
        <v>0.9</v>
      </c>
      <c r="Z606" s="882"/>
      <c r="AA606" s="882"/>
      <c r="AB606" s="883"/>
      <c r="AC606" s="884" t="s">
        <v>776</v>
      </c>
      <c r="AD606" s="885"/>
      <c r="AE606" s="885"/>
      <c r="AF606" s="885"/>
      <c r="AG606" s="885"/>
      <c r="AH606" s="886" t="s">
        <v>687</v>
      </c>
      <c r="AI606" s="887"/>
      <c r="AJ606" s="887"/>
      <c r="AK606" s="887"/>
      <c r="AL606" s="870" t="s">
        <v>687</v>
      </c>
      <c r="AM606" s="871"/>
      <c r="AN606" s="871"/>
      <c r="AO606" s="872"/>
      <c r="AP606" s="873" t="s">
        <v>687</v>
      </c>
      <c r="AQ606" s="873"/>
      <c r="AR606" s="873"/>
      <c r="AS606" s="873"/>
      <c r="AT606" s="873"/>
      <c r="AU606" s="873"/>
      <c r="AV606" s="873"/>
      <c r="AW606" s="873"/>
      <c r="AX606" s="873"/>
      <c r="AY606">
        <f>COUNTA($C$606)</f>
        <v>1</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15">
      <c r="A627" s="889" t="s">
        <v>648</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300</v>
      </c>
      <c r="AM627" s="893"/>
      <c r="AN627" s="893"/>
      <c r="AO627" s="75" t="s">
        <v>749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287</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240</v>
      </c>
      <c r="D630" s="895"/>
      <c r="E630" s="864" t="s">
        <v>239</v>
      </c>
      <c r="F630" s="895"/>
      <c r="G630" s="895"/>
      <c r="H630" s="895"/>
      <c r="I630" s="895"/>
      <c r="J630" s="864" t="s">
        <v>268</v>
      </c>
      <c r="K630" s="864"/>
      <c r="L630" s="864"/>
      <c r="M630" s="864"/>
      <c r="N630" s="864"/>
      <c r="O630" s="864"/>
      <c r="P630" s="864" t="s">
        <v>25</v>
      </c>
      <c r="Q630" s="864"/>
      <c r="R630" s="864"/>
      <c r="S630" s="864"/>
      <c r="T630" s="864"/>
      <c r="U630" s="864"/>
      <c r="V630" s="864"/>
      <c r="W630" s="864"/>
      <c r="X630" s="864"/>
      <c r="Y630" s="864" t="s">
        <v>270</v>
      </c>
      <c r="Z630" s="895"/>
      <c r="AA630" s="895"/>
      <c r="AB630" s="895"/>
      <c r="AC630" s="864" t="s">
        <v>228</v>
      </c>
      <c r="AD630" s="864"/>
      <c r="AE630" s="864"/>
      <c r="AF630" s="864"/>
      <c r="AG630" s="864"/>
      <c r="AH630" s="864" t="s">
        <v>235</v>
      </c>
      <c r="AI630" s="895"/>
      <c r="AJ630" s="895"/>
      <c r="AK630" s="895"/>
      <c r="AL630" s="895" t="s">
        <v>19</v>
      </c>
      <c r="AM630" s="895"/>
      <c r="AN630" s="895"/>
      <c r="AO630" s="894"/>
      <c r="AP630" s="888" t="s">
        <v>295</v>
      </c>
      <c r="AQ630" s="888"/>
      <c r="AR630" s="888"/>
      <c r="AS630" s="888"/>
      <c r="AT630" s="888"/>
      <c r="AU630" s="888"/>
      <c r="AV630" s="888"/>
      <c r="AW630" s="888"/>
      <c r="AX630" s="888"/>
    </row>
    <row r="631" spans="1:51" ht="30" customHeight="1" x14ac:dyDescent="0.15">
      <c r="A631" s="874">
        <v>1</v>
      </c>
      <c r="B631" s="874">
        <v>1</v>
      </c>
      <c r="C631" s="896"/>
      <c r="D631" s="896"/>
      <c r="E631" s="663" t="s">
        <v>807</v>
      </c>
      <c r="F631" s="897"/>
      <c r="G631" s="897"/>
      <c r="H631" s="897"/>
      <c r="I631" s="897"/>
      <c r="J631" s="877" t="s">
        <v>807</v>
      </c>
      <c r="K631" s="878"/>
      <c r="L631" s="878"/>
      <c r="M631" s="878"/>
      <c r="N631" s="878"/>
      <c r="O631" s="878"/>
      <c r="P631" s="879" t="s">
        <v>807</v>
      </c>
      <c r="Q631" s="880"/>
      <c r="R631" s="880"/>
      <c r="S631" s="880"/>
      <c r="T631" s="880"/>
      <c r="U631" s="880"/>
      <c r="V631" s="880"/>
      <c r="W631" s="880"/>
      <c r="X631" s="880"/>
      <c r="Y631" s="881" t="s">
        <v>807</v>
      </c>
      <c r="Z631" s="882"/>
      <c r="AA631" s="882"/>
      <c r="AB631" s="883"/>
      <c r="AC631" s="884"/>
      <c r="AD631" s="885"/>
      <c r="AE631" s="885"/>
      <c r="AF631" s="885"/>
      <c r="AG631" s="885"/>
      <c r="AH631" s="886" t="s">
        <v>807</v>
      </c>
      <c r="AI631" s="887"/>
      <c r="AJ631" s="887"/>
      <c r="AK631" s="887"/>
      <c r="AL631" s="870" t="s">
        <v>807</v>
      </c>
      <c r="AM631" s="871"/>
      <c r="AN631" s="871"/>
      <c r="AO631" s="872"/>
      <c r="AP631" s="873" t="s">
        <v>807</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68" max="16383" man="1"/>
    <brk id="307" max="16383" man="1"/>
    <brk id="362" max="16383" man="1"/>
    <brk id="429" max="16383" man="1"/>
    <brk id="5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487</v>
      </c>
      <c r="AA1" s="29" t="s">
        <v>78</v>
      </c>
      <c r="AB1" s="29" t="s">
        <v>488</v>
      </c>
      <c r="AC1" s="29" t="s">
        <v>32</v>
      </c>
      <c r="AD1" s="28"/>
      <c r="AE1" s="29" t="s">
        <v>44</v>
      </c>
      <c r="AF1" s="30"/>
      <c r="AG1" s="51" t="s">
        <v>228</v>
      </c>
      <c r="AI1" s="51" t="s">
        <v>231</v>
      </c>
      <c r="AK1" s="51" t="s">
        <v>236</v>
      </c>
      <c r="AM1" s="77"/>
      <c r="AN1" s="77"/>
      <c r="AP1" s="28" t="s">
        <v>310</v>
      </c>
    </row>
    <row r="2" spans="1:42" ht="13.5" customHeight="1" x14ac:dyDescent="0.15">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t="s">
        <v>727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356</v>
      </c>
      <c r="AB2" s="86" t="s">
        <v>582</v>
      </c>
      <c r="AC2" s="87" t="s">
        <v>130</v>
      </c>
      <c r="AD2" s="28"/>
      <c r="AE2" s="43" t="s">
        <v>165</v>
      </c>
      <c r="AF2" s="30"/>
      <c r="AG2" s="53" t="s">
        <v>321</v>
      </c>
      <c r="AI2" s="51" t="s">
        <v>353</v>
      </c>
      <c r="AK2" s="51" t="s">
        <v>237</v>
      </c>
      <c r="AM2" s="77"/>
      <c r="AN2" s="77"/>
      <c r="AP2" s="53" t="s">
        <v>321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613</v>
      </c>
      <c r="W3" s="32" t="s">
        <v>141</v>
      </c>
      <c r="Y3" s="32" t="s">
        <v>65</v>
      </c>
      <c r="Z3" s="32" t="s">
        <v>489</v>
      </c>
      <c r="AA3" s="86" t="s">
        <v>455</v>
      </c>
      <c r="AB3" s="86" t="s">
        <v>583</v>
      </c>
      <c r="AC3" s="87" t="s">
        <v>131</v>
      </c>
      <c r="AD3" s="28"/>
      <c r="AE3" s="43" t="s">
        <v>166</v>
      </c>
      <c r="AF3" s="30"/>
      <c r="AG3" s="53" t="s">
        <v>322</v>
      </c>
      <c r="AI3" s="51" t="s">
        <v>230</v>
      </c>
      <c r="AK3" s="51" t="str">
        <f>CHAR(CODE(AK2)+1)</f>
        <v>B</v>
      </c>
      <c r="AM3" s="77"/>
      <c r="AN3" s="77"/>
      <c r="AP3" s="53" t="s">
        <v>322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727</v>
      </c>
      <c r="R4" s="13" t="str">
        <f t="shared" si="3"/>
        <v>補助</v>
      </c>
      <c r="S4" s="13" t="str">
        <f t="shared" si="4"/>
        <v>補助</v>
      </c>
      <c r="T4" s="13"/>
      <c r="U4" s="32" t="s">
        <v>674</v>
      </c>
      <c r="W4" s="32" t="s">
        <v>142</v>
      </c>
      <c r="Y4" s="32" t="s">
        <v>362</v>
      </c>
      <c r="Z4" s="32" t="s">
        <v>490</v>
      </c>
      <c r="AA4" s="86" t="s">
        <v>456</v>
      </c>
      <c r="AB4" s="86" t="s">
        <v>584</v>
      </c>
      <c r="AC4" s="86" t="s">
        <v>132</v>
      </c>
      <c r="AD4" s="28"/>
      <c r="AE4" s="43" t="s">
        <v>167</v>
      </c>
      <c r="AF4" s="30"/>
      <c r="AG4" s="53" t="s">
        <v>323</v>
      </c>
      <c r="AI4" s="51" t="s">
        <v>232</v>
      </c>
      <c r="AK4" s="51" t="str">
        <f t="shared" ref="AK4:AK49" si="7">CHAR(CODE(AK3)+1)</f>
        <v>C</v>
      </c>
      <c r="AM4" s="77"/>
      <c r="AN4" s="77"/>
      <c r="AP4" s="53" t="s">
        <v>323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637</v>
      </c>
      <c r="Y5" s="32" t="s">
        <v>363</v>
      </c>
      <c r="Z5" s="32" t="s">
        <v>491</v>
      </c>
      <c r="AA5" s="86" t="s">
        <v>457</v>
      </c>
      <c r="AB5" s="86" t="s">
        <v>585</v>
      </c>
      <c r="AC5" s="86" t="s">
        <v>168</v>
      </c>
      <c r="AD5" s="31"/>
      <c r="AE5" s="43" t="s">
        <v>334</v>
      </c>
      <c r="AF5" s="30"/>
      <c r="AG5" s="53" t="s">
        <v>324</v>
      </c>
      <c r="AI5" s="51" t="s">
        <v>360</v>
      </c>
      <c r="AK5" s="51" t="str">
        <f t="shared" si="7"/>
        <v>D</v>
      </c>
      <c r="AP5" s="53" t="s">
        <v>324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336</v>
      </c>
      <c r="W6" s="32" t="s">
        <v>639</v>
      </c>
      <c r="Y6" s="32" t="s">
        <v>364</v>
      </c>
      <c r="Z6" s="32" t="s">
        <v>492</v>
      </c>
      <c r="AA6" s="86" t="s">
        <v>458</v>
      </c>
      <c r="AB6" s="86" t="s">
        <v>586</v>
      </c>
      <c r="AC6" s="86" t="s">
        <v>133</v>
      </c>
      <c r="AD6" s="31"/>
      <c r="AE6" s="43" t="s">
        <v>331</v>
      </c>
      <c r="AF6" s="30"/>
      <c r="AG6" s="53" t="s">
        <v>325</v>
      </c>
      <c r="AI6" s="51" t="s">
        <v>361</v>
      </c>
      <c r="AK6" s="51" t="str">
        <f>CHAR(CODE(AK5)+1)</f>
        <v>E</v>
      </c>
      <c r="AP6" s="53" t="s">
        <v>325</v>
      </c>
    </row>
    <row r="7" spans="1:42" ht="13.5" customHeight="1" x14ac:dyDescent="0.15">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365</v>
      </c>
      <c r="Z7" s="32" t="s">
        <v>493</v>
      </c>
      <c r="AA7" s="86" t="s">
        <v>459</v>
      </c>
      <c r="AB7" s="86" t="s">
        <v>587</v>
      </c>
      <c r="AC7" s="31"/>
      <c r="AD7" s="31"/>
      <c r="AE7" s="32" t="s">
        <v>133</v>
      </c>
      <c r="AF7" s="30"/>
      <c r="AG7" s="53" t="s">
        <v>326</v>
      </c>
      <c r="AH7" s="80"/>
      <c r="AI7" s="53" t="s">
        <v>349</v>
      </c>
      <c r="AK7" s="51" t="str">
        <f>CHAR(CODE(AK6)+1)</f>
        <v>F</v>
      </c>
      <c r="AP7" s="53" t="s">
        <v>326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358</v>
      </c>
      <c r="W8" s="32" t="s">
        <v>144</v>
      </c>
      <c r="Y8" s="32" t="s">
        <v>366</v>
      </c>
      <c r="Z8" s="32" t="s">
        <v>494</v>
      </c>
      <c r="AA8" s="86" t="s">
        <v>460</v>
      </c>
      <c r="AB8" s="86" t="s">
        <v>588</v>
      </c>
      <c r="AC8" s="31"/>
      <c r="AD8" s="31"/>
      <c r="AE8" s="31"/>
      <c r="AF8" s="30"/>
      <c r="AG8" s="53" t="s">
        <v>327</v>
      </c>
      <c r="AI8" s="51" t="s">
        <v>350</v>
      </c>
      <c r="AK8" s="51" t="str">
        <f t="shared" si="7"/>
        <v>G</v>
      </c>
      <c r="AP8" s="53" t="s">
        <v>327</v>
      </c>
    </row>
    <row r="9" spans="1:42" ht="13.5" customHeight="1" x14ac:dyDescent="0.15">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社会保障</v>
      </c>
      <c r="O9" s="13"/>
      <c r="P9" s="13"/>
      <c r="Q9" s="19"/>
      <c r="T9" s="13"/>
      <c r="U9" s="32" t="s">
        <v>359</v>
      </c>
      <c r="W9" s="32" t="s">
        <v>145</v>
      </c>
      <c r="Y9" s="32" t="s">
        <v>367</v>
      </c>
      <c r="Z9" s="32" t="s">
        <v>495</v>
      </c>
      <c r="AA9" s="86" t="s">
        <v>461</v>
      </c>
      <c r="AB9" s="86" t="s">
        <v>589</v>
      </c>
      <c r="AC9" s="31"/>
      <c r="AD9" s="31"/>
      <c r="AE9" s="31"/>
      <c r="AF9" s="30"/>
      <c r="AG9" s="53" t="s">
        <v>328</v>
      </c>
      <c r="AI9" s="76"/>
      <c r="AK9" s="51" t="str">
        <f t="shared" si="7"/>
        <v>H</v>
      </c>
      <c r="AP9" s="53" t="s">
        <v>328</v>
      </c>
    </row>
    <row r="10" spans="1:42" ht="13.5" customHeight="1" x14ac:dyDescent="0.15">
      <c r="A10" s="14" t="s">
        <v>293</v>
      </c>
      <c r="B10" s="15"/>
      <c r="C10" s="13" t="str">
        <f t="shared" si="0"/>
        <v/>
      </c>
      <c r="D10" s="13" t="str">
        <f t="shared" si="8"/>
        <v/>
      </c>
      <c r="F10" s="18" t="s">
        <v>112</v>
      </c>
      <c r="G10" s="17"/>
      <c r="H10" s="13" t="str">
        <f t="shared" si="1"/>
        <v/>
      </c>
      <c r="I10" s="13" t="str">
        <f t="shared" si="5"/>
        <v>一般会計</v>
      </c>
      <c r="K10" s="14" t="s">
        <v>296</v>
      </c>
      <c r="L10" s="15"/>
      <c r="M10" s="13" t="str">
        <f t="shared" si="2"/>
        <v/>
      </c>
      <c r="N10" s="13" t="str">
        <f t="shared" si="6"/>
        <v>社会保障</v>
      </c>
      <c r="O10" s="13"/>
      <c r="P10" s="13" t="str">
        <f>S8</f>
        <v>補助</v>
      </c>
      <c r="Q10" s="19"/>
      <c r="T10" s="13"/>
      <c r="W10" s="32" t="s">
        <v>146</v>
      </c>
      <c r="Y10" s="32" t="s">
        <v>368</v>
      </c>
      <c r="Z10" s="32" t="s">
        <v>496</v>
      </c>
      <c r="AA10" s="86" t="s">
        <v>462</v>
      </c>
      <c r="AB10" s="86" t="s">
        <v>590</v>
      </c>
      <c r="AC10" s="31"/>
      <c r="AD10" s="31"/>
      <c r="AE10" s="31"/>
      <c r="AF10" s="30"/>
      <c r="AG10" s="53" t="s">
        <v>313</v>
      </c>
      <c r="AK10" s="51" t="str">
        <f t="shared" si="7"/>
        <v>I</v>
      </c>
      <c r="AP10" s="51" t="s">
        <v>311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671</v>
      </c>
      <c r="Y11" s="32" t="s">
        <v>369</v>
      </c>
      <c r="Z11" s="32" t="s">
        <v>497</v>
      </c>
      <c r="AA11" s="86" t="s">
        <v>463</v>
      </c>
      <c r="AB11" s="86" t="s">
        <v>591</v>
      </c>
      <c r="AC11" s="31"/>
      <c r="AD11" s="31"/>
      <c r="AE11" s="31"/>
      <c r="AF11" s="30"/>
      <c r="AG11" s="51" t="s">
        <v>316</v>
      </c>
      <c r="AK11" s="51" t="str">
        <f t="shared" si="7"/>
        <v>J</v>
      </c>
    </row>
    <row r="12" spans="1:42" ht="13.5" customHeight="1" x14ac:dyDescent="0.15">
      <c r="A12" s="14" t="s">
        <v>90</v>
      </c>
      <c r="B12" s="15" t="s">
        <v>727</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614</v>
      </c>
      <c r="W12" s="32" t="s">
        <v>147</v>
      </c>
      <c r="Y12" s="32" t="s">
        <v>370</v>
      </c>
      <c r="Z12" s="32" t="s">
        <v>498</v>
      </c>
      <c r="AA12" s="86" t="s">
        <v>464</v>
      </c>
      <c r="AB12" s="86" t="s">
        <v>592</v>
      </c>
      <c r="AC12" s="31"/>
      <c r="AD12" s="31"/>
      <c r="AE12" s="31"/>
      <c r="AF12" s="30"/>
      <c r="AG12" s="51" t="s">
        <v>314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371</v>
      </c>
      <c r="Z13" s="32" t="s">
        <v>499</v>
      </c>
      <c r="AA13" s="86" t="s">
        <v>465</v>
      </c>
      <c r="AB13" s="86" t="s">
        <v>593</v>
      </c>
      <c r="AC13" s="31"/>
      <c r="AD13" s="31"/>
      <c r="AE13" s="31"/>
      <c r="AF13" s="30"/>
      <c r="AG13" s="51" t="s">
        <v>315</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615</v>
      </c>
      <c r="W14" s="32" t="s">
        <v>149</v>
      </c>
      <c r="Y14" s="32" t="s">
        <v>372</v>
      </c>
      <c r="Z14" s="32" t="s">
        <v>500</v>
      </c>
      <c r="AA14" s="86" t="s">
        <v>466</v>
      </c>
      <c r="AB14" s="86" t="s">
        <v>594</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616</v>
      </c>
      <c r="W15" s="32" t="s">
        <v>150</v>
      </c>
      <c r="Y15" s="32" t="s">
        <v>373</v>
      </c>
      <c r="Z15" s="32" t="s">
        <v>501</v>
      </c>
      <c r="AA15" s="86" t="s">
        <v>467</v>
      </c>
      <c r="AB15" s="86" t="s">
        <v>595</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617</v>
      </c>
      <c r="W16" s="32" t="s">
        <v>151</v>
      </c>
      <c r="Y16" s="32" t="s">
        <v>374</v>
      </c>
      <c r="Z16" s="32" t="s">
        <v>502</v>
      </c>
      <c r="AA16" s="86" t="s">
        <v>468</v>
      </c>
      <c r="AB16" s="86" t="s">
        <v>596</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635</v>
      </c>
      <c r="W17" s="32" t="s">
        <v>152</v>
      </c>
      <c r="Y17" s="32" t="s">
        <v>375</v>
      </c>
      <c r="Z17" s="32" t="s">
        <v>503</v>
      </c>
      <c r="AA17" s="86" t="s">
        <v>469</v>
      </c>
      <c r="AB17" s="86" t="s">
        <v>597</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618</v>
      </c>
      <c r="W18" s="32" t="s">
        <v>153</v>
      </c>
      <c r="Y18" s="32" t="s">
        <v>376</v>
      </c>
      <c r="Z18" s="32" t="s">
        <v>504</v>
      </c>
      <c r="AA18" s="86" t="s">
        <v>470</v>
      </c>
      <c r="AB18" s="86" t="s">
        <v>598</v>
      </c>
      <c r="AC18" s="31"/>
      <c r="AD18" s="31"/>
      <c r="AE18" s="31"/>
      <c r="AF18" s="30"/>
      <c r="AK18" s="51" t="str">
        <f t="shared" si="7"/>
        <v>Q</v>
      </c>
    </row>
    <row r="19" spans="1:37" ht="13.5" customHeight="1" x14ac:dyDescent="0.15">
      <c r="A19" s="14" t="s">
        <v>282</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619</v>
      </c>
      <c r="W19" s="32" t="s">
        <v>154</v>
      </c>
      <c r="Y19" s="32" t="s">
        <v>377</v>
      </c>
      <c r="Z19" s="32" t="s">
        <v>505</v>
      </c>
      <c r="AA19" s="86" t="s">
        <v>471</v>
      </c>
      <c r="AB19" s="86" t="s">
        <v>599</v>
      </c>
      <c r="AC19" s="31"/>
      <c r="AD19" s="31"/>
      <c r="AE19" s="31"/>
      <c r="AF19" s="30"/>
      <c r="AK19" s="51" t="str">
        <f t="shared" si="7"/>
        <v>R</v>
      </c>
    </row>
    <row r="20" spans="1:37" ht="13.5" customHeight="1" x14ac:dyDescent="0.15">
      <c r="A20" s="14" t="s">
        <v>283</v>
      </c>
      <c r="B20" s="15"/>
      <c r="C20" s="13" t="str">
        <f t="shared" si="9"/>
        <v/>
      </c>
      <c r="D20" s="13" t="str">
        <f t="shared" si="8"/>
        <v>障害者施策</v>
      </c>
      <c r="F20" s="18" t="s">
        <v>281</v>
      </c>
      <c r="G20" s="17"/>
      <c r="H20" s="13" t="str">
        <f t="shared" si="1"/>
        <v/>
      </c>
      <c r="I20" s="13" t="str">
        <f t="shared" si="5"/>
        <v>一般会計</v>
      </c>
      <c r="K20" s="13"/>
      <c r="L20" s="13"/>
      <c r="O20" s="13"/>
      <c r="P20" s="13"/>
      <c r="Q20" s="19"/>
      <c r="T20" s="13"/>
      <c r="U20" s="32" t="s">
        <v>620</v>
      </c>
      <c r="W20" s="32" t="s">
        <v>155</v>
      </c>
      <c r="Y20" s="32" t="s">
        <v>378</v>
      </c>
      <c r="Z20" s="32" t="s">
        <v>506</v>
      </c>
      <c r="AA20" s="86" t="s">
        <v>472</v>
      </c>
      <c r="AB20" s="86" t="s">
        <v>600</v>
      </c>
      <c r="AC20" s="31"/>
      <c r="AD20" s="31"/>
      <c r="AE20" s="31"/>
      <c r="AF20" s="30"/>
      <c r="AK20" s="51" t="str">
        <f t="shared" si="7"/>
        <v>S</v>
      </c>
    </row>
    <row r="21" spans="1:37" ht="13.5" customHeight="1" x14ac:dyDescent="0.15">
      <c r="A21" s="14" t="s">
        <v>284</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621</v>
      </c>
      <c r="W21" s="32" t="s">
        <v>156</v>
      </c>
      <c r="Y21" s="32" t="s">
        <v>379</v>
      </c>
      <c r="Z21" s="32" t="s">
        <v>507</v>
      </c>
      <c r="AA21" s="86" t="s">
        <v>473</v>
      </c>
      <c r="AB21" s="86" t="s">
        <v>601</v>
      </c>
      <c r="AC21" s="31"/>
      <c r="AD21" s="31"/>
      <c r="AE21" s="31"/>
      <c r="AF21" s="30"/>
      <c r="AK21" s="51" t="str">
        <f t="shared" si="7"/>
        <v>T</v>
      </c>
    </row>
    <row r="22" spans="1:37" ht="13.5" customHeight="1" x14ac:dyDescent="0.15">
      <c r="A22" s="14" t="s">
        <v>285</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673</v>
      </c>
      <c r="W22" s="32" t="s">
        <v>157</v>
      </c>
      <c r="Y22" s="32" t="s">
        <v>380</v>
      </c>
      <c r="Z22" s="32" t="s">
        <v>508</v>
      </c>
      <c r="AA22" s="86" t="s">
        <v>474</v>
      </c>
      <c r="AB22" s="86" t="s">
        <v>602</v>
      </c>
      <c r="AC22" s="31"/>
      <c r="AD22" s="31"/>
      <c r="AE22" s="31"/>
      <c r="AF22" s="30"/>
      <c r="AK22" s="51" t="str">
        <f t="shared" si="7"/>
        <v>U</v>
      </c>
    </row>
    <row r="23" spans="1:37" ht="13.5" customHeight="1" x14ac:dyDescent="0.15">
      <c r="A23" s="83" t="s">
        <v>351</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622</v>
      </c>
      <c r="W23" s="32" t="s">
        <v>158</v>
      </c>
      <c r="Y23" s="32" t="s">
        <v>381</v>
      </c>
      <c r="Z23" s="32" t="s">
        <v>509</v>
      </c>
      <c r="AA23" s="86" t="s">
        <v>475</v>
      </c>
      <c r="AB23" s="86" t="s">
        <v>603</v>
      </c>
      <c r="AC23" s="31"/>
      <c r="AD23" s="31"/>
      <c r="AE23" s="31"/>
      <c r="AF23" s="30"/>
      <c r="AK23" s="51" t="str">
        <f t="shared" si="7"/>
        <v>V</v>
      </c>
    </row>
    <row r="24" spans="1:37" ht="13.5" customHeight="1" x14ac:dyDescent="0.15">
      <c r="A24" s="98"/>
      <c r="B24" s="81"/>
      <c r="F24" s="18" t="s">
        <v>354</v>
      </c>
      <c r="G24" s="17"/>
      <c r="H24" s="13" t="str">
        <f t="shared" si="1"/>
        <v/>
      </c>
      <c r="I24" s="13" t="str">
        <f t="shared" si="5"/>
        <v>一般会計</v>
      </c>
      <c r="K24" s="13"/>
      <c r="L24" s="13"/>
      <c r="O24" s="13"/>
      <c r="P24" s="13"/>
      <c r="Q24" s="19"/>
      <c r="T24" s="13"/>
      <c r="U24" s="32" t="s">
        <v>623</v>
      </c>
      <c r="W24" s="32" t="s">
        <v>159</v>
      </c>
      <c r="Y24" s="32" t="s">
        <v>382</v>
      </c>
      <c r="Z24" s="32" t="s">
        <v>510</v>
      </c>
      <c r="AA24" s="86" t="s">
        <v>476</v>
      </c>
      <c r="AB24" s="86" t="s">
        <v>604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627</v>
      </c>
      <c r="Y28" s="32" t="s">
        <v>386</v>
      </c>
      <c r="Z28" s="32" t="s">
        <v>514</v>
      </c>
      <c r="AA28" s="86" t="s">
        <v>480</v>
      </c>
      <c r="AB28" s="86" t="s">
        <v>608</v>
      </c>
      <c r="AC28" s="31"/>
      <c r="AD28" s="31"/>
      <c r="AE28" s="31"/>
      <c r="AF28" s="30"/>
      <c r="AK28" s="51" t="s">
        <v>238</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631</v>
      </c>
      <c r="Y32" s="32" t="s">
        <v>390</v>
      </c>
      <c r="Z32" s="32" t="s">
        <v>518</v>
      </c>
      <c r="AA32" s="86" t="s">
        <v>66</v>
      </c>
      <c r="AB32" s="86" t="s">
        <v>66</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634</v>
      </c>
      <c r="Y35" s="32" t="s">
        <v>393</v>
      </c>
      <c r="Z35" s="32" t="s">
        <v>521</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394</v>
      </c>
      <c r="Z36" s="32" t="s">
        <v>522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395</v>
      </c>
      <c r="Z37" s="32" t="s">
        <v>523</v>
      </c>
      <c r="AF37" s="30"/>
      <c r="AK37" s="51" t="str">
        <f t="shared" si="7"/>
        <v>j</v>
      </c>
    </row>
    <row r="38" spans="1:37" x14ac:dyDescent="0.15">
      <c r="A38" s="13"/>
      <c r="B38" s="13"/>
      <c r="F38" s="13"/>
      <c r="G38" s="19"/>
      <c r="K38" s="13"/>
      <c r="L38" s="13"/>
      <c r="O38" s="13"/>
      <c r="P38" s="13"/>
      <c r="Q38" s="19"/>
      <c r="T38" s="13"/>
      <c r="Y38" s="32" t="s">
        <v>396</v>
      </c>
      <c r="Z38" s="32" t="s">
        <v>524</v>
      </c>
      <c r="AF38" s="30"/>
      <c r="AK38" s="51" t="str">
        <f t="shared" si="7"/>
        <v>k</v>
      </c>
    </row>
    <row r="39" spans="1:37" x14ac:dyDescent="0.15">
      <c r="A39" s="13"/>
      <c r="B39" s="13"/>
      <c r="F39" s="13" t="str">
        <f>I37</f>
        <v>一般会計</v>
      </c>
      <c r="G39" s="19"/>
      <c r="K39" s="13"/>
      <c r="L39" s="13"/>
      <c r="O39" s="13"/>
      <c r="P39" s="13"/>
      <c r="Q39" s="19"/>
      <c r="T39" s="13"/>
      <c r="U39" s="32" t="s">
        <v>636</v>
      </c>
      <c r="Y39" s="32" t="s">
        <v>397</v>
      </c>
      <c r="Z39" s="32" t="s">
        <v>525</v>
      </c>
      <c r="AF39" s="30"/>
      <c r="AK39" s="51" t="str">
        <f t="shared" si="7"/>
        <v>l</v>
      </c>
    </row>
    <row r="40" spans="1:37" x14ac:dyDescent="0.15">
      <c r="A40" s="13"/>
      <c r="B40" s="13"/>
      <c r="F40" s="13"/>
      <c r="G40" s="19"/>
      <c r="K40" s="13"/>
      <c r="L40" s="13"/>
      <c r="O40" s="13"/>
      <c r="P40" s="13"/>
      <c r="Q40" s="19"/>
      <c r="T40" s="13"/>
      <c r="U40" s="32"/>
      <c r="Y40" s="32" t="s">
        <v>398</v>
      </c>
      <c r="Z40" s="32" t="s">
        <v>526</v>
      </c>
      <c r="AF40" s="30"/>
      <c r="AK40" s="51" t="str">
        <f t="shared" si="7"/>
        <v>m</v>
      </c>
    </row>
    <row r="41" spans="1:37" x14ac:dyDescent="0.15">
      <c r="A41" s="13"/>
      <c r="B41" s="13"/>
      <c r="F41" s="13"/>
      <c r="G41" s="19"/>
      <c r="K41" s="13"/>
      <c r="L41" s="13"/>
      <c r="O41" s="13"/>
      <c r="P41" s="13"/>
      <c r="Q41" s="19"/>
      <c r="T41" s="13"/>
      <c r="U41" s="32" t="s">
        <v>337</v>
      </c>
      <c r="Y41" s="32" t="s">
        <v>399</v>
      </c>
      <c r="Z41" s="32" t="s">
        <v>527</v>
      </c>
      <c r="AF41" s="30"/>
      <c r="AK41" s="51" t="str">
        <f t="shared" si="7"/>
        <v>n</v>
      </c>
    </row>
    <row r="42" spans="1:37" x14ac:dyDescent="0.15">
      <c r="A42" s="13"/>
      <c r="B42" s="13"/>
      <c r="F42" s="13"/>
      <c r="G42" s="19"/>
      <c r="K42" s="13"/>
      <c r="L42" s="13"/>
      <c r="O42" s="13"/>
      <c r="P42" s="13"/>
      <c r="Q42" s="19"/>
      <c r="T42" s="13"/>
      <c r="U42" s="32" t="s">
        <v>347</v>
      </c>
      <c r="Y42" s="32" t="s">
        <v>400</v>
      </c>
      <c r="Z42" s="32" t="s">
        <v>528</v>
      </c>
      <c r="AF42" s="30"/>
      <c r="AK42" s="51" t="str">
        <f t="shared" si="7"/>
        <v>o</v>
      </c>
    </row>
    <row r="43" spans="1:37" x14ac:dyDescent="0.15">
      <c r="A43" s="13"/>
      <c r="B43" s="13"/>
      <c r="F43" s="13"/>
      <c r="G43" s="19"/>
      <c r="K43" s="13"/>
      <c r="L43" s="13"/>
      <c r="O43" s="13"/>
      <c r="P43" s="13"/>
      <c r="Q43" s="19"/>
      <c r="T43" s="13"/>
      <c r="Y43" s="32" t="s">
        <v>401</v>
      </c>
      <c r="Z43" s="32" t="s">
        <v>529</v>
      </c>
      <c r="AF43" s="30"/>
      <c r="AK43" s="51" t="str">
        <f t="shared" si="7"/>
        <v>p</v>
      </c>
    </row>
    <row r="44" spans="1:37" x14ac:dyDescent="0.15">
      <c r="A44" s="13"/>
      <c r="B44" s="13"/>
      <c r="F44" s="13"/>
      <c r="G44" s="19"/>
      <c r="K44" s="13"/>
      <c r="L44" s="13"/>
      <c r="O44" s="13"/>
      <c r="P44" s="13"/>
      <c r="Q44" s="19"/>
      <c r="T44" s="13"/>
      <c r="Y44" s="32" t="s">
        <v>402</v>
      </c>
      <c r="Z44" s="32" t="s">
        <v>530</v>
      </c>
      <c r="AF44" s="30"/>
      <c r="AK44" s="51" t="str">
        <f t="shared" si="7"/>
        <v>q</v>
      </c>
    </row>
    <row r="45" spans="1:37" x14ac:dyDescent="0.15">
      <c r="A45" s="13"/>
      <c r="B45" s="13"/>
      <c r="F45" s="13"/>
      <c r="G45" s="19"/>
      <c r="K45" s="13"/>
      <c r="L45" s="13"/>
      <c r="O45" s="13"/>
      <c r="P45" s="13"/>
      <c r="Q45" s="19"/>
      <c r="T45" s="13"/>
      <c r="U45" s="29" t="s">
        <v>161</v>
      </c>
      <c r="Y45" s="32" t="s">
        <v>403</v>
      </c>
      <c r="Z45" s="32" t="s">
        <v>531</v>
      </c>
      <c r="AF45" s="30"/>
      <c r="AK45" s="51" t="str">
        <f t="shared" si="7"/>
        <v>r</v>
      </c>
    </row>
    <row r="46" spans="1:37" x14ac:dyDescent="0.15">
      <c r="A46" s="13"/>
      <c r="B46" s="13"/>
      <c r="F46" s="13"/>
      <c r="G46" s="19"/>
      <c r="K46" s="13"/>
      <c r="L46" s="13"/>
      <c r="O46" s="13"/>
      <c r="P46" s="13"/>
      <c r="Q46" s="19"/>
      <c r="T46" s="13"/>
      <c r="U46" s="93" t="s">
        <v>672</v>
      </c>
      <c r="Y46" s="32" t="s">
        <v>404</v>
      </c>
      <c r="Z46" s="32" t="s">
        <v>532</v>
      </c>
      <c r="AF46" s="30"/>
      <c r="AK46" s="51" t="str">
        <f t="shared" si="7"/>
        <v>s</v>
      </c>
    </row>
    <row r="47" spans="1:37" x14ac:dyDescent="0.15">
      <c r="A47" s="13"/>
      <c r="B47" s="13"/>
      <c r="F47" s="13"/>
      <c r="G47" s="19"/>
      <c r="K47" s="13"/>
      <c r="L47" s="13"/>
      <c r="O47" s="13"/>
      <c r="P47" s="13"/>
      <c r="Q47" s="19"/>
      <c r="T47" s="13"/>
      <c r="Y47" s="32" t="s">
        <v>405</v>
      </c>
      <c r="Z47" s="32" t="s">
        <v>533</v>
      </c>
      <c r="AF47" s="30"/>
      <c r="AK47" s="51" t="str">
        <f t="shared" si="7"/>
        <v>t</v>
      </c>
    </row>
    <row r="48" spans="1:37" x14ac:dyDescent="0.15">
      <c r="A48" s="13"/>
      <c r="B48" s="13"/>
      <c r="F48" s="13"/>
      <c r="G48" s="19"/>
      <c r="K48" s="13"/>
      <c r="L48" s="13"/>
      <c r="O48" s="13"/>
      <c r="P48" s="13"/>
      <c r="Q48" s="19"/>
      <c r="T48" s="13"/>
      <c r="U48" s="93">
        <v>2021</v>
      </c>
      <c r="Y48" s="32" t="s">
        <v>406</v>
      </c>
      <c r="Z48" s="32" t="s">
        <v>534</v>
      </c>
      <c r="AF48" s="30"/>
      <c r="AK48" s="51" t="str">
        <f t="shared" si="7"/>
        <v>u</v>
      </c>
    </row>
    <row r="49" spans="1:37" x14ac:dyDescent="0.15">
      <c r="A49" s="13"/>
      <c r="B49" s="13"/>
      <c r="F49" s="13"/>
      <c r="G49" s="19"/>
      <c r="K49" s="13"/>
      <c r="L49" s="13"/>
      <c r="O49" s="13"/>
      <c r="P49" s="13"/>
      <c r="Q49" s="19"/>
      <c r="T49" s="13"/>
      <c r="U49" s="93">
        <v>2022</v>
      </c>
      <c r="Y49" s="32" t="s">
        <v>407</v>
      </c>
      <c r="Z49" s="32" t="s">
        <v>535</v>
      </c>
      <c r="AF49" s="30"/>
      <c r="AK49" s="51" t="str">
        <f t="shared" si="7"/>
        <v>v</v>
      </c>
    </row>
    <row r="50" spans="1:37" x14ac:dyDescent="0.15">
      <c r="A50" s="13"/>
      <c r="B50" s="13"/>
      <c r="F50" s="13"/>
      <c r="G50" s="19"/>
      <c r="K50" s="13"/>
      <c r="L50" s="13"/>
      <c r="O50" s="13"/>
      <c r="P50" s="13"/>
      <c r="Q50" s="19"/>
      <c r="T50" s="13"/>
      <c r="U50" s="93">
        <v>2023</v>
      </c>
      <c r="Y50" s="32" t="s">
        <v>408</v>
      </c>
      <c r="Z50" s="32" t="s">
        <v>536</v>
      </c>
      <c r="AF50" s="30"/>
    </row>
    <row r="51" spans="1:37" x14ac:dyDescent="0.15">
      <c r="A51" s="13"/>
      <c r="B51" s="13"/>
      <c r="F51" s="13"/>
      <c r="G51" s="19"/>
      <c r="K51" s="13"/>
      <c r="L51" s="13"/>
      <c r="O51" s="13"/>
      <c r="P51" s="13"/>
      <c r="Q51" s="19"/>
      <c r="T51" s="13"/>
      <c r="U51" s="93">
        <v>2024</v>
      </c>
      <c r="Y51" s="32" t="s">
        <v>409</v>
      </c>
      <c r="Z51" s="32" t="s">
        <v>537</v>
      </c>
      <c r="AF51" s="30"/>
    </row>
    <row r="52" spans="1:37" x14ac:dyDescent="0.15">
      <c r="A52" s="13"/>
      <c r="B52" s="13"/>
      <c r="F52" s="13"/>
      <c r="G52" s="19"/>
      <c r="K52" s="13"/>
      <c r="L52" s="13"/>
      <c r="O52" s="13"/>
      <c r="P52" s="13"/>
      <c r="Q52" s="19"/>
      <c r="T52" s="13"/>
      <c r="U52" s="93">
        <v>2025</v>
      </c>
      <c r="Y52" s="32" t="s">
        <v>410</v>
      </c>
      <c r="Z52" s="32" t="s">
        <v>538</v>
      </c>
      <c r="AF52" s="30"/>
    </row>
    <row r="53" spans="1:37" x14ac:dyDescent="0.15">
      <c r="A53" s="13"/>
      <c r="B53" s="13"/>
      <c r="F53" s="13"/>
      <c r="G53" s="19"/>
      <c r="K53" s="13"/>
      <c r="L53" s="13"/>
      <c r="O53" s="13"/>
      <c r="P53" s="13"/>
      <c r="Q53" s="19"/>
      <c r="T53" s="13"/>
      <c r="U53" s="93">
        <v>2026</v>
      </c>
      <c r="Y53" s="32" t="s">
        <v>411</v>
      </c>
      <c r="Z53" s="32" t="s">
        <v>539</v>
      </c>
      <c r="AF53" s="30"/>
    </row>
    <row r="54" spans="1:37" x14ac:dyDescent="0.15">
      <c r="A54" s="13"/>
      <c r="B54" s="13"/>
      <c r="F54" s="13"/>
      <c r="G54" s="19"/>
      <c r="K54" s="13"/>
      <c r="L54" s="13"/>
      <c r="O54" s="13"/>
      <c r="P54" s="20"/>
      <c r="Q54" s="19"/>
      <c r="T54" s="13"/>
      <c r="Y54" s="32" t="s">
        <v>412</v>
      </c>
      <c r="Z54" s="32" t="s">
        <v>540</v>
      </c>
      <c r="AF54" s="30"/>
    </row>
    <row r="55" spans="1:37" x14ac:dyDescent="0.15">
      <c r="A55" s="13"/>
      <c r="B55" s="13"/>
      <c r="F55" s="13"/>
      <c r="G55" s="19"/>
      <c r="K55" s="13"/>
      <c r="L55" s="13"/>
      <c r="O55" s="13"/>
      <c r="P55" s="13"/>
      <c r="Q55" s="19"/>
      <c r="T55" s="13"/>
      <c r="Y55" s="32" t="s">
        <v>413</v>
      </c>
      <c r="Z55" s="32" t="s">
        <v>541</v>
      </c>
      <c r="AF55" s="30"/>
    </row>
    <row r="56" spans="1:37" x14ac:dyDescent="0.15">
      <c r="A56" s="13"/>
      <c r="B56" s="13"/>
      <c r="F56" s="13"/>
      <c r="G56" s="19"/>
      <c r="K56" s="13"/>
      <c r="L56" s="13"/>
      <c r="O56" s="13"/>
      <c r="P56" s="13"/>
      <c r="Q56" s="19"/>
      <c r="T56" s="13"/>
      <c r="U56" s="93">
        <v>20</v>
      </c>
      <c r="Y56" s="32" t="s">
        <v>414</v>
      </c>
      <c r="Z56" s="32" t="s">
        <v>542</v>
      </c>
      <c r="AF56" s="30"/>
    </row>
    <row r="57" spans="1:37" x14ac:dyDescent="0.15">
      <c r="A57" s="13"/>
      <c r="B57" s="13"/>
      <c r="F57" s="13"/>
      <c r="G57" s="19"/>
      <c r="K57" s="13"/>
      <c r="L57" s="13"/>
      <c r="O57" s="13"/>
      <c r="P57" s="13"/>
      <c r="Q57" s="19"/>
      <c r="T57" s="13"/>
      <c r="U57" s="32" t="s">
        <v>612</v>
      </c>
      <c r="Y57" s="32" t="s">
        <v>415</v>
      </c>
      <c r="Z57" s="32" t="s">
        <v>543</v>
      </c>
      <c r="AF57" s="30"/>
    </row>
    <row r="58" spans="1:37" x14ac:dyDescent="0.15">
      <c r="A58" s="13"/>
      <c r="B58" s="13"/>
      <c r="F58" s="13"/>
      <c r="G58" s="19"/>
      <c r="K58" s="13"/>
      <c r="L58" s="13"/>
      <c r="O58" s="13"/>
      <c r="P58" s="13"/>
      <c r="Q58" s="19"/>
      <c r="T58" s="13"/>
      <c r="U58" s="32" t="s">
        <v>613</v>
      </c>
      <c r="Y58" s="32" t="s">
        <v>416</v>
      </c>
      <c r="Z58" s="32" t="s">
        <v>544</v>
      </c>
      <c r="AF58" s="30"/>
    </row>
    <row r="59" spans="1:37" x14ac:dyDescent="0.15">
      <c r="A59" s="13"/>
      <c r="B59" s="13"/>
      <c r="F59" s="13"/>
      <c r="G59" s="19"/>
      <c r="K59" s="13"/>
      <c r="L59" s="13"/>
      <c r="O59" s="13"/>
      <c r="P59" s="13"/>
      <c r="Q59" s="19"/>
      <c r="T59" s="13"/>
      <c r="Y59" s="32" t="s">
        <v>417</v>
      </c>
      <c r="Z59" s="32" t="s">
        <v>545</v>
      </c>
      <c r="AF59" s="30"/>
    </row>
    <row r="60" spans="1:37" x14ac:dyDescent="0.15">
      <c r="A60" s="13"/>
      <c r="B60" s="13"/>
      <c r="F60" s="13"/>
      <c r="G60" s="19"/>
      <c r="K60" s="13"/>
      <c r="L60" s="13"/>
      <c r="O60" s="13"/>
      <c r="P60" s="13"/>
      <c r="Q60" s="19"/>
      <c r="T60" s="13"/>
      <c r="Y60" s="32" t="s">
        <v>418</v>
      </c>
      <c r="Z60" s="32" t="s">
        <v>546</v>
      </c>
      <c r="AF60" s="30"/>
    </row>
    <row r="61" spans="1:37" x14ac:dyDescent="0.15">
      <c r="A61" s="13"/>
      <c r="B61" s="13"/>
      <c r="F61" s="13"/>
      <c r="G61" s="19"/>
      <c r="K61" s="13"/>
      <c r="L61" s="13"/>
      <c r="O61" s="13"/>
      <c r="P61" s="13"/>
      <c r="Q61" s="19"/>
      <c r="T61" s="13"/>
      <c r="Y61" s="32" t="s">
        <v>419</v>
      </c>
      <c r="Z61" s="32" t="s">
        <v>547</v>
      </c>
      <c r="AF61" s="30"/>
    </row>
    <row r="62" spans="1:37" x14ac:dyDescent="0.15">
      <c r="A62" s="13"/>
      <c r="B62" s="13"/>
      <c r="F62" s="13"/>
      <c r="G62" s="19"/>
      <c r="K62" s="13"/>
      <c r="L62" s="13"/>
      <c r="O62" s="13"/>
      <c r="P62" s="13"/>
      <c r="Q62" s="19"/>
      <c r="T62" s="13"/>
      <c r="Y62" s="32" t="s">
        <v>420</v>
      </c>
      <c r="Z62" s="32" t="s">
        <v>548</v>
      </c>
      <c r="AF62" s="30"/>
    </row>
    <row r="63" spans="1:37" x14ac:dyDescent="0.15">
      <c r="A63" s="13"/>
      <c r="B63" s="13"/>
      <c r="F63" s="13"/>
      <c r="G63" s="19"/>
      <c r="K63" s="13"/>
      <c r="L63" s="13"/>
      <c r="O63" s="13"/>
      <c r="P63" s="13"/>
      <c r="Q63" s="19"/>
      <c r="T63" s="13"/>
      <c r="Y63" s="32" t="s">
        <v>421</v>
      </c>
      <c r="Z63" s="32" t="s">
        <v>549</v>
      </c>
      <c r="AF63" s="30"/>
    </row>
    <row r="64" spans="1:37" x14ac:dyDescent="0.15">
      <c r="A64" s="13"/>
      <c r="B64" s="13"/>
      <c r="F64" s="13"/>
      <c r="G64" s="19"/>
      <c r="K64" s="13"/>
      <c r="L64" s="13"/>
      <c r="O64" s="13"/>
      <c r="P64" s="13"/>
      <c r="Q64" s="19"/>
      <c r="T64" s="13"/>
      <c r="Y64" s="32" t="s">
        <v>422</v>
      </c>
      <c r="Z64" s="32" t="s">
        <v>550</v>
      </c>
      <c r="AF64" s="30"/>
    </row>
    <row r="65" spans="1:32" x14ac:dyDescent="0.15">
      <c r="A65" s="13"/>
      <c r="B65" s="13"/>
      <c r="F65" s="13"/>
      <c r="G65" s="19"/>
      <c r="K65" s="13"/>
      <c r="L65" s="13"/>
      <c r="O65" s="13"/>
      <c r="P65" s="13"/>
      <c r="Q65" s="19"/>
      <c r="T65" s="13"/>
      <c r="Y65" s="32" t="s">
        <v>423</v>
      </c>
      <c r="Z65" s="32" t="s">
        <v>551</v>
      </c>
      <c r="AF65" s="30"/>
    </row>
    <row r="66" spans="1:32" x14ac:dyDescent="0.15">
      <c r="A66" s="13"/>
      <c r="B66" s="13"/>
      <c r="F66" s="13"/>
      <c r="G66" s="19"/>
      <c r="K66" s="13"/>
      <c r="L66" s="13"/>
      <c r="O66" s="13"/>
      <c r="P66" s="13"/>
      <c r="Q66" s="19"/>
      <c r="T66" s="13"/>
      <c r="Y66" s="32" t="s">
        <v>67</v>
      </c>
      <c r="Z66" s="32" t="s">
        <v>552</v>
      </c>
      <c r="AF66" s="30"/>
    </row>
    <row r="67" spans="1:32" x14ac:dyDescent="0.15">
      <c r="A67" s="13"/>
      <c r="B67" s="13"/>
      <c r="F67" s="13"/>
      <c r="G67" s="19"/>
      <c r="K67" s="13"/>
      <c r="L67" s="13"/>
      <c r="O67" s="13"/>
      <c r="P67" s="13"/>
      <c r="Q67" s="19"/>
      <c r="T67" s="13"/>
      <c r="Y67" s="32" t="s">
        <v>424</v>
      </c>
      <c r="Z67" s="32" t="s">
        <v>553</v>
      </c>
      <c r="AF67" s="30"/>
    </row>
    <row r="68" spans="1:32" x14ac:dyDescent="0.15">
      <c r="A68" s="13"/>
      <c r="B68" s="13"/>
      <c r="F68" s="13"/>
      <c r="G68" s="19"/>
      <c r="K68" s="13"/>
      <c r="L68" s="13"/>
      <c r="O68" s="13"/>
      <c r="P68" s="13"/>
      <c r="Q68" s="19"/>
      <c r="T68" s="13"/>
      <c r="Y68" s="32" t="s">
        <v>425</v>
      </c>
      <c r="Z68" s="32" t="s">
        <v>554</v>
      </c>
      <c r="AF68" s="30"/>
    </row>
    <row r="69" spans="1:32" x14ac:dyDescent="0.15">
      <c r="A69" s="13"/>
      <c r="B69" s="13"/>
      <c r="F69" s="13"/>
      <c r="G69" s="19"/>
      <c r="K69" s="13"/>
      <c r="L69" s="13"/>
      <c r="O69" s="13"/>
      <c r="P69" s="13"/>
      <c r="Q69" s="19"/>
      <c r="T69" s="13"/>
      <c r="Y69" s="32" t="s">
        <v>426</v>
      </c>
      <c r="Z69" s="32" t="s">
        <v>555</v>
      </c>
      <c r="AF69" s="30"/>
    </row>
    <row r="70" spans="1:32" x14ac:dyDescent="0.15">
      <c r="A70" s="13"/>
      <c r="B70" s="13"/>
      <c r="Y70" s="32" t="s">
        <v>427</v>
      </c>
      <c r="Z70" s="32" t="s">
        <v>556</v>
      </c>
    </row>
    <row r="71" spans="1:32" x14ac:dyDescent="0.15">
      <c r="Y71" s="32" t="s">
        <v>428</v>
      </c>
      <c r="Z71" s="32" t="s">
        <v>557</v>
      </c>
    </row>
    <row r="72" spans="1:32" x14ac:dyDescent="0.15">
      <c r="Y72" s="32" t="s">
        <v>429</v>
      </c>
      <c r="Z72" s="32" t="s">
        <v>558</v>
      </c>
    </row>
    <row r="73" spans="1:32" x14ac:dyDescent="0.15">
      <c r="Y73" s="32" t="s">
        <v>430</v>
      </c>
      <c r="Z73" s="32" t="s">
        <v>559</v>
      </c>
    </row>
    <row r="74" spans="1:32" x14ac:dyDescent="0.15">
      <c r="Y74" s="32" t="s">
        <v>431</v>
      </c>
      <c r="Z74" s="32" t="s">
        <v>560</v>
      </c>
    </row>
    <row r="75" spans="1:32" x14ac:dyDescent="0.15">
      <c r="Y75" s="32" t="s">
        <v>432</v>
      </c>
      <c r="Z75" s="32" t="s">
        <v>561</v>
      </c>
    </row>
    <row r="76" spans="1:32" x14ac:dyDescent="0.15">
      <c r="Y76" s="32" t="s">
        <v>433</v>
      </c>
      <c r="Z76" s="32" t="s">
        <v>562</v>
      </c>
    </row>
    <row r="77" spans="1:32" x14ac:dyDescent="0.15">
      <c r="Y77" s="32" t="s">
        <v>434</v>
      </c>
      <c r="Z77" s="32" t="s">
        <v>563</v>
      </c>
    </row>
    <row r="78" spans="1:32" x14ac:dyDescent="0.15">
      <c r="Y78" s="32" t="s">
        <v>435</v>
      </c>
      <c r="Z78" s="32" t="s">
        <v>564</v>
      </c>
    </row>
    <row r="79" spans="1:32" x14ac:dyDescent="0.15">
      <c r="Y79" s="32" t="s">
        <v>436</v>
      </c>
      <c r="Z79" s="32" t="s">
        <v>565</v>
      </c>
    </row>
    <row r="80" spans="1:32" x14ac:dyDescent="0.15">
      <c r="Y80" s="32" t="s">
        <v>437</v>
      </c>
      <c r="Z80" s="32" t="s">
        <v>566</v>
      </c>
    </row>
    <row r="81" spans="25:26" x14ac:dyDescent="0.15">
      <c r="Y81" s="32" t="s">
        <v>438</v>
      </c>
      <c r="Z81" s="32" t="s">
        <v>567</v>
      </c>
    </row>
    <row r="82" spans="25:26" x14ac:dyDescent="0.15">
      <c r="Y82" s="32" t="s">
        <v>439</v>
      </c>
      <c r="Z82" s="32" t="s">
        <v>568</v>
      </c>
    </row>
    <row r="83" spans="25:26" x14ac:dyDescent="0.15">
      <c r="Y83" s="32" t="s">
        <v>440</v>
      </c>
      <c r="Z83" s="32" t="s">
        <v>569</v>
      </c>
    </row>
    <row r="84" spans="25:26" x14ac:dyDescent="0.15">
      <c r="Y84" s="32" t="s">
        <v>441</v>
      </c>
      <c r="Z84" s="32" t="s">
        <v>570</v>
      </c>
    </row>
    <row r="85" spans="25:26" x14ac:dyDescent="0.15">
      <c r="Y85" s="32" t="s">
        <v>442</v>
      </c>
      <c r="Z85" s="32" t="s">
        <v>571</v>
      </c>
    </row>
    <row r="86" spans="25:26" x14ac:dyDescent="0.15">
      <c r="Y86" s="32" t="s">
        <v>443</v>
      </c>
      <c r="Z86" s="32" t="s">
        <v>572</v>
      </c>
    </row>
    <row r="87" spans="25:26" x14ac:dyDescent="0.15">
      <c r="Y87" s="32" t="s">
        <v>444</v>
      </c>
      <c r="Z87" s="32" t="s">
        <v>573</v>
      </c>
    </row>
    <row r="88" spans="25:26" x14ac:dyDescent="0.15">
      <c r="Y88" s="32" t="s">
        <v>445</v>
      </c>
      <c r="Z88" s="32" t="s">
        <v>574</v>
      </c>
    </row>
    <row r="89" spans="25:26" x14ac:dyDescent="0.15">
      <c r="Y89" s="32" t="s">
        <v>446</v>
      </c>
      <c r="Z89" s="32" t="s">
        <v>575</v>
      </c>
    </row>
    <row r="90" spans="25:26" x14ac:dyDescent="0.15">
      <c r="Y90" s="32" t="s">
        <v>447</v>
      </c>
      <c r="Z90" s="32" t="s">
        <v>576</v>
      </c>
    </row>
    <row r="91" spans="25:26" x14ac:dyDescent="0.15">
      <c r="Y91" s="32" t="s">
        <v>448</v>
      </c>
      <c r="Z91" s="32" t="s">
        <v>577</v>
      </c>
    </row>
    <row r="92" spans="25:26" x14ac:dyDescent="0.15">
      <c r="Y92" s="32" t="s">
        <v>449</v>
      </c>
      <c r="Z92" s="32" t="s">
        <v>578</v>
      </c>
    </row>
    <row r="93" spans="25:26" x14ac:dyDescent="0.15">
      <c r="Y93" s="32" t="s">
        <v>450</v>
      </c>
      <c r="Z93" s="32" t="s">
        <v>579</v>
      </c>
    </row>
    <row r="94" spans="25:26" x14ac:dyDescent="0.15">
      <c r="Y94" s="32" t="s">
        <v>451</v>
      </c>
      <c r="Z94" s="32" t="s">
        <v>580</v>
      </c>
    </row>
    <row r="95" spans="25:26" x14ac:dyDescent="0.15">
      <c r="Y95" s="32" t="s">
        <v>452</v>
      </c>
      <c r="Z95" s="32" t="s">
        <v>581</v>
      </c>
    </row>
    <row r="96" spans="25:26" x14ac:dyDescent="0.15">
      <c r="Y96" s="32" t="s">
        <v>355</v>
      </c>
      <c r="Z96" s="32" t="s">
        <v>582</v>
      </c>
    </row>
    <row r="97" spans="25:26" x14ac:dyDescent="0.15">
      <c r="Y97" s="32" t="s">
        <v>453</v>
      </c>
      <c r="Z97" s="32" t="s">
        <v>583</v>
      </c>
    </row>
    <row r="98" spans="25:26" x14ac:dyDescent="0.15">
      <c r="Y98" s="32" t="s">
        <v>454</v>
      </c>
      <c r="Z98" s="32" t="s">
        <v>584</v>
      </c>
    </row>
    <row r="99" spans="25:26" x14ac:dyDescent="0.15">
      <c r="Y99" s="32" t="s">
        <v>484</v>
      </c>
      <c r="Z99" s="32" t="s">
        <v>585</v>
      </c>
    </row>
    <row r="100" spans="25:26" x14ac:dyDescent="0.15">
      <c r="Y100" s="32" t="s">
        <v>676</v>
      </c>
      <c r="Z100" s="32" t="s">
        <v>586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304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357</v>
      </c>
      <c r="AF2" s="964"/>
      <c r="AG2" s="964"/>
      <c r="AH2" s="901"/>
      <c r="AI2" s="964" t="s">
        <v>453</v>
      </c>
      <c r="AJ2" s="964"/>
      <c r="AK2" s="964"/>
      <c r="AL2" s="901"/>
      <c r="AM2" s="964" t="s">
        <v>454</v>
      </c>
      <c r="AN2" s="964"/>
      <c r="AO2" s="964"/>
      <c r="AP2" s="901"/>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7"/>
      <c r="Z3" s="958"/>
      <c r="AA3" s="959"/>
      <c r="AB3" s="963"/>
      <c r="AC3" s="418"/>
      <c r="AD3" s="419"/>
      <c r="AE3" s="505"/>
      <c r="AF3" s="505"/>
      <c r="AG3" s="505"/>
      <c r="AH3" s="417"/>
      <c r="AI3" s="505"/>
      <c r="AJ3" s="505"/>
      <c r="AK3" s="505"/>
      <c r="AL3" s="417"/>
      <c r="AM3" s="505"/>
      <c r="AN3" s="505"/>
      <c r="AO3" s="505"/>
      <c r="AP3" s="417"/>
      <c r="AQ3" s="511"/>
      <c r="AR3" s="450"/>
      <c r="AS3" s="448" t="s">
        <v>223</v>
      </c>
      <c r="AT3" s="449"/>
      <c r="AU3" s="450"/>
      <c r="AV3" s="450"/>
      <c r="AW3" s="340" t="s">
        <v>170</v>
      </c>
      <c r="AX3" s="345"/>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329</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304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357</v>
      </c>
      <c r="AF9" s="964"/>
      <c r="AG9" s="964"/>
      <c r="AH9" s="901"/>
      <c r="AI9" s="964" t="s">
        <v>453</v>
      </c>
      <c r="AJ9" s="964"/>
      <c r="AK9" s="964"/>
      <c r="AL9" s="901"/>
      <c r="AM9" s="964" t="s">
        <v>454</v>
      </c>
      <c r="AN9" s="964"/>
      <c r="AO9" s="964"/>
      <c r="AP9" s="901"/>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7"/>
      <c r="Z10" s="958"/>
      <c r="AA10" s="959"/>
      <c r="AB10" s="963"/>
      <c r="AC10" s="418"/>
      <c r="AD10" s="419"/>
      <c r="AE10" s="505"/>
      <c r="AF10" s="505"/>
      <c r="AG10" s="505"/>
      <c r="AH10" s="417"/>
      <c r="AI10" s="505"/>
      <c r="AJ10" s="505"/>
      <c r="AK10" s="505"/>
      <c r="AL10" s="417"/>
      <c r="AM10" s="505"/>
      <c r="AN10" s="505"/>
      <c r="AO10" s="505"/>
      <c r="AP10" s="417"/>
      <c r="AQ10" s="511"/>
      <c r="AR10" s="450"/>
      <c r="AS10" s="448" t="s">
        <v>223</v>
      </c>
      <c r="AT10" s="449"/>
      <c r="AU10" s="450"/>
      <c r="AV10" s="450"/>
      <c r="AW10" s="340" t="s">
        <v>170</v>
      </c>
      <c r="AX10" s="345"/>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329</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304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357</v>
      </c>
      <c r="AF16" s="964"/>
      <c r="AG16" s="964"/>
      <c r="AH16" s="901"/>
      <c r="AI16" s="964" t="s">
        <v>453</v>
      </c>
      <c r="AJ16" s="964"/>
      <c r="AK16" s="964"/>
      <c r="AL16" s="901"/>
      <c r="AM16" s="964" t="s">
        <v>454</v>
      </c>
      <c r="AN16" s="964"/>
      <c r="AO16" s="964"/>
      <c r="AP16" s="901"/>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7"/>
      <c r="Z17" s="958"/>
      <c r="AA17" s="959"/>
      <c r="AB17" s="963"/>
      <c r="AC17" s="418"/>
      <c r="AD17" s="419"/>
      <c r="AE17" s="505"/>
      <c r="AF17" s="505"/>
      <c r="AG17" s="505"/>
      <c r="AH17" s="417"/>
      <c r="AI17" s="505"/>
      <c r="AJ17" s="505"/>
      <c r="AK17" s="505"/>
      <c r="AL17" s="417"/>
      <c r="AM17" s="505"/>
      <c r="AN17" s="505"/>
      <c r="AO17" s="505"/>
      <c r="AP17" s="417"/>
      <c r="AQ17" s="511"/>
      <c r="AR17" s="450"/>
      <c r="AS17" s="448" t="s">
        <v>223</v>
      </c>
      <c r="AT17" s="449"/>
      <c r="AU17" s="450"/>
      <c r="AV17" s="450"/>
      <c r="AW17" s="340" t="s">
        <v>170</v>
      </c>
      <c r="AX17" s="345"/>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329</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304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357</v>
      </c>
      <c r="AF23" s="964"/>
      <c r="AG23" s="964"/>
      <c r="AH23" s="901"/>
      <c r="AI23" s="964" t="s">
        <v>453</v>
      </c>
      <c r="AJ23" s="964"/>
      <c r="AK23" s="964"/>
      <c r="AL23" s="901"/>
      <c r="AM23" s="964" t="s">
        <v>454</v>
      </c>
      <c r="AN23" s="964"/>
      <c r="AO23" s="964"/>
      <c r="AP23" s="901"/>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7"/>
      <c r="Z24" s="958"/>
      <c r="AA24" s="959"/>
      <c r="AB24" s="963"/>
      <c r="AC24" s="418"/>
      <c r="AD24" s="419"/>
      <c r="AE24" s="505"/>
      <c r="AF24" s="505"/>
      <c r="AG24" s="505"/>
      <c r="AH24" s="417"/>
      <c r="AI24" s="505"/>
      <c r="AJ24" s="505"/>
      <c r="AK24" s="505"/>
      <c r="AL24" s="417"/>
      <c r="AM24" s="505"/>
      <c r="AN24" s="505"/>
      <c r="AO24" s="505"/>
      <c r="AP24" s="417"/>
      <c r="AQ24" s="511"/>
      <c r="AR24" s="450"/>
      <c r="AS24" s="448" t="s">
        <v>223</v>
      </c>
      <c r="AT24" s="449"/>
      <c r="AU24" s="450"/>
      <c r="AV24" s="450"/>
      <c r="AW24" s="340" t="s">
        <v>170</v>
      </c>
      <c r="AX24" s="345"/>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329</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304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357</v>
      </c>
      <c r="AF30" s="964"/>
      <c r="AG30" s="964"/>
      <c r="AH30" s="901"/>
      <c r="AI30" s="964" t="s">
        <v>453</v>
      </c>
      <c r="AJ30" s="964"/>
      <c r="AK30" s="964"/>
      <c r="AL30" s="901"/>
      <c r="AM30" s="964" t="s">
        <v>454</v>
      </c>
      <c r="AN30" s="964"/>
      <c r="AO30" s="964"/>
      <c r="AP30" s="901"/>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7"/>
      <c r="Z31" s="958"/>
      <c r="AA31" s="959"/>
      <c r="AB31" s="963"/>
      <c r="AC31" s="418"/>
      <c r="AD31" s="419"/>
      <c r="AE31" s="505"/>
      <c r="AF31" s="505"/>
      <c r="AG31" s="505"/>
      <c r="AH31" s="417"/>
      <c r="AI31" s="505"/>
      <c r="AJ31" s="505"/>
      <c r="AK31" s="505"/>
      <c r="AL31" s="417"/>
      <c r="AM31" s="505"/>
      <c r="AN31" s="505"/>
      <c r="AO31" s="505"/>
      <c r="AP31" s="417"/>
      <c r="AQ31" s="511"/>
      <c r="AR31" s="450"/>
      <c r="AS31" s="448" t="s">
        <v>223</v>
      </c>
      <c r="AT31" s="449"/>
      <c r="AU31" s="450"/>
      <c r="AV31" s="450"/>
      <c r="AW31" s="340" t="s">
        <v>170</v>
      </c>
      <c r="AX31" s="345"/>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329</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304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357</v>
      </c>
      <c r="AF37" s="964"/>
      <c r="AG37" s="964"/>
      <c r="AH37" s="901"/>
      <c r="AI37" s="964" t="s">
        <v>453</v>
      </c>
      <c r="AJ37" s="964"/>
      <c r="AK37" s="964"/>
      <c r="AL37" s="901"/>
      <c r="AM37" s="964" t="s">
        <v>454</v>
      </c>
      <c r="AN37" s="964"/>
      <c r="AO37" s="964"/>
      <c r="AP37" s="901"/>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7"/>
      <c r="Z38" s="958"/>
      <c r="AA38" s="959"/>
      <c r="AB38" s="963"/>
      <c r="AC38" s="418"/>
      <c r="AD38" s="419"/>
      <c r="AE38" s="505"/>
      <c r="AF38" s="505"/>
      <c r="AG38" s="505"/>
      <c r="AH38" s="417"/>
      <c r="AI38" s="505"/>
      <c r="AJ38" s="505"/>
      <c r="AK38" s="505"/>
      <c r="AL38" s="417"/>
      <c r="AM38" s="505"/>
      <c r="AN38" s="505"/>
      <c r="AO38" s="505"/>
      <c r="AP38" s="417"/>
      <c r="AQ38" s="511"/>
      <c r="AR38" s="450"/>
      <c r="AS38" s="448" t="s">
        <v>223</v>
      </c>
      <c r="AT38" s="449"/>
      <c r="AU38" s="450"/>
      <c r="AV38" s="450"/>
      <c r="AW38" s="340" t="s">
        <v>170</v>
      </c>
      <c r="AX38" s="345"/>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329</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304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357</v>
      </c>
      <c r="AF44" s="964"/>
      <c r="AG44" s="964"/>
      <c r="AH44" s="901"/>
      <c r="AI44" s="964" t="s">
        <v>453</v>
      </c>
      <c r="AJ44" s="964"/>
      <c r="AK44" s="964"/>
      <c r="AL44" s="901"/>
      <c r="AM44" s="964" t="s">
        <v>454</v>
      </c>
      <c r="AN44" s="964"/>
      <c r="AO44" s="964"/>
      <c r="AP44" s="901"/>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7"/>
      <c r="Z45" s="958"/>
      <c r="AA45" s="959"/>
      <c r="AB45" s="963"/>
      <c r="AC45" s="418"/>
      <c r="AD45" s="419"/>
      <c r="AE45" s="505"/>
      <c r="AF45" s="505"/>
      <c r="AG45" s="505"/>
      <c r="AH45" s="417"/>
      <c r="AI45" s="505"/>
      <c r="AJ45" s="505"/>
      <c r="AK45" s="505"/>
      <c r="AL45" s="417"/>
      <c r="AM45" s="505"/>
      <c r="AN45" s="505"/>
      <c r="AO45" s="505"/>
      <c r="AP45" s="417"/>
      <c r="AQ45" s="511"/>
      <c r="AR45" s="450"/>
      <c r="AS45" s="448" t="s">
        <v>223</v>
      </c>
      <c r="AT45" s="449"/>
      <c r="AU45" s="450"/>
      <c r="AV45" s="450"/>
      <c r="AW45" s="340" t="s">
        <v>170</v>
      </c>
      <c r="AX45" s="345"/>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329</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304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357</v>
      </c>
      <c r="AF51" s="964"/>
      <c r="AG51" s="964"/>
      <c r="AH51" s="901"/>
      <c r="AI51" s="964" t="s">
        <v>453</v>
      </c>
      <c r="AJ51" s="964"/>
      <c r="AK51" s="964"/>
      <c r="AL51" s="901"/>
      <c r="AM51" s="964" t="s">
        <v>454</v>
      </c>
      <c r="AN51" s="964"/>
      <c r="AO51" s="964"/>
      <c r="AP51" s="901"/>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7"/>
      <c r="Z52" s="958"/>
      <c r="AA52" s="959"/>
      <c r="AB52" s="963"/>
      <c r="AC52" s="418"/>
      <c r="AD52" s="419"/>
      <c r="AE52" s="505"/>
      <c r="AF52" s="505"/>
      <c r="AG52" s="505"/>
      <c r="AH52" s="417"/>
      <c r="AI52" s="505"/>
      <c r="AJ52" s="505"/>
      <c r="AK52" s="505"/>
      <c r="AL52" s="417"/>
      <c r="AM52" s="505"/>
      <c r="AN52" s="505"/>
      <c r="AO52" s="505"/>
      <c r="AP52" s="417"/>
      <c r="AQ52" s="511"/>
      <c r="AR52" s="450"/>
      <c r="AS52" s="448" t="s">
        <v>223</v>
      </c>
      <c r="AT52" s="449"/>
      <c r="AU52" s="450"/>
      <c r="AV52" s="450"/>
      <c r="AW52" s="340" t="s">
        <v>170</v>
      </c>
      <c r="AX52" s="345"/>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329</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304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357</v>
      </c>
      <c r="AF58" s="964"/>
      <c r="AG58" s="964"/>
      <c r="AH58" s="901"/>
      <c r="AI58" s="964" t="s">
        <v>453</v>
      </c>
      <c r="AJ58" s="964"/>
      <c r="AK58" s="964"/>
      <c r="AL58" s="901"/>
      <c r="AM58" s="964" t="s">
        <v>454</v>
      </c>
      <c r="AN58" s="964"/>
      <c r="AO58" s="964"/>
      <c r="AP58" s="901"/>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7"/>
      <c r="Z59" s="958"/>
      <c r="AA59" s="959"/>
      <c r="AB59" s="963"/>
      <c r="AC59" s="418"/>
      <c r="AD59" s="419"/>
      <c r="AE59" s="505"/>
      <c r="AF59" s="505"/>
      <c r="AG59" s="505"/>
      <c r="AH59" s="417"/>
      <c r="AI59" s="505"/>
      <c r="AJ59" s="505"/>
      <c r="AK59" s="505"/>
      <c r="AL59" s="417"/>
      <c r="AM59" s="505"/>
      <c r="AN59" s="505"/>
      <c r="AO59" s="505"/>
      <c r="AP59" s="417"/>
      <c r="AQ59" s="511"/>
      <c r="AR59" s="450"/>
      <c r="AS59" s="448" t="s">
        <v>223</v>
      </c>
      <c r="AT59" s="449"/>
      <c r="AU59" s="450"/>
      <c r="AV59" s="450"/>
      <c r="AW59" s="340" t="s">
        <v>170</v>
      </c>
      <c r="AX59" s="345"/>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329</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304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357</v>
      </c>
      <c r="AF65" s="964"/>
      <c r="AG65" s="964"/>
      <c r="AH65" s="901"/>
      <c r="AI65" s="964" t="s">
        <v>453</v>
      </c>
      <c r="AJ65" s="964"/>
      <c r="AK65" s="964"/>
      <c r="AL65" s="901"/>
      <c r="AM65" s="964" t="s">
        <v>454</v>
      </c>
      <c r="AN65" s="964"/>
      <c r="AO65" s="964"/>
      <c r="AP65" s="901"/>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7"/>
      <c r="Z66" s="958"/>
      <c r="AA66" s="959"/>
      <c r="AB66" s="963"/>
      <c r="AC66" s="418"/>
      <c r="AD66" s="419"/>
      <c r="AE66" s="505"/>
      <c r="AF66" s="505"/>
      <c r="AG66" s="505"/>
      <c r="AH66" s="417"/>
      <c r="AI66" s="505"/>
      <c r="AJ66" s="505"/>
      <c r="AK66" s="505"/>
      <c r="AL66" s="417"/>
      <c r="AM66" s="505"/>
      <c r="AN66" s="505"/>
      <c r="AO66" s="505"/>
      <c r="AP66" s="417"/>
      <c r="AQ66" s="511"/>
      <c r="AR66" s="450"/>
      <c r="AS66" s="448" t="s">
        <v>223</v>
      </c>
      <c r="AT66" s="449"/>
      <c r="AU66" s="450"/>
      <c r="AV66" s="450"/>
      <c r="AW66" s="340" t="s">
        <v>170</v>
      </c>
      <c r="AX66" s="345"/>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329</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Y266"/>
  <sheetViews>
    <sheetView view="pageBreakPreview" zoomScale="85" zoomScaleNormal="75" zoomScaleSheetLayoutView="85" zoomScalePageLayoutView="70" workbookViewId="0">
      <selection activeCell="AH30" sqref="AH30:AT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849</v>
      </c>
      <c r="H2" s="819"/>
      <c r="I2" s="819"/>
      <c r="J2" s="819"/>
      <c r="K2" s="819"/>
      <c r="L2" s="819"/>
      <c r="M2" s="819"/>
      <c r="N2" s="819"/>
      <c r="O2" s="819"/>
      <c r="P2" s="819"/>
      <c r="Q2" s="819"/>
      <c r="R2" s="819"/>
      <c r="S2" s="819"/>
      <c r="T2" s="819"/>
      <c r="U2" s="819"/>
      <c r="V2" s="819"/>
      <c r="W2" s="819"/>
      <c r="X2" s="819"/>
      <c r="Y2" s="819"/>
      <c r="Z2" s="819"/>
      <c r="AA2" s="819"/>
      <c r="AB2" s="820"/>
      <c r="AC2" s="818" t="s">
        <v>897</v>
      </c>
      <c r="AD2" s="986"/>
      <c r="AE2" s="986"/>
      <c r="AF2" s="986"/>
      <c r="AG2" s="986"/>
      <c r="AH2" s="986"/>
      <c r="AI2" s="986"/>
      <c r="AJ2" s="986"/>
      <c r="AK2" s="986"/>
      <c r="AL2" s="986"/>
      <c r="AM2" s="986"/>
      <c r="AN2" s="986"/>
      <c r="AO2" s="986"/>
      <c r="AP2" s="986"/>
      <c r="AQ2" s="986"/>
      <c r="AR2" s="986"/>
      <c r="AS2" s="986"/>
      <c r="AT2" s="986"/>
      <c r="AU2" s="986"/>
      <c r="AV2" s="986"/>
      <c r="AW2" s="986"/>
      <c r="AX2" s="987"/>
      <c r="AY2">
        <f>COUNTA($G$4,$AC$4)</f>
        <v>2</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2</v>
      </c>
    </row>
    <row r="4" spans="1:51" ht="24.75" customHeight="1" x14ac:dyDescent="0.15">
      <c r="A4" s="977"/>
      <c r="B4" s="978"/>
      <c r="C4" s="978"/>
      <c r="D4" s="978"/>
      <c r="E4" s="978"/>
      <c r="F4" s="979"/>
      <c r="G4" s="839" t="s">
        <v>820</v>
      </c>
      <c r="H4" s="840"/>
      <c r="I4" s="840"/>
      <c r="J4" s="840"/>
      <c r="K4" s="841"/>
      <c r="L4" s="842" t="s">
        <v>851</v>
      </c>
      <c r="M4" s="843"/>
      <c r="N4" s="843"/>
      <c r="O4" s="843"/>
      <c r="P4" s="843"/>
      <c r="Q4" s="843"/>
      <c r="R4" s="843"/>
      <c r="S4" s="843"/>
      <c r="T4" s="843"/>
      <c r="U4" s="843"/>
      <c r="V4" s="843"/>
      <c r="W4" s="843"/>
      <c r="X4" s="844"/>
      <c r="Y4" s="845">
        <v>32</v>
      </c>
      <c r="Z4" s="846"/>
      <c r="AA4" s="846"/>
      <c r="AB4" s="847"/>
      <c r="AC4" s="839" t="s">
        <v>783</v>
      </c>
      <c r="AD4" s="840"/>
      <c r="AE4" s="840"/>
      <c r="AF4" s="840"/>
      <c r="AG4" s="841"/>
      <c r="AH4" s="842" t="s">
        <v>900</v>
      </c>
      <c r="AI4" s="843"/>
      <c r="AJ4" s="843"/>
      <c r="AK4" s="843"/>
      <c r="AL4" s="843"/>
      <c r="AM4" s="843"/>
      <c r="AN4" s="843"/>
      <c r="AO4" s="843"/>
      <c r="AP4" s="843"/>
      <c r="AQ4" s="843"/>
      <c r="AR4" s="843"/>
      <c r="AS4" s="843"/>
      <c r="AT4" s="844"/>
      <c r="AU4" s="845">
        <v>19</v>
      </c>
      <c r="AV4" s="846"/>
      <c r="AW4" s="846"/>
      <c r="AX4" s="848"/>
      <c r="AY4" s="34">
        <f t="shared" ref="AY4:AY14" si="0">$AY$2</f>
        <v>2</v>
      </c>
    </row>
    <row r="5" spans="1:51" ht="24.75" customHeight="1" x14ac:dyDescent="0.15">
      <c r="A5" s="977"/>
      <c r="B5" s="978"/>
      <c r="C5" s="978"/>
      <c r="D5" s="978"/>
      <c r="E5" s="978"/>
      <c r="F5" s="979"/>
      <c r="G5" s="825" t="s">
        <v>811</v>
      </c>
      <c r="H5" s="826"/>
      <c r="I5" s="826"/>
      <c r="J5" s="826"/>
      <c r="K5" s="827"/>
      <c r="L5" s="828" t="s">
        <v>852</v>
      </c>
      <c r="M5" s="829"/>
      <c r="N5" s="829"/>
      <c r="O5" s="829"/>
      <c r="P5" s="829"/>
      <c r="Q5" s="829"/>
      <c r="R5" s="829"/>
      <c r="S5" s="829"/>
      <c r="T5" s="829"/>
      <c r="U5" s="829"/>
      <c r="V5" s="829"/>
      <c r="W5" s="829"/>
      <c r="X5" s="830"/>
      <c r="Y5" s="831">
        <v>6.5</v>
      </c>
      <c r="Z5" s="832"/>
      <c r="AA5" s="832"/>
      <c r="AB5" s="833"/>
      <c r="AC5" s="825" t="s">
        <v>898</v>
      </c>
      <c r="AD5" s="826"/>
      <c r="AE5" s="826"/>
      <c r="AF5" s="826"/>
      <c r="AG5" s="827"/>
      <c r="AH5" s="828" t="s">
        <v>901</v>
      </c>
      <c r="AI5" s="829"/>
      <c r="AJ5" s="829"/>
      <c r="AK5" s="829"/>
      <c r="AL5" s="829"/>
      <c r="AM5" s="829"/>
      <c r="AN5" s="829"/>
      <c r="AO5" s="829"/>
      <c r="AP5" s="829"/>
      <c r="AQ5" s="829"/>
      <c r="AR5" s="829"/>
      <c r="AS5" s="829"/>
      <c r="AT5" s="830"/>
      <c r="AU5" s="831">
        <v>1.5</v>
      </c>
      <c r="AV5" s="832"/>
      <c r="AW5" s="832"/>
      <c r="AX5" s="834"/>
      <c r="AY5" s="34">
        <f t="shared" si="0"/>
        <v>2</v>
      </c>
    </row>
    <row r="6" spans="1:51" ht="24.75" customHeight="1" x14ac:dyDescent="0.15">
      <c r="A6" s="977"/>
      <c r="B6" s="978"/>
      <c r="C6" s="978"/>
      <c r="D6" s="978"/>
      <c r="E6" s="978"/>
      <c r="F6" s="979"/>
      <c r="G6" s="825" t="s">
        <v>757</v>
      </c>
      <c r="H6" s="826"/>
      <c r="I6" s="826"/>
      <c r="J6" s="826"/>
      <c r="K6" s="827"/>
      <c r="L6" s="828" t="s">
        <v>853</v>
      </c>
      <c r="M6" s="829"/>
      <c r="N6" s="829"/>
      <c r="O6" s="829"/>
      <c r="P6" s="829"/>
      <c r="Q6" s="829"/>
      <c r="R6" s="829"/>
      <c r="S6" s="829"/>
      <c r="T6" s="829"/>
      <c r="U6" s="829"/>
      <c r="V6" s="829"/>
      <c r="W6" s="829"/>
      <c r="X6" s="830"/>
      <c r="Y6" s="831">
        <v>5.9</v>
      </c>
      <c r="Z6" s="832"/>
      <c r="AA6" s="832"/>
      <c r="AB6" s="833"/>
      <c r="AC6" s="825" t="s">
        <v>899</v>
      </c>
      <c r="AD6" s="826"/>
      <c r="AE6" s="826"/>
      <c r="AF6" s="826"/>
      <c r="AG6" s="827"/>
      <c r="AH6" s="828" t="s">
        <v>902</v>
      </c>
      <c r="AI6" s="829"/>
      <c r="AJ6" s="829"/>
      <c r="AK6" s="829"/>
      <c r="AL6" s="829"/>
      <c r="AM6" s="829"/>
      <c r="AN6" s="829"/>
      <c r="AO6" s="829"/>
      <c r="AP6" s="829"/>
      <c r="AQ6" s="829"/>
      <c r="AR6" s="829"/>
      <c r="AS6" s="829"/>
      <c r="AT6" s="830"/>
      <c r="AU6" s="831">
        <v>4</v>
      </c>
      <c r="AV6" s="832"/>
      <c r="AW6" s="832"/>
      <c r="AX6" s="834"/>
      <c r="AY6" s="34">
        <f t="shared" si="0"/>
        <v>2</v>
      </c>
    </row>
    <row r="7" spans="1:51" ht="24.75" customHeight="1" x14ac:dyDescent="0.15">
      <c r="A7" s="977"/>
      <c r="B7" s="978"/>
      <c r="C7" s="978"/>
      <c r="D7" s="978"/>
      <c r="E7" s="978"/>
      <c r="F7" s="979"/>
      <c r="G7" s="825" t="s">
        <v>793</v>
      </c>
      <c r="H7" s="826"/>
      <c r="I7" s="826"/>
      <c r="J7" s="826"/>
      <c r="K7" s="827"/>
      <c r="L7" s="828" t="s">
        <v>826</v>
      </c>
      <c r="M7" s="829"/>
      <c r="N7" s="829"/>
      <c r="O7" s="829"/>
      <c r="P7" s="829"/>
      <c r="Q7" s="829"/>
      <c r="R7" s="829"/>
      <c r="S7" s="829"/>
      <c r="T7" s="829"/>
      <c r="U7" s="829"/>
      <c r="V7" s="829"/>
      <c r="W7" s="829"/>
      <c r="X7" s="830"/>
      <c r="Y7" s="831">
        <v>5.2</v>
      </c>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2</v>
      </c>
    </row>
    <row r="8" spans="1:51" ht="36" customHeight="1" x14ac:dyDescent="0.15">
      <c r="A8" s="977"/>
      <c r="B8" s="978"/>
      <c r="C8" s="978"/>
      <c r="D8" s="978"/>
      <c r="E8" s="978"/>
      <c r="F8" s="979"/>
      <c r="G8" s="825" t="s">
        <v>850</v>
      </c>
      <c r="H8" s="826"/>
      <c r="I8" s="826"/>
      <c r="J8" s="826"/>
      <c r="K8" s="827"/>
      <c r="L8" s="828" t="s">
        <v>854</v>
      </c>
      <c r="M8" s="829"/>
      <c r="N8" s="829"/>
      <c r="O8" s="829"/>
      <c r="P8" s="829"/>
      <c r="Q8" s="829"/>
      <c r="R8" s="829"/>
      <c r="S8" s="829"/>
      <c r="T8" s="829"/>
      <c r="U8" s="829"/>
      <c r="V8" s="829"/>
      <c r="W8" s="829"/>
      <c r="X8" s="830"/>
      <c r="Y8" s="831">
        <v>5</v>
      </c>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2</v>
      </c>
    </row>
    <row r="9" spans="1:51" ht="24.75" customHeight="1" x14ac:dyDescent="0.15">
      <c r="A9" s="977"/>
      <c r="B9" s="978"/>
      <c r="C9" s="978"/>
      <c r="D9" s="978"/>
      <c r="E9" s="978"/>
      <c r="F9" s="979"/>
      <c r="G9" s="825" t="s">
        <v>796</v>
      </c>
      <c r="H9" s="826"/>
      <c r="I9" s="826"/>
      <c r="J9" s="826"/>
      <c r="K9" s="827"/>
      <c r="L9" s="828" t="s">
        <v>855</v>
      </c>
      <c r="M9" s="829"/>
      <c r="N9" s="829"/>
      <c r="O9" s="829"/>
      <c r="P9" s="829"/>
      <c r="Q9" s="829"/>
      <c r="R9" s="829"/>
      <c r="S9" s="829"/>
      <c r="T9" s="829"/>
      <c r="U9" s="829"/>
      <c r="V9" s="829"/>
      <c r="W9" s="829"/>
      <c r="X9" s="830"/>
      <c r="Y9" s="831">
        <v>2.6</v>
      </c>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2</v>
      </c>
    </row>
    <row r="10" spans="1:51" ht="24.75" customHeight="1" x14ac:dyDescent="0.15">
      <c r="A10" s="977"/>
      <c r="B10" s="978"/>
      <c r="C10" s="978"/>
      <c r="D10" s="978"/>
      <c r="E10" s="978"/>
      <c r="F10" s="979"/>
      <c r="G10" s="825" t="s">
        <v>822</v>
      </c>
      <c r="H10" s="826"/>
      <c r="I10" s="826"/>
      <c r="J10" s="826"/>
      <c r="K10" s="827"/>
      <c r="L10" s="828" t="s">
        <v>856</v>
      </c>
      <c r="M10" s="829"/>
      <c r="N10" s="829"/>
      <c r="O10" s="829"/>
      <c r="P10" s="829"/>
      <c r="Q10" s="829"/>
      <c r="R10" s="829"/>
      <c r="S10" s="829"/>
      <c r="T10" s="829"/>
      <c r="U10" s="829"/>
      <c r="V10" s="829"/>
      <c r="W10" s="829"/>
      <c r="X10" s="830"/>
      <c r="Y10" s="831">
        <v>1.6</v>
      </c>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2</v>
      </c>
    </row>
    <row r="11" spans="1:51" ht="24.75" hidden="1"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2</v>
      </c>
    </row>
    <row r="12" spans="1:51" ht="24.75" hidden="1"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2</v>
      </c>
    </row>
    <row r="13" spans="1:51" ht="24.75" hidden="1"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2</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58.800000000000004</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24.5</v>
      </c>
      <c r="AV14" s="855"/>
      <c r="AW14" s="855"/>
      <c r="AX14" s="857"/>
      <c r="AY14" s="34">
        <f t="shared" si="0"/>
        <v>2</v>
      </c>
    </row>
    <row r="15" spans="1:51" ht="30" customHeight="1" x14ac:dyDescent="0.15">
      <c r="A15" s="977"/>
      <c r="B15" s="978"/>
      <c r="C15" s="978"/>
      <c r="D15" s="978"/>
      <c r="E15" s="978"/>
      <c r="F15" s="979"/>
      <c r="G15" s="818" t="s">
        <v>943</v>
      </c>
      <c r="H15" s="819"/>
      <c r="I15" s="819"/>
      <c r="J15" s="819"/>
      <c r="K15" s="819"/>
      <c r="L15" s="819"/>
      <c r="M15" s="819"/>
      <c r="N15" s="819"/>
      <c r="O15" s="819"/>
      <c r="P15" s="819"/>
      <c r="Q15" s="819"/>
      <c r="R15" s="819"/>
      <c r="S15" s="819"/>
      <c r="T15" s="819"/>
      <c r="U15" s="819"/>
      <c r="V15" s="819"/>
      <c r="W15" s="819"/>
      <c r="X15" s="819"/>
      <c r="Y15" s="819"/>
      <c r="Z15" s="819"/>
      <c r="AA15" s="819"/>
      <c r="AB15" s="820"/>
      <c r="AC15" s="818" t="s">
        <v>944</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2</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2</v>
      </c>
    </row>
    <row r="17" spans="1:51" ht="32.25" customHeight="1" x14ac:dyDescent="0.15">
      <c r="A17" s="977"/>
      <c r="B17" s="978"/>
      <c r="C17" s="978"/>
      <c r="D17" s="978"/>
      <c r="E17" s="978"/>
      <c r="F17" s="979"/>
      <c r="G17" s="839" t="s">
        <v>903</v>
      </c>
      <c r="H17" s="840"/>
      <c r="I17" s="840"/>
      <c r="J17" s="840"/>
      <c r="K17" s="841"/>
      <c r="L17" s="842" t="s">
        <v>906</v>
      </c>
      <c r="M17" s="843"/>
      <c r="N17" s="843"/>
      <c r="O17" s="843"/>
      <c r="P17" s="843"/>
      <c r="Q17" s="843"/>
      <c r="R17" s="843"/>
      <c r="S17" s="843"/>
      <c r="T17" s="843"/>
      <c r="U17" s="843"/>
      <c r="V17" s="843"/>
      <c r="W17" s="843"/>
      <c r="X17" s="844"/>
      <c r="Y17" s="845">
        <v>6.1</v>
      </c>
      <c r="Z17" s="846"/>
      <c r="AA17" s="846"/>
      <c r="AB17" s="847"/>
      <c r="AC17" s="839" t="s">
        <v>909</v>
      </c>
      <c r="AD17" s="840"/>
      <c r="AE17" s="840"/>
      <c r="AF17" s="840"/>
      <c r="AG17" s="841"/>
      <c r="AH17" s="842" t="s">
        <v>910</v>
      </c>
      <c r="AI17" s="843"/>
      <c r="AJ17" s="843"/>
      <c r="AK17" s="843"/>
      <c r="AL17" s="843"/>
      <c r="AM17" s="843"/>
      <c r="AN17" s="843"/>
      <c r="AO17" s="843"/>
      <c r="AP17" s="843"/>
      <c r="AQ17" s="843"/>
      <c r="AR17" s="843"/>
      <c r="AS17" s="843"/>
      <c r="AT17" s="844"/>
      <c r="AU17" s="845">
        <v>27.6</v>
      </c>
      <c r="AV17" s="846"/>
      <c r="AW17" s="846"/>
      <c r="AX17" s="848"/>
      <c r="AY17" s="34">
        <f t="shared" ref="AY17:AY27" si="1">$AY$15</f>
        <v>2</v>
      </c>
    </row>
    <row r="18" spans="1:51" ht="30" customHeight="1" x14ac:dyDescent="0.15">
      <c r="A18" s="977"/>
      <c r="B18" s="978"/>
      <c r="C18" s="978"/>
      <c r="D18" s="978"/>
      <c r="E18" s="978"/>
      <c r="F18" s="979"/>
      <c r="G18" s="825" t="s">
        <v>904</v>
      </c>
      <c r="H18" s="826"/>
      <c r="I18" s="826"/>
      <c r="J18" s="826"/>
      <c r="K18" s="827"/>
      <c r="L18" s="828" t="s">
        <v>907</v>
      </c>
      <c r="M18" s="829"/>
      <c r="N18" s="829"/>
      <c r="O18" s="829"/>
      <c r="P18" s="829"/>
      <c r="Q18" s="829"/>
      <c r="R18" s="829"/>
      <c r="S18" s="829"/>
      <c r="T18" s="829"/>
      <c r="U18" s="829"/>
      <c r="V18" s="829"/>
      <c r="W18" s="829"/>
      <c r="X18" s="830"/>
      <c r="Y18" s="831">
        <v>1.3</v>
      </c>
      <c r="Z18" s="832"/>
      <c r="AA18" s="832"/>
      <c r="AB18" s="833"/>
      <c r="AC18" s="825" t="s">
        <v>899</v>
      </c>
      <c r="AD18" s="826"/>
      <c r="AE18" s="826"/>
      <c r="AF18" s="826"/>
      <c r="AG18" s="827"/>
      <c r="AH18" s="828" t="s">
        <v>911</v>
      </c>
      <c r="AI18" s="829"/>
      <c r="AJ18" s="829"/>
      <c r="AK18" s="829"/>
      <c r="AL18" s="829"/>
      <c r="AM18" s="829"/>
      <c r="AN18" s="829"/>
      <c r="AO18" s="829"/>
      <c r="AP18" s="829"/>
      <c r="AQ18" s="829"/>
      <c r="AR18" s="829"/>
      <c r="AS18" s="829"/>
      <c r="AT18" s="830"/>
      <c r="AU18" s="831">
        <v>1.3</v>
      </c>
      <c r="AV18" s="832"/>
      <c r="AW18" s="832"/>
      <c r="AX18" s="834"/>
      <c r="AY18" s="34">
        <f t="shared" si="1"/>
        <v>2</v>
      </c>
    </row>
    <row r="19" spans="1:51" ht="24.75" customHeight="1" x14ac:dyDescent="0.15">
      <c r="A19" s="977"/>
      <c r="B19" s="978"/>
      <c r="C19" s="978"/>
      <c r="D19" s="978"/>
      <c r="E19" s="978"/>
      <c r="F19" s="979"/>
      <c r="G19" s="825" t="s">
        <v>905</v>
      </c>
      <c r="H19" s="826"/>
      <c r="I19" s="826"/>
      <c r="J19" s="826"/>
      <c r="K19" s="827"/>
      <c r="L19" s="828" t="s">
        <v>908</v>
      </c>
      <c r="M19" s="829"/>
      <c r="N19" s="829"/>
      <c r="O19" s="829"/>
      <c r="P19" s="829"/>
      <c r="Q19" s="829"/>
      <c r="R19" s="829"/>
      <c r="S19" s="829"/>
      <c r="T19" s="829"/>
      <c r="U19" s="829"/>
      <c r="V19" s="829"/>
      <c r="W19" s="829"/>
      <c r="X19" s="830"/>
      <c r="Y19" s="831">
        <v>2.2000000000000002</v>
      </c>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2</v>
      </c>
    </row>
    <row r="20" spans="1:51" ht="24.75" hidden="1"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2</v>
      </c>
    </row>
    <row r="21" spans="1:51" ht="24.75" hidden="1"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2</v>
      </c>
    </row>
    <row r="22" spans="1:51" ht="24.75" hidden="1"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2</v>
      </c>
    </row>
    <row r="23" spans="1:51" ht="24.75" hidden="1"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2</v>
      </c>
    </row>
    <row r="24" spans="1:51" ht="24.75" hidden="1"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2</v>
      </c>
    </row>
    <row r="25" spans="1:51" ht="24.75" hidden="1"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2</v>
      </c>
    </row>
    <row r="26" spans="1:51" ht="24.75" hidden="1"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2</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9.6</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28.900000000000002</v>
      </c>
      <c r="AV27" s="855"/>
      <c r="AW27" s="855"/>
      <c r="AX27" s="857"/>
      <c r="AY27" s="34">
        <f t="shared" si="1"/>
        <v>2</v>
      </c>
    </row>
    <row r="28" spans="1:51" ht="30" customHeight="1" x14ac:dyDescent="0.15">
      <c r="A28" s="977"/>
      <c r="B28" s="978"/>
      <c r="C28" s="978"/>
      <c r="D28" s="978"/>
      <c r="E28" s="978"/>
      <c r="F28" s="979"/>
      <c r="G28" s="818" t="s">
        <v>970</v>
      </c>
      <c r="H28" s="819"/>
      <c r="I28" s="819"/>
      <c r="J28" s="819"/>
      <c r="K28" s="819"/>
      <c r="L28" s="819"/>
      <c r="M28" s="819"/>
      <c r="N28" s="819"/>
      <c r="O28" s="819"/>
      <c r="P28" s="819"/>
      <c r="Q28" s="819"/>
      <c r="R28" s="819"/>
      <c r="S28" s="819"/>
      <c r="T28" s="819"/>
      <c r="U28" s="819"/>
      <c r="V28" s="819"/>
      <c r="W28" s="819"/>
      <c r="X28" s="819"/>
      <c r="Y28" s="819"/>
      <c r="Z28" s="819"/>
      <c r="AA28" s="819"/>
      <c r="AB28" s="820"/>
      <c r="AC28" s="818" t="s">
        <v>810</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2</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2</v>
      </c>
    </row>
    <row r="30" spans="1:51" ht="24.75" customHeight="1" x14ac:dyDescent="0.15">
      <c r="A30" s="977"/>
      <c r="B30" s="978"/>
      <c r="C30" s="978"/>
      <c r="D30" s="978"/>
      <c r="E30" s="978"/>
      <c r="F30" s="979"/>
      <c r="G30" s="839" t="s">
        <v>912</v>
      </c>
      <c r="H30" s="840"/>
      <c r="I30" s="840"/>
      <c r="J30" s="840"/>
      <c r="K30" s="841"/>
      <c r="L30" s="842" t="s">
        <v>913</v>
      </c>
      <c r="M30" s="843"/>
      <c r="N30" s="843"/>
      <c r="O30" s="843"/>
      <c r="P30" s="843"/>
      <c r="Q30" s="843"/>
      <c r="R30" s="843"/>
      <c r="S30" s="843"/>
      <c r="T30" s="843"/>
      <c r="U30" s="843"/>
      <c r="V30" s="843"/>
      <c r="W30" s="843"/>
      <c r="X30" s="844"/>
      <c r="Y30" s="845">
        <v>44.5</v>
      </c>
      <c r="Z30" s="846"/>
      <c r="AA30" s="846"/>
      <c r="AB30" s="847"/>
      <c r="AC30" s="839" t="s">
        <v>811</v>
      </c>
      <c r="AD30" s="840"/>
      <c r="AE30" s="840"/>
      <c r="AF30" s="840"/>
      <c r="AG30" s="841"/>
      <c r="AH30" s="842" t="s">
        <v>812</v>
      </c>
      <c r="AI30" s="843"/>
      <c r="AJ30" s="843"/>
      <c r="AK30" s="843"/>
      <c r="AL30" s="843"/>
      <c r="AM30" s="843"/>
      <c r="AN30" s="843"/>
      <c r="AO30" s="843"/>
      <c r="AP30" s="843"/>
      <c r="AQ30" s="843"/>
      <c r="AR30" s="843"/>
      <c r="AS30" s="843"/>
      <c r="AT30" s="844"/>
      <c r="AU30" s="845">
        <v>2</v>
      </c>
      <c r="AV30" s="846"/>
      <c r="AW30" s="846"/>
      <c r="AX30" s="848"/>
      <c r="AY30" s="34">
        <f t="shared" ref="AY30:AY40" si="2">$AY$28</f>
        <v>2</v>
      </c>
    </row>
    <row r="31" spans="1:51" ht="24.75" hidden="1"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2</v>
      </c>
    </row>
    <row r="32" spans="1:51" ht="24.75" hidden="1"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2</v>
      </c>
    </row>
    <row r="33" spans="1:51" ht="24.75" hidden="1"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2</v>
      </c>
    </row>
    <row r="34" spans="1:51" ht="24.75" hidden="1"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2</v>
      </c>
    </row>
    <row r="35" spans="1:51" ht="24.75" hidden="1"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2</v>
      </c>
    </row>
    <row r="36" spans="1:51" ht="24.75" hidden="1"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2</v>
      </c>
    </row>
    <row r="37" spans="1:51" ht="24.75" hidden="1"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2</v>
      </c>
    </row>
    <row r="38" spans="1:51" ht="24.75" hidden="1"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2</v>
      </c>
    </row>
    <row r="39" spans="1:51" ht="24.75" hidden="1"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2</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44.5</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2</v>
      </c>
      <c r="AV40" s="855"/>
      <c r="AW40" s="855"/>
      <c r="AX40" s="857"/>
      <c r="AY40" s="34">
        <f t="shared" si="2"/>
        <v>2</v>
      </c>
    </row>
    <row r="41" spans="1:51" ht="39" customHeight="1" x14ac:dyDescent="0.15">
      <c r="A41" s="977"/>
      <c r="B41" s="978"/>
      <c r="C41" s="978"/>
      <c r="D41" s="978"/>
      <c r="E41" s="978"/>
      <c r="F41" s="979"/>
      <c r="G41" s="818" t="s">
        <v>935</v>
      </c>
      <c r="H41" s="819"/>
      <c r="I41" s="819"/>
      <c r="J41" s="819"/>
      <c r="K41" s="819"/>
      <c r="L41" s="819"/>
      <c r="M41" s="819"/>
      <c r="N41" s="819"/>
      <c r="O41" s="819"/>
      <c r="P41" s="819"/>
      <c r="Q41" s="819"/>
      <c r="R41" s="819"/>
      <c r="S41" s="819"/>
      <c r="T41" s="819"/>
      <c r="U41" s="819"/>
      <c r="V41" s="819"/>
      <c r="W41" s="819"/>
      <c r="X41" s="819"/>
      <c r="Y41" s="819"/>
      <c r="Z41" s="819"/>
      <c r="AA41" s="819"/>
      <c r="AB41" s="820"/>
      <c r="AC41" s="818" t="s">
        <v>172</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1</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1</v>
      </c>
    </row>
    <row r="43" spans="1:51" ht="24.75" customHeight="1" x14ac:dyDescent="0.15">
      <c r="A43" s="977"/>
      <c r="B43" s="978"/>
      <c r="C43" s="978"/>
      <c r="D43" s="978"/>
      <c r="E43" s="978"/>
      <c r="F43" s="979"/>
      <c r="G43" s="839" t="s">
        <v>811</v>
      </c>
      <c r="H43" s="840"/>
      <c r="I43" s="840"/>
      <c r="J43" s="840"/>
      <c r="K43" s="841"/>
      <c r="L43" s="842" t="s">
        <v>838</v>
      </c>
      <c r="M43" s="843"/>
      <c r="N43" s="843"/>
      <c r="O43" s="843"/>
      <c r="P43" s="843"/>
      <c r="Q43" s="843"/>
      <c r="R43" s="843"/>
      <c r="S43" s="843"/>
      <c r="T43" s="843"/>
      <c r="U43" s="843"/>
      <c r="V43" s="843"/>
      <c r="W43" s="843"/>
      <c r="X43" s="844"/>
      <c r="Y43" s="845">
        <v>11</v>
      </c>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1</v>
      </c>
    </row>
    <row r="44" spans="1:51" ht="24.75" hidden="1"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1</v>
      </c>
    </row>
    <row r="45" spans="1:51" ht="24.75" hidden="1"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1</v>
      </c>
    </row>
    <row r="46" spans="1:51" ht="24.75" hidden="1"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1</v>
      </c>
    </row>
    <row r="47" spans="1:51" ht="24.75" hidden="1"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1</v>
      </c>
    </row>
    <row r="48" spans="1:51" ht="24.75" hidden="1"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1</v>
      </c>
    </row>
    <row r="49" spans="1:51" ht="24.75" hidden="1"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1</v>
      </c>
    </row>
    <row r="50" spans="1:51" ht="24.75" hidden="1"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1</v>
      </c>
    </row>
    <row r="51" spans="1:51" ht="24.75" hidden="1"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1</v>
      </c>
    </row>
    <row r="52" spans="1:51" ht="24.75" hidden="1"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1</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11</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1</v>
      </c>
    </row>
    <row r="54" spans="1:51" s="37" customFormat="1" ht="24.75" hidden="1" customHeight="1" thickBot="1" x14ac:dyDescent="0.2"/>
    <row r="55" spans="1:51" ht="30" hidden="1" customHeight="1" x14ac:dyDescent="0.15">
      <c r="A55" s="983" t="s">
        <v>26</v>
      </c>
      <c r="B55" s="984"/>
      <c r="C55" s="984"/>
      <c r="D55" s="984"/>
      <c r="E55" s="984"/>
      <c r="F55" s="985"/>
      <c r="G55" s="818" t="s">
        <v>173</v>
      </c>
      <c r="H55" s="819"/>
      <c r="I55" s="819"/>
      <c r="J55" s="819"/>
      <c r="K55" s="819"/>
      <c r="L55" s="819"/>
      <c r="M55" s="819"/>
      <c r="N55" s="819"/>
      <c r="O55" s="819"/>
      <c r="P55" s="819"/>
      <c r="Q55" s="819"/>
      <c r="R55" s="819"/>
      <c r="S55" s="819"/>
      <c r="T55" s="819"/>
      <c r="U55" s="819"/>
      <c r="V55" s="819"/>
      <c r="W55" s="819"/>
      <c r="X55" s="819"/>
      <c r="Y55" s="819"/>
      <c r="Z55" s="819"/>
      <c r="AA55" s="819"/>
      <c r="AB55" s="820"/>
      <c r="AC55" s="818" t="s">
        <v>243</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hidden="1"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hidden="1"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hidden="1"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hidden="1" customHeight="1" x14ac:dyDescent="0.15">
      <c r="A68" s="977"/>
      <c r="B68" s="978"/>
      <c r="C68" s="978"/>
      <c r="D68" s="978"/>
      <c r="E68" s="978"/>
      <c r="F68" s="979"/>
      <c r="G68" s="818" t="s">
        <v>244</v>
      </c>
      <c r="H68" s="819"/>
      <c r="I68" s="819"/>
      <c r="J68" s="819"/>
      <c r="K68" s="819"/>
      <c r="L68" s="819"/>
      <c r="M68" s="819"/>
      <c r="N68" s="819"/>
      <c r="O68" s="819"/>
      <c r="P68" s="819"/>
      <c r="Q68" s="819"/>
      <c r="R68" s="819"/>
      <c r="S68" s="819"/>
      <c r="T68" s="819"/>
      <c r="U68" s="819"/>
      <c r="V68" s="819"/>
      <c r="W68" s="819"/>
      <c r="X68" s="819"/>
      <c r="Y68" s="819"/>
      <c r="Z68" s="819"/>
      <c r="AA68" s="819"/>
      <c r="AB68" s="820"/>
      <c r="AC68" s="818" t="s">
        <v>245</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hidden="1"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hidden="1"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hidden="1"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hidden="1" customHeight="1" x14ac:dyDescent="0.15">
      <c r="A81" s="977"/>
      <c r="B81" s="978"/>
      <c r="C81" s="978"/>
      <c r="D81" s="978"/>
      <c r="E81" s="978"/>
      <c r="F81" s="979"/>
      <c r="G81" s="818" t="s">
        <v>246</v>
      </c>
      <c r="H81" s="819"/>
      <c r="I81" s="819"/>
      <c r="J81" s="819"/>
      <c r="K81" s="819"/>
      <c r="L81" s="819"/>
      <c r="M81" s="819"/>
      <c r="N81" s="819"/>
      <c r="O81" s="819"/>
      <c r="P81" s="819"/>
      <c r="Q81" s="819"/>
      <c r="R81" s="819"/>
      <c r="S81" s="819"/>
      <c r="T81" s="819"/>
      <c r="U81" s="819"/>
      <c r="V81" s="819"/>
      <c r="W81" s="819"/>
      <c r="X81" s="819"/>
      <c r="Y81" s="819"/>
      <c r="Z81" s="819"/>
      <c r="AA81" s="819"/>
      <c r="AB81" s="820"/>
      <c r="AC81" s="818" t="s">
        <v>247</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hidden="1"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hidden="1"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hidden="1"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hidden="1" customHeight="1" x14ac:dyDescent="0.15">
      <c r="A94" s="977"/>
      <c r="B94" s="978"/>
      <c r="C94" s="978"/>
      <c r="D94" s="978"/>
      <c r="E94" s="978"/>
      <c r="F94" s="979"/>
      <c r="G94" s="818" t="s">
        <v>248</v>
      </c>
      <c r="H94" s="819"/>
      <c r="I94" s="819"/>
      <c r="J94" s="819"/>
      <c r="K94" s="819"/>
      <c r="L94" s="819"/>
      <c r="M94" s="819"/>
      <c r="N94" s="819"/>
      <c r="O94" s="819"/>
      <c r="P94" s="819"/>
      <c r="Q94" s="819"/>
      <c r="R94" s="819"/>
      <c r="S94" s="819"/>
      <c r="T94" s="819"/>
      <c r="U94" s="819"/>
      <c r="V94" s="819"/>
      <c r="W94" s="819"/>
      <c r="X94" s="819"/>
      <c r="Y94" s="819"/>
      <c r="Z94" s="819"/>
      <c r="AA94" s="819"/>
      <c r="AB94" s="820"/>
      <c r="AC94" s="818" t="s">
        <v>174</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hidden="1"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hidden="1"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hidden="1"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hidden="1" customHeight="1" thickBot="1" x14ac:dyDescent="0.2"/>
    <row r="108" spans="1:51" ht="30" hidden="1" customHeight="1" x14ac:dyDescent="0.15">
      <c r="A108" s="983" t="s">
        <v>26</v>
      </c>
      <c r="B108" s="984"/>
      <c r="C108" s="984"/>
      <c r="D108" s="984"/>
      <c r="E108" s="984"/>
      <c r="F108" s="985"/>
      <c r="G108" s="818" t="s">
        <v>175</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249</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hidden="1"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hidden="1"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hidden="1"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hidden="1" customHeight="1" x14ac:dyDescent="0.15">
      <c r="A121" s="977"/>
      <c r="B121" s="978"/>
      <c r="C121" s="978"/>
      <c r="D121" s="978"/>
      <c r="E121" s="978"/>
      <c r="F121" s="979"/>
      <c r="G121" s="818" t="s">
        <v>250</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251</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hidden="1"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hidden="1"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hidden="1"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hidden="1" customHeight="1" x14ac:dyDescent="0.15">
      <c r="A134" s="977"/>
      <c r="B134" s="978"/>
      <c r="C134" s="978"/>
      <c r="D134" s="978"/>
      <c r="E134" s="978"/>
      <c r="F134" s="979"/>
      <c r="G134" s="818" t="s">
        <v>252</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253</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hidden="1"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hidden="1"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hidden="1"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hidden="1" customHeight="1" x14ac:dyDescent="0.15">
      <c r="A147" s="977"/>
      <c r="B147" s="978"/>
      <c r="C147" s="978"/>
      <c r="D147" s="978"/>
      <c r="E147" s="978"/>
      <c r="F147" s="979"/>
      <c r="G147" s="818" t="s">
        <v>254</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176</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hidden="1"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hidden="1"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hidden="1"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hidden="1" customHeight="1" thickBot="1" x14ac:dyDescent="0.2"/>
    <row r="161" spans="1:51" ht="30" hidden="1" customHeight="1" x14ac:dyDescent="0.15">
      <c r="A161" s="983" t="s">
        <v>26</v>
      </c>
      <c r="B161" s="984"/>
      <c r="C161" s="984"/>
      <c r="D161" s="984"/>
      <c r="E161" s="984"/>
      <c r="F161" s="985"/>
      <c r="G161" s="818" t="s">
        <v>177</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255</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hidden="1"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hidden="1"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hidden="1"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hidden="1" customHeight="1" x14ac:dyDescent="0.15">
      <c r="A174" s="977"/>
      <c r="B174" s="978"/>
      <c r="C174" s="978"/>
      <c r="D174" s="978"/>
      <c r="E174" s="978"/>
      <c r="F174" s="979"/>
      <c r="G174" s="818" t="s">
        <v>256</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257</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hidden="1"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hidden="1"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hidden="1"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hidden="1" customHeight="1" x14ac:dyDescent="0.15">
      <c r="A187" s="977"/>
      <c r="B187" s="978"/>
      <c r="C187" s="978"/>
      <c r="D187" s="978"/>
      <c r="E187" s="978"/>
      <c r="F187" s="979"/>
      <c r="G187" s="818" t="s">
        <v>259</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258</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hidden="1"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hidden="1"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hidden="1"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hidden="1" customHeight="1" x14ac:dyDescent="0.15">
      <c r="A200" s="977"/>
      <c r="B200" s="978"/>
      <c r="C200" s="978"/>
      <c r="D200" s="978"/>
      <c r="E200" s="978"/>
      <c r="F200" s="979"/>
      <c r="G200" s="818" t="s">
        <v>260</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178</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hidden="1"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hidden="1"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hidden="1"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hidden="1" customHeight="1" thickBot="1" x14ac:dyDescent="0.2"/>
    <row r="214" spans="1:51" ht="30" hidden="1" customHeight="1" x14ac:dyDescent="0.15">
      <c r="A214" s="974" t="s">
        <v>26</v>
      </c>
      <c r="B214" s="975"/>
      <c r="C214" s="975"/>
      <c r="D214" s="975"/>
      <c r="E214" s="975"/>
      <c r="F214" s="976"/>
      <c r="G214" s="818" t="s">
        <v>179</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261</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hidden="1"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hidden="1"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hidden="1"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hidden="1" customHeight="1" x14ac:dyDescent="0.15">
      <c r="A227" s="977"/>
      <c r="B227" s="978"/>
      <c r="C227" s="978"/>
      <c r="D227" s="978"/>
      <c r="E227" s="978"/>
      <c r="F227" s="979"/>
      <c r="G227" s="818" t="s">
        <v>262</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263</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hidden="1"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hidden="1"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hidden="1"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hidden="1"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hidden="1" customHeight="1" x14ac:dyDescent="0.15">
      <c r="A240" s="977"/>
      <c r="B240" s="978"/>
      <c r="C240" s="978"/>
      <c r="D240" s="978"/>
      <c r="E240" s="978"/>
      <c r="F240" s="979"/>
      <c r="G240" s="818" t="s">
        <v>264</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265</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hidden="1"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hidden="1"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hidden="1"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hidden="1" customHeight="1" x14ac:dyDescent="0.15">
      <c r="A253" s="977"/>
      <c r="B253" s="978"/>
      <c r="C253" s="978"/>
      <c r="D253" s="978"/>
      <c r="E253" s="978"/>
      <c r="F253" s="979"/>
      <c r="G253" s="818" t="s">
        <v>266</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hidden="1"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hidden="1"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hidden="1"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Y1320"/>
  <sheetViews>
    <sheetView view="pageBreakPreview" zoomScale="85" zoomScaleNormal="75" zoomScaleSheetLayoutView="85" zoomScalePageLayoutView="70" workbookViewId="0">
      <selection activeCell="BD200" sqref="BD20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3"/>
      <c r="B3" s="863"/>
      <c r="C3" s="863" t="s">
        <v>24</v>
      </c>
      <c r="D3" s="863"/>
      <c r="E3" s="863"/>
      <c r="F3" s="863"/>
      <c r="G3" s="863"/>
      <c r="H3" s="863"/>
      <c r="I3" s="863"/>
      <c r="J3" s="990" t="s">
        <v>268</v>
      </c>
      <c r="K3" s="991"/>
      <c r="L3" s="991"/>
      <c r="M3" s="991"/>
      <c r="N3" s="991"/>
      <c r="O3" s="991"/>
      <c r="P3" s="430" t="s">
        <v>25</v>
      </c>
      <c r="Q3" s="430"/>
      <c r="R3" s="430"/>
      <c r="S3" s="430"/>
      <c r="T3" s="430"/>
      <c r="U3" s="430"/>
      <c r="V3" s="430"/>
      <c r="W3" s="430"/>
      <c r="X3" s="430"/>
      <c r="Y3" s="865" t="s">
        <v>307</v>
      </c>
      <c r="Z3" s="866"/>
      <c r="AA3" s="866"/>
      <c r="AB3" s="866"/>
      <c r="AC3" s="990" t="s">
        <v>299</v>
      </c>
      <c r="AD3" s="990"/>
      <c r="AE3" s="990"/>
      <c r="AF3" s="990"/>
      <c r="AG3" s="990"/>
      <c r="AH3" s="865" t="s">
        <v>235</v>
      </c>
      <c r="AI3" s="863"/>
      <c r="AJ3" s="863"/>
      <c r="AK3" s="863"/>
      <c r="AL3" s="863" t="s">
        <v>19</v>
      </c>
      <c r="AM3" s="863"/>
      <c r="AN3" s="863"/>
      <c r="AO3" s="867"/>
      <c r="AP3" s="992" t="s">
        <v>269</v>
      </c>
      <c r="AQ3" s="992"/>
      <c r="AR3" s="992"/>
      <c r="AS3" s="992"/>
      <c r="AT3" s="992"/>
      <c r="AU3" s="992"/>
      <c r="AV3" s="992"/>
      <c r="AW3" s="992"/>
      <c r="AX3" s="992"/>
      <c r="AY3">
        <f>$AY$2</f>
        <v>1</v>
      </c>
    </row>
    <row r="4" spans="1:51" ht="48" customHeight="1" x14ac:dyDescent="0.15">
      <c r="A4" s="988">
        <v>1</v>
      </c>
      <c r="B4" s="988">
        <v>1</v>
      </c>
      <c r="C4" s="876" t="s">
        <v>836</v>
      </c>
      <c r="D4" s="876"/>
      <c r="E4" s="876"/>
      <c r="F4" s="876"/>
      <c r="G4" s="876"/>
      <c r="H4" s="876"/>
      <c r="I4" s="876"/>
      <c r="J4" s="877">
        <v>1013205001281</v>
      </c>
      <c r="K4" s="878"/>
      <c r="L4" s="878"/>
      <c r="M4" s="878"/>
      <c r="N4" s="878"/>
      <c r="O4" s="878"/>
      <c r="P4" s="880" t="s">
        <v>857</v>
      </c>
      <c r="Q4" s="880"/>
      <c r="R4" s="880"/>
      <c r="S4" s="880"/>
      <c r="T4" s="880"/>
      <c r="U4" s="880"/>
      <c r="V4" s="880"/>
      <c r="W4" s="880"/>
      <c r="X4" s="880"/>
      <c r="Y4" s="881">
        <v>58.8</v>
      </c>
      <c r="Z4" s="882"/>
      <c r="AA4" s="882"/>
      <c r="AB4" s="883"/>
      <c r="AC4" s="989" t="s">
        <v>776</v>
      </c>
      <c r="AD4" s="989"/>
      <c r="AE4" s="989"/>
      <c r="AF4" s="989"/>
      <c r="AG4" s="989"/>
      <c r="AH4" s="886" t="s">
        <v>858</v>
      </c>
      <c r="AI4" s="887"/>
      <c r="AJ4" s="887"/>
      <c r="AK4" s="887"/>
      <c r="AL4" s="870" t="s">
        <v>858</v>
      </c>
      <c r="AM4" s="871"/>
      <c r="AN4" s="871"/>
      <c r="AO4" s="872"/>
      <c r="AP4" s="873" t="s">
        <v>858</v>
      </c>
      <c r="AQ4" s="873"/>
      <c r="AR4" s="873"/>
      <c r="AS4" s="873"/>
      <c r="AT4" s="873"/>
      <c r="AU4" s="873"/>
      <c r="AV4" s="873"/>
      <c r="AW4" s="873"/>
      <c r="AX4" s="873"/>
      <c r="AY4">
        <f>$AY$2</f>
        <v>1</v>
      </c>
    </row>
    <row r="5" spans="1:51" ht="26.25" hidden="1"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hidden="1"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hidden="1"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hidden="1"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hidden="1"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hidden="1"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hidden="1"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hidden="1"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hidden="1"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hidden="1"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hidden="1"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hidden="1"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hidden="1"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hidden="1"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hidden="1"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hidden="1"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hidden="1"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hidden="1"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hidden="1"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hidden="1"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hidden="1"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hidden="1"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hidden="1"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hidden="1"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hidden="1"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hidden="1"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hidden="1"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hidden="1"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hidden="1"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3"/>
      <c r="B36" s="863"/>
      <c r="C36" s="863" t="s">
        <v>24</v>
      </c>
      <c r="D36" s="863"/>
      <c r="E36" s="863"/>
      <c r="F36" s="863"/>
      <c r="G36" s="863"/>
      <c r="H36" s="863"/>
      <c r="I36" s="863"/>
      <c r="J36" s="990" t="s">
        <v>268</v>
      </c>
      <c r="K36" s="991"/>
      <c r="L36" s="991"/>
      <c r="M36" s="991"/>
      <c r="N36" s="991"/>
      <c r="O36" s="991"/>
      <c r="P36" s="430" t="s">
        <v>25</v>
      </c>
      <c r="Q36" s="430"/>
      <c r="R36" s="430"/>
      <c r="S36" s="430"/>
      <c r="T36" s="430"/>
      <c r="U36" s="430"/>
      <c r="V36" s="430"/>
      <c r="W36" s="430"/>
      <c r="X36" s="430"/>
      <c r="Y36" s="865" t="s">
        <v>307</v>
      </c>
      <c r="Z36" s="866"/>
      <c r="AA36" s="866"/>
      <c r="AB36" s="866"/>
      <c r="AC36" s="990" t="s">
        <v>299</v>
      </c>
      <c r="AD36" s="990"/>
      <c r="AE36" s="990"/>
      <c r="AF36" s="990"/>
      <c r="AG36" s="990"/>
      <c r="AH36" s="865" t="s">
        <v>235</v>
      </c>
      <c r="AI36" s="863"/>
      <c r="AJ36" s="863"/>
      <c r="AK36" s="863"/>
      <c r="AL36" s="863" t="s">
        <v>19</v>
      </c>
      <c r="AM36" s="863"/>
      <c r="AN36" s="863"/>
      <c r="AO36" s="867"/>
      <c r="AP36" s="992" t="s">
        <v>269</v>
      </c>
      <c r="AQ36" s="992"/>
      <c r="AR36" s="992"/>
      <c r="AS36" s="992"/>
      <c r="AT36" s="992"/>
      <c r="AU36" s="992"/>
      <c r="AV36" s="992"/>
      <c r="AW36" s="992"/>
      <c r="AX36" s="992"/>
      <c r="AY36">
        <f>$AY$34</f>
        <v>1</v>
      </c>
    </row>
    <row r="37" spans="1:51" ht="36" customHeight="1" x14ac:dyDescent="0.15">
      <c r="A37" s="988">
        <v>1</v>
      </c>
      <c r="B37" s="988">
        <v>1</v>
      </c>
      <c r="C37" s="875" t="s">
        <v>914</v>
      </c>
      <c r="D37" s="876"/>
      <c r="E37" s="876"/>
      <c r="F37" s="876"/>
      <c r="G37" s="876"/>
      <c r="H37" s="876"/>
      <c r="I37" s="876"/>
      <c r="J37" s="877">
        <v>7000020430005</v>
      </c>
      <c r="K37" s="878"/>
      <c r="L37" s="878"/>
      <c r="M37" s="878"/>
      <c r="N37" s="878"/>
      <c r="O37" s="878"/>
      <c r="P37" s="880" t="s">
        <v>915</v>
      </c>
      <c r="Q37" s="880"/>
      <c r="R37" s="880"/>
      <c r="S37" s="880"/>
      <c r="T37" s="880"/>
      <c r="U37" s="880"/>
      <c r="V37" s="880"/>
      <c r="W37" s="880"/>
      <c r="X37" s="880"/>
      <c r="Y37" s="881">
        <v>24.5</v>
      </c>
      <c r="Z37" s="882"/>
      <c r="AA37" s="882"/>
      <c r="AB37" s="883"/>
      <c r="AC37" s="989" t="s">
        <v>776</v>
      </c>
      <c r="AD37" s="989"/>
      <c r="AE37" s="989"/>
      <c r="AF37" s="989"/>
      <c r="AG37" s="989"/>
      <c r="AH37" s="886" t="s">
        <v>861</v>
      </c>
      <c r="AI37" s="887"/>
      <c r="AJ37" s="887"/>
      <c r="AK37" s="887"/>
      <c r="AL37" s="870" t="s">
        <v>861</v>
      </c>
      <c r="AM37" s="871"/>
      <c r="AN37" s="871"/>
      <c r="AO37" s="872"/>
      <c r="AP37" s="873" t="s">
        <v>861</v>
      </c>
      <c r="AQ37" s="873"/>
      <c r="AR37" s="873"/>
      <c r="AS37" s="873"/>
      <c r="AT37" s="873"/>
      <c r="AU37" s="873"/>
      <c r="AV37" s="873"/>
      <c r="AW37" s="873"/>
      <c r="AX37" s="873"/>
      <c r="AY37">
        <f>$AY$34</f>
        <v>1</v>
      </c>
    </row>
    <row r="38" spans="1:51" ht="26.25" hidden="1"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hidden="1"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hidden="1"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hidden="1"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hidden="1"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hidden="1"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hidden="1"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hidden="1"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hidden="1"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hidden="1"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hidden="1"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hidden="1"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hidden="1"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hidden="1"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hidden="1"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hidden="1"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hidden="1"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hidden="1"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hidden="1"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hidden="1"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hidden="1"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hidden="1"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hidden="1"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hidden="1"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hidden="1"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hidden="1"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hidden="1"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hidden="1"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hidden="1"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3"/>
      <c r="B69" s="863"/>
      <c r="C69" s="863" t="s">
        <v>24</v>
      </c>
      <c r="D69" s="863"/>
      <c r="E69" s="863"/>
      <c r="F69" s="863"/>
      <c r="G69" s="863"/>
      <c r="H69" s="863"/>
      <c r="I69" s="863"/>
      <c r="J69" s="990" t="s">
        <v>268</v>
      </c>
      <c r="K69" s="991"/>
      <c r="L69" s="991"/>
      <c r="M69" s="991"/>
      <c r="N69" s="991"/>
      <c r="O69" s="991"/>
      <c r="P69" s="430" t="s">
        <v>25</v>
      </c>
      <c r="Q69" s="430"/>
      <c r="R69" s="430"/>
      <c r="S69" s="430"/>
      <c r="T69" s="430"/>
      <c r="U69" s="430"/>
      <c r="V69" s="430"/>
      <c r="W69" s="430"/>
      <c r="X69" s="430"/>
      <c r="Y69" s="865" t="s">
        <v>307</v>
      </c>
      <c r="Z69" s="866"/>
      <c r="AA69" s="866"/>
      <c r="AB69" s="866"/>
      <c r="AC69" s="990" t="s">
        <v>299</v>
      </c>
      <c r="AD69" s="990"/>
      <c r="AE69" s="990"/>
      <c r="AF69" s="990"/>
      <c r="AG69" s="990"/>
      <c r="AH69" s="865" t="s">
        <v>235</v>
      </c>
      <c r="AI69" s="863"/>
      <c r="AJ69" s="863"/>
      <c r="AK69" s="863"/>
      <c r="AL69" s="863" t="s">
        <v>19</v>
      </c>
      <c r="AM69" s="863"/>
      <c r="AN69" s="863"/>
      <c r="AO69" s="867"/>
      <c r="AP69" s="992" t="s">
        <v>269</v>
      </c>
      <c r="AQ69" s="992"/>
      <c r="AR69" s="992"/>
      <c r="AS69" s="992"/>
      <c r="AT69" s="992"/>
      <c r="AU69" s="992"/>
      <c r="AV69" s="992"/>
      <c r="AW69" s="992"/>
      <c r="AX69" s="992"/>
      <c r="AY69" s="34">
        <f>$AY$67</f>
        <v>1</v>
      </c>
    </row>
    <row r="70" spans="1:51" ht="41.25" customHeight="1" x14ac:dyDescent="0.15">
      <c r="A70" s="988">
        <v>1</v>
      </c>
      <c r="B70" s="988">
        <v>1</v>
      </c>
      <c r="C70" s="876" t="s">
        <v>917</v>
      </c>
      <c r="D70" s="876"/>
      <c r="E70" s="876"/>
      <c r="F70" s="876"/>
      <c r="G70" s="876"/>
      <c r="H70" s="876"/>
      <c r="I70" s="876"/>
      <c r="J70" s="877">
        <v>7000020340006</v>
      </c>
      <c r="K70" s="878"/>
      <c r="L70" s="878"/>
      <c r="M70" s="878"/>
      <c r="N70" s="878"/>
      <c r="O70" s="878"/>
      <c r="P70" s="880" t="s">
        <v>920</v>
      </c>
      <c r="Q70" s="880"/>
      <c r="R70" s="880"/>
      <c r="S70" s="880"/>
      <c r="T70" s="880"/>
      <c r="U70" s="880"/>
      <c r="V70" s="880"/>
      <c r="W70" s="880"/>
      <c r="X70" s="880"/>
      <c r="Y70" s="881">
        <v>9.6</v>
      </c>
      <c r="Z70" s="882"/>
      <c r="AA70" s="882"/>
      <c r="AB70" s="883"/>
      <c r="AC70" s="989" t="s">
        <v>776</v>
      </c>
      <c r="AD70" s="989"/>
      <c r="AE70" s="989"/>
      <c r="AF70" s="989"/>
      <c r="AG70" s="989"/>
      <c r="AH70" s="886" t="s">
        <v>861</v>
      </c>
      <c r="AI70" s="887"/>
      <c r="AJ70" s="887"/>
      <c r="AK70" s="887"/>
      <c r="AL70" s="870" t="s">
        <v>861</v>
      </c>
      <c r="AM70" s="871"/>
      <c r="AN70" s="871"/>
      <c r="AO70" s="872"/>
      <c r="AP70" s="873" t="s">
        <v>861</v>
      </c>
      <c r="AQ70" s="873"/>
      <c r="AR70" s="873"/>
      <c r="AS70" s="873"/>
      <c r="AT70" s="873"/>
      <c r="AU70" s="873"/>
      <c r="AV70" s="873"/>
      <c r="AW70" s="873"/>
      <c r="AX70" s="873"/>
      <c r="AY70" s="34">
        <f>$AY$67</f>
        <v>1</v>
      </c>
    </row>
    <row r="71" spans="1:51" ht="41.25" customHeight="1" x14ac:dyDescent="0.15">
      <c r="A71" s="988">
        <v>2</v>
      </c>
      <c r="B71" s="988">
        <v>1</v>
      </c>
      <c r="C71" s="876" t="s">
        <v>914</v>
      </c>
      <c r="D71" s="876"/>
      <c r="E71" s="876"/>
      <c r="F71" s="876"/>
      <c r="G71" s="876"/>
      <c r="H71" s="876"/>
      <c r="I71" s="876"/>
      <c r="J71" s="877">
        <v>7000020430005</v>
      </c>
      <c r="K71" s="878"/>
      <c r="L71" s="878"/>
      <c r="M71" s="878"/>
      <c r="N71" s="878"/>
      <c r="O71" s="878"/>
      <c r="P71" s="880" t="s">
        <v>921</v>
      </c>
      <c r="Q71" s="880"/>
      <c r="R71" s="880"/>
      <c r="S71" s="880"/>
      <c r="T71" s="880"/>
      <c r="U71" s="880"/>
      <c r="V71" s="880"/>
      <c r="W71" s="880"/>
      <c r="X71" s="880"/>
      <c r="Y71" s="881">
        <v>6.8</v>
      </c>
      <c r="Z71" s="882"/>
      <c r="AA71" s="882"/>
      <c r="AB71" s="883"/>
      <c r="AC71" s="989" t="s">
        <v>776</v>
      </c>
      <c r="AD71" s="989"/>
      <c r="AE71" s="989"/>
      <c r="AF71" s="989"/>
      <c r="AG71" s="989"/>
      <c r="AH71" s="886" t="s">
        <v>861</v>
      </c>
      <c r="AI71" s="887"/>
      <c r="AJ71" s="887"/>
      <c r="AK71" s="887"/>
      <c r="AL71" s="870" t="s">
        <v>861</v>
      </c>
      <c r="AM71" s="871"/>
      <c r="AN71" s="871"/>
      <c r="AO71" s="872"/>
      <c r="AP71" s="873" t="s">
        <v>861</v>
      </c>
      <c r="AQ71" s="873"/>
      <c r="AR71" s="873"/>
      <c r="AS71" s="873"/>
      <c r="AT71" s="873"/>
      <c r="AU71" s="873"/>
      <c r="AV71" s="873"/>
      <c r="AW71" s="873"/>
      <c r="AX71" s="873"/>
      <c r="AY71">
        <f>COUNTA($C$71)</f>
        <v>1</v>
      </c>
    </row>
    <row r="72" spans="1:51" ht="41.25" customHeight="1" x14ac:dyDescent="0.15">
      <c r="A72" s="988">
        <v>3</v>
      </c>
      <c r="B72" s="988">
        <v>1</v>
      </c>
      <c r="C72" s="876" t="s">
        <v>918</v>
      </c>
      <c r="D72" s="876"/>
      <c r="E72" s="876"/>
      <c r="F72" s="876"/>
      <c r="G72" s="876"/>
      <c r="H72" s="876"/>
      <c r="I72" s="876"/>
      <c r="J72" s="877">
        <v>4000020120006</v>
      </c>
      <c r="K72" s="878"/>
      <c r="L72" s="878"/>
      <c r="M72" s="878"/>
      <c r="N72" s="878"/>
      <c r="O72" s="878"/>
      <c r="P72" s="880" t="s">
        <v>922</v>
      </c>
      <c r="Q72" s="880"/>
      <c r="R72" s="880"/>
      <c r="S72" s="880"/>
      <c r="T72" s="880"/>
      <c r="U72" s="880"/>
      <c r="V72" s="880"/>
      <c r="W72" s="880"/>
      <c r="X72" s="880"/>
      <c r="Y72" s="881">
        <v>2.2000000000000002</v>
      </c>
      <c r="Z72" s="882"/>
      <c r="AA72" s="882"/>
      <c r="AB72" s="883"/>
      <c r="AC72" s="989" t="s">
        <v>776</v>
      </c>
      <c r="AD72" s="989"/>
      <c r="AE72" s="989"/>
      <c r="AF72" s="989"/>
      <c r="AG72" s="989"/>
      <c r="AH72" s="886" t="s">
        <v>861</v>
      </c>
      <c r="AI72" s="887"/>
      <c r="AJ72" s="887"/>
      <c r="AK72" s="887"/>
      <c r="AL72" s="870" t="s">
        <v>861</v>
      </c>
      <c r="AM72" s="871"/>
      <c r="AN72" s="871"/>
      <c r="AO72" s="872"/>
      <c r="AP72" s="873" t="s">
        <v>861</v>
      </c>
      <c r="AQ72" s="873"/>
      <c r="AR72" s="873"/>
      <c r="AS72" s="873"/>
      <c r="AT72" s="873"/>
      <c r="AU72" s="873"/>
      <c r="AV72" s="873"/>
      <c r="AW72" s="873"/>
      <c r="AX72" s="873"/>
      <c r="AY72">
        <f>COUNTA($C$72)</f>
        <v>1</v>
      </c>
    </row>
    <row r="73" spans="1:51" ht="41.25" customHeight="1" x14ac:dyDescent="0.15">
      <c r="A73" s="988">
        <v>4</v>
      </c>
      <c r="B73" s="988">
        <v>1</v>
      </c>
      <c r="C73" s="876" t="s">
        <v>919</v>
      </c>
      <c r="D73" s="876"/>
      <c r="E73" s="876"/>
      <c r="F73" s="876"/>
      <c r="G73" s="876"/>
      <c r="H73" s="876"/>
      <c r="I73" s="876"/>
      <c r="J73" s="877">
        <v>7000020220001</v>
      </c>
      <c r="K73" s="878"/>
      <c r="L73" s="878"/>
      <c r="M73" s="878"/>
      <c r="N73" s="878"/>
      <c r="O73" s="878"/>
      <c r="P73" s="880" t="s">
        <v>923</v>
      </c>
      <c r="Q73" s="880"/>
      <c r="R73" s="880"/>
      <c r="S73" s="880"/>
      <c r="T73" s="880"/>
      <c r="U73" s="880"/>
      <c r="V73" s="880"/>
      <c r="W73" s="880"/>
      <c r="X73" s="880"/>
      <c r="Y73" s="881">
        <v>1</v>
      </c>
      <c r="Z73" s="882"/>
      <c r="AA73" s="882"/>
      <c r="AB73" s="883"/>
      <c r="AC73" s="989" t="s">
        <v>776</v>
      </c>
      <c r="AD73" s="989"/>
      <c r="AE73" s="989"/>
      <c r="AF73" s="989"/>
      <c r="AG73" s="989"/>
      <c r="AH73" s="886" t="s">
        <v>861</v>
      </c>
      <c r="AI73" s="887"/>
      <c r="AJ73" s="887"/>
      <c r="AK73" s="887"/>
      <c r="AL73" s="870" t="s">
        <v>861</v>
      </c>
      <c r="AM73" s="871"/>
      <c r="AN73" s="871"/>
      <c r="AO73" s="872"/>
      <c r="AP73" s="873" t="s">
        <v>861</v>
      </c>
      <c r="AQ73" s="873"/>
      <c r="AR73" s="873"/>
      <c r="AS73" s="873"/>
      <c r="AT73" s="873"/>
      <c r="AU73" s="873"/>
      <c r="AV73" s="873"/>
      <c r="AW73" s="873"/>
      <c r="AX73" s="873"/>
      <c r="AY73">
        <f>COUNTA($C$73)</f>
        <v>1</v>
      </c>
    </row>
    <row r="74" spans="1:51" ht="41.25" customHeight="1" x14ac:dyDescent="0.15">
      <c r="A74" s="988">
        <v>5</v>
      </c>
      <c r="B74" s="988">
        <v>1</v>
      </c>
      <c r="C74" s="876" t="s">
        <v>916</v>
      </c>
      <c r="D74" s="876"/>
      <c r="E74" s="876"/>
      <c r="F74" s="876"/>
      <c r="G74" s="876"/>
      <c r="H74" s="876"/>
      <c r="I74" s="876"/>
      <c r="J74" s="877">
        <v>4000020330001</v>
      </c>
      <c r="K74" s="878"/>
      <c r="L74" s="878"/>
      <c r="M74" s="878"/>
      <c r="N74" s="878"/>
      <c r="O74" s="878"/>
      <c r="P74" s="880" t="s">
        <v>920</v>
      </c>
      <c r="Q74" s="880"/>
      <c r="R74" s="880"/>
      <c r="S74" s="880"/>
      <c r="T74" s="880"/>
      <c r="U74" s="880"/>
      <c r="V74" s="880"/>
      <c r="W74" s="880"/>
      <c r="X74" s="880"/>
      <c r="Y74" s="881">
        <v>0.1</v>
      </c>
      <c r="Z74" s="882"/>
      <c r="AA74" s="882"/>
      <c r="AB74" s="883"/>
      <c r="AC74" s="989" t="s">
        <v>776</v>
      </c>
      <c r="AD74" s="989"/>
      <c r="AE74" s="989"/>
      <c r="AF74" s="989"/>
      <c r="AG74" s="989"/>
      <c r="AH74" s="886" t="s">
        <v>861</v>
      </c>
      <c r="AI74" s="887"/>
      <c r="AJ74" s="887"/>
      <c r="AK74" s="887"/>
      <c r="AL74" s="870" t="s">
        <v>861</v>
      </c>
      <c r="AM74" s="871"/>
      <c r="AN74" s="871"/>
      <c r="AO74" s="872"/>
      <c r="AP74" s="873" t="s">
        <v>861</v>
      </c>
      <c r="AQ74" s="873"/>
      <c r="AR74" s="873"/>
      <c r="AS74" s="873"/>
      <c r="AT74" s="873"/>
      <c r="AU74" s="873"/>
      <c r="AV74" s="873"/>
      <c r="AW74" s="873"/>
      <c r="AX74" s="873"/>
      <c r="AY74">
        <f>COUNTA($C$74)</f>
        <v>1</v>
      </c>
    </row>
    <row r="75" spans="1:51" ht="26.25" hidden="1"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hidden="1"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hidden="1"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hidden="1"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hidden="1"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hidden="1"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hidden="1"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hidden="1"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hidden="1"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hidden="1"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hidden="1"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hidden="1"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hidden="1"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hidden="1"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hidden="1"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hidden="1"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hidden="1"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hidden="1"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hidden="1"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hidden="1"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hidden="1"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hidden="1"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hidden="1"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hidden="1"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hidden="1"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3"/>
      <c r="B102" s="863"/>
      <c r="C102" s="863" t="s">
        <v>24</v>
      </c>
      <c r="D102" s="863"/>
      <c r="E102" s="863"/>
      <c r="F102" s="863"/>
      <c r="G102" s="863"/>
      <c r="H102" s="863"/>
      <c r="I102" s="863"/>
      <c r="J102" s="990" t="s">
        <v>268</v>
      </c>
      <c r="K102" s="991"/>
      <c r="L102" s="991"/>
      <c r="M102" s="991"/>
      <c r="N102" s="991"/>
      <c r="O102" s="991"/>
      <c r="P102" s="430" t="s">
        <v>25</v>
      </c>
      <c r="Q102" s="430"/>
      <c r="R102" s="430"/>
      <c r="S102" s="430"/>
      <c r="T102" s="430"/>
      <c r="U102" s="430"/>
      <c r="V102" s="430"/>
      <c r="W102" s="430"/>
      <c r="X102" s="430"/>
      <c r="Y102" s="865" t="s">
        <v>307</v>
      </c>
      <c r="Z102" s="866"/>
      <c r="AA102" s="866"/>
      <c r="AB102" s="866"/>
      <c r="AC102" s="990" t="s">
        <v>299</v>
      </c>
      <c r="AD102" s="990"/>
      <c r="AE102" s="990"/>
      <c r="AF102" s="990"/>
      <c r="AG102" s="990"/>
      <c r="AH102" s="865" t="s">
        <v>235</v>
      </c>
      <c r="AI102" s="863"/>
      <c r="AJ102" s="863"/>
      <c r="AK102" s="863"/>
      <c r="AL102" s="863" t="s">
        <v>19</v>
      </c>
      <c r="AM102" s="863"/>
      <c r="AN102" s="863"/>
      <c r="AO102" s="867"/>
      <c r="AP102" s="992" t="s">
        <v>269</v>
      </c>
      <c r="AQ102" s="992"/>
      <c r="AR102" s="992"/>
      <c r="AS102" s="992"/>
      <c r="AT102" s="992"/>
      <c r="AU102" s="992"/>
      <c r="AV102" s="992"/>
      <c r="AW102" s="992"/>
      <c r="AX102" s="992"/>
      <c r="AY102" s="34">
        <f>$AY$100</f>
        <v>1</v>
      </c>
    </row>
    <row r="103" spans="1:51" ht="40.5" customHeight="1" x14ac:dyDescent="0.15">
      <c r="A103" s="988">
        <v>1</v>
      </c>
      <c r="B103" s="988">
        <v>1</v>
      </c>
      <c r="C103" s="876" t="s">
        <v>924</v>
      </c>
      <c r="D103" s="876"/>
      <c r="E103" s="876"/>
      <c r="F103" s="876"/>
      <c r="G103" s="876"/>
      <c r="H103" s="876"/>
      <c r="I103" s="876"/>
      <c r="J103" s="877">
        <v>6000020121002</v>
      </c>
      <c r="K103" s="878"/>
      <c r="L103" s="878"/>
      <c r="M103" s="878"/>
      <c r="N103" s="878"/>
      <c r="O103" s="878"/>
      <c r="P103" s="880" t="s">
        <v>933</v>
      </c>
      <c r="Q103" s="880"/>
      <c r="R103" s="880"/>
      <c r="S103" s="880"/>
      <c r="T103" s="880"/>
      <c r="U103" s="880"/>
      <c r="V103" s="880"/>
      <c r="W103" s="880"/>
      <c r="X103" s="880"/>
      <c r="Y103" s="881">
        <v>28.9</v>
      </c>
      <c r="Z103" s="882"/>
      <c r="AA103" s="882"/>
      <c r="AB103" s="883"/>
      <c r="AC103" s="989" t="s">
        <v>776</v>
      </c>
      <c r="AD103" s="989"/>
      <c r="AE103" s="989"/>
      <c r="AF103" s="989"/>
      <c r="AG103" s="989"/>
      <c r="AH103" s="886" t="s">
        <v>687</v>
      </c>
      <c r="AI103" s="887"/>
      <c r="AJ103" s="887"/>
      <c r="AK103" s="887"/>
      <c r="AL103" s="870" t="s">
        <v>687</v>
      </c>
      <c r="AM103" s="871"/>
      <c r="AN103" s="871"/>
      <c r="AO103" s="872"/>
      <c r="AP103" s="873" t="s">
        <v>687</v>
      </c>
      <c r="AQ103" s="873"/>
      <c r="AR103" s="873"/>
      <c r="AS103" s="873"/>
      <c r="AT103" s="873"/>
      <c r="AU103" s="873"/>
      <c r="AV103" s="873"/>
      <c r="AW103" s="873"/>
      <c r="AX103" s="873"/>
      <c r="AY103" s="34">
        <f>$AY$100</f>
        <v>1</v>
      </c>
    </row>
    <row r="104" spans="1:51" ht="40.5" customHeight="1" x14ac:dyDescent="0.15">
      <c r="A104" s="988">
        <v>2</v>
      </c>
      <c r="B104" s="988">
        <v>1</v>
      </c>
      <c r="C104" s="876" t="s">
        <v>917</v>
      </c>
      <c r="D104" s="876"/>
      <c r="E104" s="876"/>
      <c r="F104" s="876"/>
      <c r="G104" s="876"/>
      <c r="H104" s="876"/>
      <c r="I104" s="876"/>
      <c r="J104" s="877">
        <v>7000020340006</v>
      </c>
      <c r="K104" s="878"/>
      <c r="L104" s="878"/>
      <c r="M104" s="878"/>
      <c r="N104" s="878"/>
      <c r="O104" s="878"/>
      <c r="P104" s="880" t="s">
        <v>933</v>
      </c>
      <c r="Q104" s="880"/>
      <c r="R104" s="880"/>
      <c r="S104" s="880"/>
      <c r="T104" s="880"/>
      <c r="U104" s="880"/>
      <c r="V104" s="880"/>
      <c r="W104" s="880"/>
      <c r="X104" s="880"/>
      <c r="Y104" s="881">
        <v>11.3</v>
      </c>
      <c r="Z104" s="882"/>
      <c r="AA104" s="882"/>
      <c r="AB104" s="883"/>
      <c r="AC104" s="989" t="s">
        <v>776</v>
      </c>
      <c r="AD104" s="989"/>
      <c r="AE104" s="989"/>
      <c r="AF104" s="989"/>
      <c r="AG104" s="989"/>
      <c r="AH104" s="886" t="s">
        <v>687</v>
      </c>
      <c r="AI104" s="887"/>
      <c r="AJ104" s="887"/>
      <c r="AK104" s="887"/>
      <c r="AL104" s="870" t="s">
        <v>687</v>
      </c>
      <c r="AM104" s="871"/>
      <c r="AN104" s="871"/>
      <c r="AO104" s="872"/>
      <c r="AP104" s="873" t="s">
        <v>687</v>
      </c>
      <c r="AQ104" s="873"/>
      <c r="AR104" s="873"/>
      <c r="AS104" s="873"/>
      <c r="AT104" s="873"/>
      <c r="AU104" s="873"/>
      <c r="AV104" s="873"/>
      <c r="AW104" s="873"/>
      <c r="AX104" s="873"/>
      <c r="AY104">
        <f>COUNTA($C$104)</f>
        <v>1</v>
      </c>
    </row>
    <row r="105" spans="1:51" ht="40.5" customHeight="1" x14ac:dyDescent="0.15">
      <c r="A105" s="988">
        <v>3</v>
      </c>
      <c r="B105" s="988">
        <v>1</v>
      </c>
      <c r="C105" s="876" t="s">
        <v>925</v>
      </c>
      <c r="D105" s="876"/>
      <c r="E105" s="876"/>
      <c r="F105" s="876"/>
      <c r="G105" s="876"/>
      <c r="H105" s="876"/>
      <c r="I105" s="876"/>
      <c r="J105" s="877">
        <v>4000020270008</v>
      </c>
      <c r="K105" s="878"/>
      <c r="L105" s="878"/>
      <c r="M105" s="878"/>
      <c r="N105" s="878"/>
      <c r="O105" s="878"/>
      <c r="P105" s="880" t="s">
        <v>933</v>
      </c>
      <c r="Q105" s="880"/>
      <c r="R105" s="880"/>
      <c r="S105" s="880"/>
      <c r="T105" s="880"/>
      <c r="U105" s="880"/>
      <c r="V105" s="880"/>
      <c r="W105" s="880"/>
      <c r="X105" s="880"/>
      <c r="Y105" s="881">
        <v>7.6</v>
      </c>
      <c r="Z105" s="882"/>
      <c r="AA105" s="882"/>
      <c r="AB105" s="883"/>
      <c r="AC105" s="989" t="s">
        <v>776</v>
      </c>
      <c r="AD105" s="989"/>
      <c r="AE105" s="989"/>
      <c r="AF105" s="989"/>
      <c r="AG105" s="989"/>
      <c r="AH105" s="886" t="s">
        <v>687</v>
      </c>
      <c r="AI105" s="887"/>
      <c r="AJ105" s="887"/>
      <c r="AK105" s="887"/>
      <c r="AL105" s="870" t="s">
        <v>687</v>
      </c>
      <c r="AM105" s="871"/>
      <c r="AN105" s="871"/>
      <c r="AO105" s="872"/>
      <c r="AP105" s="873" t="s">
        <v>687</v>
      </c>
      <c r="AQ105" s="873"/>
      <c r="AR105" s="873"/>
      <c r="AS105" s="873"/>
      <c r="AT105" s="873"/>
      <c r="AU105" s="873"/>
      <c r="AV105" s="873"/>
      <c r="AW105" s="873"/>
      <c r="AX105" s="873"/>
      <c r="AY105">
        <f>COUNTA($C$105)</f>
        <v>1</v>
      </c>
    </row>
    <row r="106" spans="1:51" ht="40.5" customHeight="1" x14ac:dyDescent="0.15">
      <c r="A106" s="988">
        <v>4</v>
      </c>
      <c r="B106" s="988">
        <v>1</v>
      </c>
      <c r="C106" s="876" t="s">
        <v>926</v>
      </c>
      <c r="D106" s="876"/>
      <c r="E106" s="876"/>
      <c r="F106" s="876"/>
      <c r="G106" s="876"/>
      <c r="H106" s="876"/>
      <c r="I106" s="876"/>
      <c r="J106" s="877">
        <v>1000020140007</v>
      </c>
      <c r="K106" s="878"/>
      <c r="L106" s="878"/>
      <c r="M106" s="878"/>
      <c r="N106" s="878"/>
      <c r="O106" s="878"/>
      <c r="P106" s="880" t="s">
        <v>933</v>
      </c>
      <c r="Q106" s="880"/>
      <c r="R106" s="880"/>
      <c r="S106" s="880"/>
      <c r="T106" s="880"/>
      <c r="U106" s="880"/>
      <c r="V106" s="880"/>
      <c r="W106" s="880"/>
      <c r="X106" s="880"/>
      <c r="Y106" s="881">
        <v>6.7</v>
      </c>
      <c r="Z106" s="882"/>
      <c r="AA106" s="882"/>
      <c r="AB106" s="883"/>
      <c r="AC106" s="989" t="s">
        <v>776</v>
      </c>
      <c r="AD106" s="989"/>
      <c r="AE106" s="989"/>
      <c r="AF106" s="989"/>
      <c r="AG106" s="989"/>
      <c r="AH106" s="886" t="s">
        <v>687</v>
      </c>
      <c r="AI106" s="887"/>
      <c r="AJ106" s="887"/>
      <c r="AK106" s="887"/>
      <c r="AL106" s="870" t="s">
        <v>687</v>
      </c>
      <c r="AM106" s="871"/>
      <c r="AN106" s="871"/>
      <c r="AO106" s="872"/>
      <c r="AP106" s="873" t="s">
        <v>687</v>
      </c>
      <c r="AQ106" s="873"/>
      <c r="AR106" s="873"/>
      <c r="AS106" s="873"/>
      <c r="AT106" s="873"/>
      <c r="AU106" s="873"/>
      <c r="AV106" s="873"/>
      <c r="AW106" s="873"/>
      <c r="AX106" s="873"/>
      <c r="AY106">
        <f>COUNTA($C$106)</f>
        <v>1</v>
      </c>
    </row>
    <row r="107" spans="1:51" ht="40.5" customHeight="1" x14ac:dyDescent="0.15">
      <c r="A107" s="988">
        <v>5</v>
      </c>
      <c r="B107" s="988">
        <v>1</v>
      </c>
      <c r="C107" s="876" t="s">
        <v>927</v>
      </c>
      <c r="D107" s="876"/>
      <c r="E107" s="876"/>
      <c r="F107" s="876"/>
      <c r="G107" s="876"/>
      <c r="H107" s="876"/>
      <c r="I107" s="876"/>
      <c r="J107" s="877">
        <v>1000020470007</v>
      </c>
      <c r="K107" s="878"/>
      <c r="L107" s="878"/>
      <c r="M107" s="878"/>
      <c r="N107" s="878"/>
      <c r="O107" s="878"/>
      <c r="P107" s="880" t="s">
        <v>933</v>
      </c>
      <c r="Q107" s="880"/>
      <c r="R107" s="880"/>
      <c r="S107" s="880"/>
      <c r="T107" s="880"/>
      <c r="U107" s="880"/>
      <c r="V107" s="880"/>
      <c r="W107" s="880"/>
      <c r="X107" s="880"/>
      <c r="Y107" s="881">
        <v>4.5999999999999996</v>
      </c>
      <c r="Z107" s="882"/>
      <c r="AA107" s="882"/>
      <c r="AB107" s="883"/>
      <c r="AC107" s="989" t="s">
        <v>776</v>
      </c>
      <c r="AD107" s="989"/>
      <c r="AE107" s="989"/>
      <c r="AF107" s="989"/>
      <c r="AG107" s="989"/>
      <c r="AH107" s="886" t="s">
        <v>687</v>
      </c>
      <c r="AI107" s="887"/>
      <c r="AJ107" s="887"/>
      <c r="AK107" s="887"/>
      <c r="AL107" s="870" t="s">
        <v>687</v>
      </c>
      <c r="AM107" s="871"/>
      <c r="AN107" s="871"/>
      <c r="AO107" s="872"/>
      <c r="AP107" s="873" t="s">
        <v>687</v>
      </c>
      <c r="AQ107" s="873"/>
      <c r="AR107" s="873"/>
      <c r="AS107" s="873"/>
      <c r="AT107" s="873"/>
      <c r="AU107" s="873"/>
      <c r="AV107" s="873"/>
      <c r="AW107" s="873"/>
      <c r="AX107" s="873"/>
      <c r="AY107">
        <f>COUNTA($C$107)</f>
        <v>1</v>
      </c>
    </row>
    <row r="108" spans="1:51" ht="40.5" customHeight="1" x14ac:dyDescent="0.15">
      <c r="A108" s="988">
        <v>6</v>
      </c>
      <c r="B108" s="988">
        <v>1</v>
      </c>
      <c r="C108" s="876" t="s">
        <v>928</v>
      </c>
      <c r="D108" s="876"/>
      <c r="E108" s="876"/>
      <c r="F108" s="876"/>
      <c r="G108" s="876"/>
      <c r="H108" s="876"/>
      <c r="I108" s="876"/>
      <c r="J108" s="877">
        <v>8000020280003</v>
      </c>
      <c r="K108" s="878"/>
      <c r="L108" s="878"/>
      <c r="M108" s="878"/>
      <c r="N108" s="878"/>
      <c r="O108" s="878"/>
      <c r="P108" s="880" t="s">
        <v>933</v>
      </c>
      <c r="Q108" s="880"/>
      <c r="R108" s="880"/>
      <c r="S108" s="880"/>
      <c r="T108" s="880"/>
      <c r="U108" s="880"/>
      <c r="V108" s="880"/>
      <c r="W108" s="880"/>
      <c r="X108" s="880"/>
      <c r="Y108" s="881">
        <v>3.8</v>
      </c>
      <c r="Z108" s="882"/>
      <c r="AA108" s="882"/>
      <c r="AB108" s="883"/>
      <c r="AC108" s="989" t="s">
        <v>776</v>
      </c>
      <c r="AD108" s="989"/>
      <c r="AE108" s="989"/>
      <c r="AF108" s="989"/>
      <c r="AG108" s="989"/>
      <c r="AH108" s="886" t="s">
        <v>687</v>
      </c>
      <c r="AI108" s="887"/>
      <c r="AJ108" s="887"/>
      <c r="AK108" s="887"/>
      <c r="AL108" s="870" t="s">
        <v>687</v>
      </c>
      <c r="AM108" s="871"/>
      <c r="AN108" s="871"/>
      <c r="AO108" s="872"/>
      <c r="AP108" s="873" t="s">
        <v>687</v>
      </c>
      <c r="AQ108" s="873"/>
      <c r="AR108" s="873"/>
      <c r="AS108" s="873"/>
      <c r="AT108" s="873"/>
      <c r="AU108" s="873"/>
      <c r="AV108" s="873"/>
      <c r="AW108" s="873"/>
      <c r="AX108" s="873"/>
      <c r="AY108">
        <f>COUNTA($C$108)</f>
        <v>1</v>
      </c>
    </row>
    <row r="109" spans="1:51" ht="40.5" customHeight="1" x14ac:dyDescent="0.15">
      <c r="A109" s="988">
        <v>7</v>
      </c>
      <c r="B109" s="988">
        <v>1</v>
      </c>
      <c r="C109" s="876" t="s">
        <v>929</v>
      </c>
      <c r="D109" s="876"/>
      <c r="E109" s="876"/>
      <c r="F109" s="876"/>
      <c r="G109" s="876"/>
      <c r="H109" s="876"/>
      <c r="I109" s="876"/>
      <c r="J109" s="877">
        <v>6000020272035</v>
      </c>
      <c r="K109" s="878"/>
      <c r="L109" s="878"/>
      <c r="M109" s="878"/>
      <c r="N109" s="878"/>
      <c r="O109" s="878"/>
      <c r="P109" s="880" t="s">
        <v>933</v>
      </c>
      <c r="Q109" s="880"/>
      <c r="R109" s="880"/>
      <c r="S109" s="880"/>
      <c r="T109" s="880"/>
      <c r="U109" s="880"/>
      <c r="V109" s="880"/>
      <c r="W109" s="880"/>
      <c r="X109" s="880"/>
      <c r="Y109" s="881">
        <v>2.9</v>
      </c>
      <c r="Z109" s="882"/>
      <c r="AA109" s="882"/>
      <c r="AB109" s="883"/>
      <c r="AC109" s="989" t="s">
        <v>776</v>
      </c>
      <c r="AD109" s="989"/>
      <c r="AE109" s="989"/>
      <c r="AF109" s="989"/>
      <c r="AG109" s="989"/>
      <c r="AH109" s="886" t="s">
        <v>687</v>
      </c>
      <c r="AI109" s="887"/>
      <c r="AJ109" s="887"/>
      <c r="AK109" s="887"/>
      <c r="AL109" s="870" t="s">
        <v>687</v>
      </c>
      <c r="AM109" s="871"/>
      <c r="AN109" s="871"/>
      <c r="AO109" s="872"/>
      <c r="AP109" s="873" t="s">
        <v>687</v>
      </c>
      <c r="AQ109" s="873"/>
      <c r="AR109" s="873"/>
      <c r="AS109" s="873"/>
      <c r="AT109" s="873"/>
      <c r="AU109" s="873"/>
      <c r="AV109" s="873"/>
      <c r="AW109" s="873"/>
      <c r="AX109" s="873"/>
      <c r="AY109">
        <f>COUNTA($C$109)</f>
        <v>1</v>
      </c>
    </row>
    <row r="110" spans="1:51" ht="40.5" customHeight="1" x14ac:dyDescent="0.15">
      <c r="A110" s="988">
        <v>8</v>
      </c>
      <c r="B110" s="988">
        <v>1</v>
      </c>
      <c r="C110" s="876" t="s">
        <v>930</v>
      </c>
      <c r="D110" s="876"/>
      <c r="E110" s="876"/>
      <c r="F110" s="876"/>
      <c r="G110" s="876"/>
      <c r="H110" s="876"/>
      <c r="I110" s="876"/>
      <c r="J110" s="877">
        <v>7000020070009</v>
      </c>
      <c r="K110" s="878"/>
      <c r="L110" s="878"/>
      <c r="M110" s="878"/>
      <c r="N110" s="878"/>
      <c r="O110" s="878"/>
      <c r="P110" s="880" t="s">
        <v>933</v>
      </c>
      <c r="Q110" s="880"/>
      <c r="R110" s="880"/>
      <c r="S110" s="880"/>
      <c r="T110" s="880"/>
      <c r="U110" s="880"/>
      <c r="V110" s="880"/>
      <c r="W110" s="880"/>
      <c r="X110" s="880"/>
      <c r="Y110" s="881">
        <v>2.8</v>
      </c>
      <c r="Z110" s="882"/>
      <c r="AA110" s="882"/>
      <c r="AB110" s="883"/>
      <c r="AC110" s="989" t="s">
        <v>776</v>
      </c>
      <c r="AD110" s="989"/>
      <c r="AE110" s="989"/>
      <c r="AF110" s="989"/>
      <c r="AG110" s="989"/>
      <c r="AH110" s="886" t="s">
        <v>687</v>
      </c>
      <c r="AI110" s="887"/>
      <c r="AJ110" s="887"/>
      <c r="AK110" s="887"/>
      <c r="AL110" s="870" t="s">
        <v>687</v>
      </c>
      <c r="AM110" s="871"/>
      <c r="AN110" s="871"/>
      <c r="AO110" s="872"/>
      <c r="AP110" s="873" t="s">
        <v>687</v>
      </c>
      <c r="AQ110" s="873"/>
      <c r="AR110" s="873"/>
      <c r="AS110" s="873"/>
      <c r="AT110" s="873"/>
      <c r="AU110" s="873"/>
      <c r="AV110" s="873"/>
      <c r="AW110" s="873"/>
      <c r="AX110" s="873"/>
      <c r="AY110">
        <f>COUNTA($C$110)</f>
        <v>1</v>
      </c>
    </row>
    <row r="111" spans="1:51" ht="40.5" customHeight="1" x14ac:dyDescent="0.15">
      <c r="A111" s="988">
        <v>9</v>
      </c>
      <c r="B111" s="988">
        <v>1</v>
      </c>
      <c r="C111" s="876" t="s">
        <v>931</v>
      </c>
      <c r="D111" s="876"/>
      <c r="E111" s="876"/>
      <c r="F111" s="876"/>
      <c r="G111" s="876"/>
      <c r="H111" s="876"/>
      <c r="I111" s="876"/>
      <c r="J111" s="877">
        <v>4000020272078</v>
      </c>
      <c r="K111" s="878"/>
      <c r="L111" s="878"/>
      <c r="M111" s="878"/>
      <c r="N111" s="878"/>
      <c r="O111" s="878"/>
      <c r="P111" s="880" t="s">
        <v>933</v>
      </c>
      <c r="Q111" s="880"/>
      <c r="R111" s="880"/>
      <c r="S111" s="880"/>
      <c r="T111" s="880"/>
      <c r="U111" s="880"/>
      <c r="V111" s="880"/>
      <c r="W111" s="880"/>
      <c r="X111" s="880"/>
      <c r="Y111" s="881">
        <v>2.7</v>
      </c>
      <c r="Z111" s="882"/>
      <c r="AA111" s="882"/>
      <c r="AB111" s="883"/>
      <c r="AC111" s="989" t="s">
        <v>776</v>
      </c>
      <c r="AD111" s="989"/>
      <c r="AE111" s="989"/>
      <c r="AF111" s="989"/>
      <c r="AG111" s="989"/>
      <c r="AH111" s="886" t="s">
        <v>687</v>
      </c>
      <c r="AI111" s="887"/>
      <c r="AJ111" s="887"/>
      <c r="AK111" s="887"/>
      <c r="AL111" s="870" t="s">
        <v>687</v>
      </c>
      <c r="AM111" s="871"/>
      <c r="AN111" s="871"/>
      <c r="AO111" s="872"/>
      <c r="AP111" s="873" t="s">
        <v>687</v>
      </c>
      <c r="AQ111" s="873"/>
      <c r="AR111" s="873"/>
      <c r="AS111" s="873"/>
      <c r="AT111" s="873"/>
      <c r="AU111" s="873"/>
      <c r="AV111" s="873"/>
      <c r="AW111" s="873"/>
      <c r="AX111" s="873"/>
      <c r="AY111">
        <f>COUNTA($C$111)</f>
        <v>1</v>
      </c>
    </row>
    <row r="112" spans="1:51" ht="40.5" customHeight="1" x14ac:dyDescent="0.15">
      <c r="A112" s="988">
        <v>10</v>
      </c>
      <c r="B112" s="988">
        <v>1</v>
      </c>
      <c r="C112" s="876" t="s">
        <v>932</v>
      </c>
      <c r="D112" s="876"/>
      <c r="E112" s="876"/>
      <c r="F112" s="876"/>
      <c r="G112" s="876"/>
      <c r="H112" s="876"/>
      <c r="I112" s="876"/>
      <c r="J112" s="877">
        <v>6000020271004</v>
      </c>
      <c r="K112" s="878"/>
      <c r="L112" s="878"/>
      <c r="M112" s="878"/>
      <c r="N112" s="878"/>
      <c r="O112" s="878"/>
      <c r="P112" s="880" t="s">
        <v>933</v>
      </c>
      <c r="Q112" s="880"/>
      <c r="R112" s="880"/>
      <c r="S112" s="880"/>
      <c r="T112" s="880"/>
      <c r="U112" s="880"/>
      <c r="V112" s="880"/>
      <c r="W112" s="880"/>
      <c r="X112" s="880"/>
      <c r="Y112" s="881">
        <v>2.6</v>
      </c>
      <c r="Z112" s="882"/>
      <c r="AA112" s="882"/>
      <c r="AB112" s="883"/>
      <c r="AC112" s="989" t="s">
        <v>776</v>
      </c>
      <c r="AD112" s="989"/>
      <c r="AE112" s="989"/>
      <c r="AF112" s="989"/>
      <c r="AG112" s="989"/>
      <c r="AH112" s="886" t="s">
        <v>687</v>
      </c>
      <c r="AI112" s="887"/>
      <c r="AJ112" s="887"/>
      <c r="AK112" s="887"/>
      <c r="AL112" s="870" t="s">
        <v>687</v>
      </c>
      <c r="AM112" s="871"/>
      <c r="AN112" s="871"/>
      <c r="AO112" s="872"/>
      <c r="AP112" s="873" t="s">
        <v>687</v>
      </c>
      <c r="AQ112" s="873"/>
      <c r="AR112" s="873"/>
      <c r="AS112" s="873"/>
      <c r="AT112" s="873"/>
      <c r="AU112" s="873"/>
      <c r="AV112" s="873"/>
      <c r="AW112" s="873"/>
      <c r="AX112" s="873"/>
      <c r="AY112">
        <f>COUNTA($C$112)</f>
        <v>1</v>
      </c>
    </row>
    <row r="113" spans="1:51" ht="26.25" hidden="1"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hidden="1"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hidden="1"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hidden="1"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hidden="1"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hidden="1"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hidden="1"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hidden="1"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hidden="1"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hidden="1"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hidden="1"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hidden="1"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hidden="1"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hidden="1"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hidden="1"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hidden="1"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hidden="1"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hidden="1"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hidden="1"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hidden="1"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63"/>
      <c r="B135" s="863"/>
      <c r="C135" s="863" t="s">
        <v>24</v>
      </c>
      <c r="D135" s="863"/>
      <c r="E135" s="863"/>
      <c r="F135" s="863"/>
      <c r="G135" s="863"/>
      <c r="H135" s="863"/>
      <c r="I135" s="863"/>
      <c r="J135" s="990" t="s">
        <v>268</v>
      </c>
      <c r="K135" s="991"/>
      <c r="L135" s="991"/>
      <c r="M135" s="991"/>
      <c r="N135" s="991"/>
      <c r="O135" s="991"/>
      <c r="P135" s="430" t="s">
        <v>25</v>
      </c>
      <c r="Q135" s="430"/>
      <c r="R135" s="430"/>
      <c r="S135" s="430"/>
      <c r="T135" s="430"/>
      <c r="U135" s="430"/>
      <c r="V135" s="430"/>
      <c r="W135" s="430"/>
      <c r="X135" s="430"/>
      <c r="Y135" s="865" t="s">
        <v>307</v>
      </c>
      <c r="Z135" s="866"/>
      <c r="AA135" s="866"/>
      <c r="AB135" s="866"/>
      <c r="AC135" s="990" t="s">
        <v>299</v>
      </c>
      <c r="AD135" s="990"/>
      <c r="AE135" s="990"/>
      <c r="AF135" s="990"/>
      <c r="AG135" s="990"/>
      <c r="AH135" s="865" t="s">
        <v>235</v>
      </c>
      <c r="AI135" s="863"/>
      <c r="AJ135" s="863"/>
      <c r="AK135" s="863"/>
      <c r="AL135" s="863" t="s">
        <v>19</v>
      </c>
      <c r="AM135" s="863"/>
      <c r="AN135" s="863"/>
      <c r="AO135" s="867"/>
      <c r="AP135" s="992" t="s">
        <v>269</v>
      </c>
      <c r="AQ135" s="992"/>
      <c r="AR135" s="992"/>
      <c r="AS135" s="992"/>
      <c r="AT135" s="992"/>
      <c r="AU135" s="992"/>
      <c r="AV135" s="992"/>
      <c r="AW135" s="992"/>
      <c r="AX135" s="992"/>
      <c r="AY135" s="34">
        <f>$AY$133</f>
        <v>1</v>
      </c>
    </row>
    <row r="136" spans="1:51" ht="39" customHeight="1" x14ac:dyDescent="0.15">
      <c r="A136" s="988">
        <v>1</v>
      </c>
      <c r="B136" s="988">
        <v>1</v>
      </c>
      <c r="C136" s="875" t="s">
        <v>949</v>
      </c>
      <c r="D136" s="876"/>
      <c r="E136" s="876"/>
      <c r="F136" s="876"/>
      <c r="G136" s="876"/>
      <c r="H136" s="876"/>
      <c r="I136" s="876"/>
      <c r="J136" s="877">
        <v>3010005004538</v>
      </c>
      <c r="K136" s="878"/>
      <c r="L136" s="878"/>
      <c r="M136" s="878"/>
      <c r="N136" s="878"/>
      <c r="O136" s="878"/>
      <c r="P136" s="879" t="s">
        <v>959</v>
      </c>
      <c r="Q136" s="880"/>
      <c r="R136" s="880"/>
      <c r="S136" s="880"/>
      <c r="T136" s="880"/>
      <c r="U136" s="880"/>
      <c r="V136" s="880"/>
      <c r="W136" s="880"/>
      <c r="X136" s="880"/>
      <c r="Y136" s="881">
        <v>44.5</v>
      </c>
      <c r="Z136" s="882"/>
      <c r="AA136" s="882"/>
      <c r="AB136" s="883"/>
      <c r="AC136" s="989"/>
      <c r="AD136" s="989"/>
      <c r="AE136" s="989"/>
      <c r="AF136" s="989"/>
      <c r="AG136" s="989"/>
      <c r="AH136" s="886" t="s">
        <v>966</v>
      </c>
      <c r="AI136" s="887"/>
      <c r="AJ136" s="887"/>
      <c r="AK136" s="887"/>
      <c r="AL136" s="870" t="s">
        <v>966</v>
      </c>
      <c r="AM136" s="871"/>
      <c r="AN136" s="871"/>
      <c r="AO136" s="872"/>
      <c r="AP136" s="873" t="s">
        <v>966</v>
      </c>
      <c r="AQ136" s="873"/>
      <c r="AR136" s="873"/>
      <c r="AS136" s="873"/>
      <c r="AT136" s="873"/>
      <c r="AU136" s="873"/>
      <c r="AV136" s="873"/>
      <c r="AW136" s="873"/>
      <c r="AX136" s="873"/>
      <c r="AY136" s="34">
        <f>$AY$133</f>
        <v>1</v>
      </c>
    </row>
    <row r="137" spans="1:51" ht="39" customHeight="1" x14ac:dyDescent="0.15">
      <c r="A137" s="988">
        <v>2</v>
      </c>
      <c r="B137" s="988">
        <v>1</v>
      </c>
      <c r="C137" s="875" t="s">
        <v>950</v>
      </c>
      <c r="D137" s="876"/>
      <c r="E137" s="876"/>
      <c r="F137" s="876"/>
      <c r="G137" s="876"/>
      <c r="H137" s="876"/>
      <c r="I137" s="876"/>
      <c r="J137" s="877">
        <v>7011005001216</v>
      </c>
      <c r="K137" s="878"/>
      <c r="L137" s="878"/>
      <c r="M137" s="878"/>
      <c r="N137" s="878"/>
      <c r="O137" s="878"/>
      <c r="P137" s="879" t="s">
        <v>959</v>
      </c>
      <c r="Q137" s="880"/>
      <c r="R137" s="880"/>
      <c r="S137" s="880"/>
      <c r="T137" s="880"/>
      <c r="U137" s="880"/>
      <c r="V137" s="880"/>
      <c r="W137" s="880"/>
      <c r="X137" s="880"/>
      <c r="Y137" s="881">
        <v>22.6</v>
      </c>
      <c r="Z137" s="882"/>
      <c r="AA137" s="882"/>
      <c r="AB137" s="883"/>
      <c r="AC137" s="989"/>
      <c r="AD137" s="989"/>
      <c r="AE137" s="989"/>
      <c r="AF137" s="989"/>
      <c r="AG137" s="989"/>
      <c r="AH137" s="886" t="s">
        <v>966</v>
      </c>
      <c r="AI137" s="887"/>
      <c r="AJ137" s="887"/>
      <c r="AK137" s="887"/>
      <c r="AL137" s="870" t="s">
        <v>966</v>
      </c>
      <c r="AM137" s="871"/>
      <c r="AN137" s="871"/>
      <c r="AO137" s="872"/>
      <c r="AP137" s="873" t="s">
        <v>966</v>
      </c>
      <c r="AQ137" s="873"/>
      <c r="AR137" s="873"/>
      <c r="AS137" s="873"/>
      <c r="AT137" s="873"/>
      <c r="AU137" s="873"/>
      <c r="AV137" s="873"/>
      <c r="AW137" s="873"/>
      <c r="AX137" s="873"/>
      <c r="AY137">
        <f>COUNTA($C$137)</f>
        <v>1</v>
      </c>
    </row>
    <row r="138" spans="1:51" ht="39" customHeight="1" x14ac:dyDescent="0.15">
      <c r="A138" s="988">
        <v>3</v>
      </c>
      <c r="B138" s="988">
        <v>1</v>
      </c>
      <c r="C138" s="875" t="s">
        <v>951</v>
      </c>
      <c r="D138" s="876"/>
      <c r="E138" s="876"/>
      <c r="F138" s="876"/>
      <c r="G138" s="876"/>
      <c r="H138" s="876"/>
      <c r="I138" s="876"/>
      <c r="J138" s="877" t="s">
        <v>963</v>
      </c>
      <c r="K138" s="878"/>
      <c r="L138" s="878"/>
      <c r="M138" s="878"/>
      <c r="N138" s="878"/>
      <c r="O138" s="878"/>
      <c r="P138" s="879" t="s">
        <v>959</v>
      </c>
      <c r="Q138" s="880"/>
      <c r="R138" s="880"/>
      <c r="S138" s="880"/>
      <c r="T138" s="880"/>
      <c r="U138" s="880"/>
      <c r="V138" s="880"/>
      <c r="W138" s="880"/>
      <c r="X138" s="880"/>
      <c r="Y138" s="881">
        <v>7.1</v>
      </c>
      <c r="Z138" s="882"/>
      <c r="AA138" s="882"/>
      <c r="AB138" s="883"/>
      <c r="AC138" s="989"/>
      <c r="AD138" s="989"/>
      <c r="AE138" s="989"/>
      <c r="AF138" s="989"/>
      <c r="AG138" s="989"/>
      <c r="AH138" s="886" t="s">
        <v>966</v>
      </c>
      <c r="AI138" s="887"/>
      <c r="AJ138" s="887"/>
      <c r="AK138" s="887"/>
      <c r="AL138" s="870" t="s">
        <v>966</v>
      </c>
      <c r="AM138" s="871"/>
      <c r="AN138" s="871"/>
      <c r="AO138" s="872"/>
      <c r="AP138" s="873" t="s">
        <v>966</v>
      </c>
      <c r="AQ138" s="873"/>
      <c r="AR138" s="873"/>
      <c r="AS138" s="873"/>
      <c r="AT138" s="873"/>
      <c r="AU138" s="873"/>
      <c r="AV138" s="873"/>
      <c r="AW138" s="873"/>
      <c r="AX138" s="873"/>
      <c r="AY138">
        <f>COUNTA($C$138)</f>
        <v>1</v>
      </c>
    </row>
    <row r="139" spans="1:51" ht="39" customHeight="1" x14ac:dyDescent="0.15">
      <c r="A139" s="988">
        <v>4</v>
      </c>
      <c r="B139" s="988">
        <v>1</v>
      </c>
      <c r="C139" s="875" t="s">
        <v>952</v>
      </c>
      <c r="D139" s="876"/>
      <c r="E139" s="876"/>
      <c r="F139" s="876"/>
      <c r="G139" s="876"/>
      <c r="H139" s="876"/>
      <c r="I139" s="876"/>
      <c r="J139" s="877" t="s">
        <v>963</v>
      </c>
      <c r="K139" s="878"/>
      <c r="L139" s="878"/>
      <c r="M139" s="878"/>
      <c r="N139" s="878"/>
      <c r="O139" s="878"/>
      <c r="P139" s="879" t="s">
        <v>959</v>
      </c>
      <c r="Q139" s="880"/>
      <c r="R139" s="880"/>
      <c r="S139" s="880"/>
      <c r="T139" s="880"/>
      <c r="U139" s="880"/>
      <c r="V139" s="880"/>
      <c r="W139" s="880"/>
      <c r="X139" s="880"/>
      <c r="Y139" s="881">
        <v>7.1</v>
      </c>
      <c r="Z139" s="882"/>
      <c r="AA139" s="882"/>
      <c r="AB139" s="883"/>
      <c r="AC139" s="989"/>
      <c r="AD139" s="989"/>
      <c r="AE139" s="989"/>
      <c r="AF139" s="989"/>
      <c r="AG139" s="989"/>
      <c r="AH139" s="886" t="s">
        <v>966</v>
      </c>
      <c r="AI139" s="887"/>
      <c r="AJ139" s="887"/>
      <c r="AK139" s="887"/>
      <c r="AL139" s="870" t="s">
        <v>966</v>
      </c>
      <c r="AM139" s="871"/>
      <c r="AN139" s="871"/>
      <c r="AO139" s="872"/>
      <c r="AP139" s="873" t="s">
        <v>966</v>
      </c>
      <c r="AQ139" s="873"/>
      <c r="AR139" s="873"/>
      <c r="AS139" s="873"/>
      <c r="AT139" s="873"/>
      <c r="AU139" s="873"/>
      <c r="AV139" s="873"/>
      <c r="AW139" s="873"/>
      <c r="AX139" s="873"/>
      <c r="AY139">
        <f>COUNTA($C$139)</f>
        <v>1</v>
      </c>
    </row>
    <row r="140" spans="1:51" ht="39" customHeight="1" x14ac:dyDescent="0.15">
      <c r="A140" s="988">
        <v>5</v>
      </c>
      <c r="B140" s="988">
        <v>1</v>
      </c>
      <c r="C140" s="875" t="s">
        <v>953</v>
      </c>
      <c r="D140" s="876"/>
      <c r="E140" s="876"/>
      <c r="F140" s="876"/>
      <c r="G140" s="876"/>
      <c r="H140" s="876"/>
      <c r="I140" s="876"/>
      <c r="J140" s="877" t="s">
        <v>963</v>
      </c>
      <c r="K140" s="878"/>
      <c r="L140" s="878"/>
      <c r="M140" s="878"/>
      <c r="N140" s="878"/>
      <c r="O140" s="878"/>
      <c r="P140" s="879" t="s">
        <v>959</v>
      </c>
      <c r="Q140" s="880"/>
      <c r="R140" s="880"/>
      <c r="S140" s="880"/>
      <c r="T140" s="880"/>
      <c r="U140" s="880"/>
      <c r="V140" s="880"/>
      <c r="W140" s="880"/>
      <c r="X140" s="880"/>
      <c r="Y140" s="881">
        <v>7.1</v>
      </c>
      <c r="Z140" s="882"/>
      <c r="AA140" s="882"/>
      <c r="AB140" s="883"/>
      <c r="AC140" s="989"/>
      <c r="AD140" s="989"/>
      <c r="AE140" s="989"/>
      <c r="AF140" s="989"/>
      <c r="AG140" s="989"/>
      <c r="AH140" s="886" t="s">
        <v>966</v>
      </c>
      <c r="AI140" s="887"/>
      <c r="AJ140" s="887"/>
      <c r="AK140" s="887"/>
      <c r="AL140" s="870" t="s">
        <v>966</v>
      </c>
      <c r="AM140" s="871"/>
      <c r="AN140" s="871"/>
      <c r="AO140" s="872"/>
      <c r="AP140" s="873" t="s">
        <v>966</v>
      </c>
      <c r="AQ140" s="873"/>
      <c r="AR140" s="873"/>
      <c r="AS140" s="873"/>
      <c r="AT140" s="873"/>
      <c r="AU140" s="873"/>
      <c r="AV140" s="873"/>
      <c r="AW140" s="873"/>
      <c r="AX140" s="873"/>
      <c r="AY140">
        <f>COUNTA($C$140)</f>
        <v>1</v>
      </c>
    </row>
    <row r="141" spans="1:51" ht="39" customHeight="1" x14ac:dyDescent="0.15">
      <c r="A141" s="988">
        <v>6</v>
      </c>
      <c r="B141" s="988">
        <v>1</v>
      </c>
      <c r="C141" s="875" t="s">
        <v>954</v>
      </c>
      <c r="D141" s="876"/>
      <c r="E141" s="876"/>
      <c r="F141" s="876"/>
      <c r="G141" s="876"/>
      <c r="H141" s="876"/>
      <c r="I141" s="876"/>
      <c r="J141" s="877" t="s">
        <v>963</v>
      </c>
      <c r="K141" s="878"/>
      <c r="L141" s="878"/>
      <c r="M141" s="878"/>
      <c r="N141" s="878"/>
      <c r="O141" s="878"/>
      <c r="P141" s="879" t="s">
        <v>959</v>
      </c>
      <c r="Q141" s="880"/>
      <c r="R141" s="880"/>
      <c r="S141" s="880"/>
      <c r="T141" s="880"/>
      <c r="U141" s="880"/>
      <c r="V141" s="880"/>
      <c r="W141" s="880"/>
      <c r="X141" s="880"/>
      <c r="Y141" s="881">
        <v>7.1</v>
      </c>
      <c r="Z141" s="882"/>
      <c r="AA141" s="882"/>
      <c r="AB141" s="883"/>
      <c r="AC141" s="989"/>
      <c r="AD141" s="989"/>
      <c r="AE141" s="989"/>
      <c r="AF141" s="989"/>
      <c r="AG141" s="989"/>
      <c r="AH141" s="886" t="s">
        <v>966</v>
      </c>
      <c r="AI141" s="887"/>
      <c r="AJ141" s="887"/>
      <c r="AK141" s="887"/>
      <c r="AL141" s="870" t="s">
        <v>966</v>
      </c>
      <c r="AM141" s="871"/>
      <c r="AN141" s="871"/>
      <c r="AO141" s="872"/>
      <c r="AP141" s="873" t="s">
        <v>966</v>
      </c>
      <c r="AQ141" s="873"/>
      <c r="AR141" s="873"/>
      <c r="AS141" s="873"/>
      <c r="AT141" s="873"/>
      <c r="AU141" s="873"/>
      <c r="AV141" s="873"/>
      <c r="AW141" s="873"/>
      <c r="AX141" s="873"/>
      <c r="AY141">
        <f>COUNTA($C$141)</f>
        <v>1</v>
      </c>
    </row>
    <row r="142" spans="1:51" ht="39" customHeight="1" x14ac:dyDescent="0.15">
      <c r="A142" s="988">
        <v>7</v>
      </c>
      <c r="B142" s="988">
        <v>1</v>
      </c>
      <c r="C142" s="875" t="s">
        <v>955</v>
      </c>
      <c r="D142" s="876"/>
      <c r="E142" s="876"/>
      <c r="F142" s="876"/>
      <c r="G142" s="876"/>
      <c r="H142" s="876"/>
      <c r="I142" s="876"/>
      <c r="J142" s="877">
        <v>7010401011646</v>
      </c>
      <c r="K142" s="878"/>
      <c r="L142" s="878"/>
      <c r="M142" s="878"/>
      <c r="N142" s="878"/>
      <c r="O142" s="878"/>
      <c r="P142" s="879" t="s">
        <v>960</v>
      </c>
      <c r="Q142" s="880"/>
      <c r="R142" s="880"/>
      <c r="S142" s="880"/>
      <c r="T142" s="880"/>
      <c r="U142" s="880"/>
      <c r="V142" s="880"/>
      <c r="W142" s="880"/>
      <c r="X142" s="880"/>
      <c r="Y142" s="881">
        <v>1</v>
      </c>
      <c r="Z142" s="882"/>
      <c r="AA142" s="882"/>
      <c r="AB142" s="883"/>
      <c r="AC142" s="989"/>
      <c r="AD142" s="989"/>
      <c r="AE142" s="989"/>
      <c r="AF142" s="989"/>
      <c r="AG142" s="989"/>
      <c r="AH142" s="886" t="s">
        <v>966</v>
      </c>
      <c r="AI142" s="887"/>
      <c r="AJ142" s="887"/>
      <c r="AK142" s="887"/>
      <c r="AL142" s="870" t="s">
        <v>966</v>
      </c>
      <c r="AM142" s="871"/>
      <c r="AN142" s="871"/>
      <c r="AO142" s="872"/>
      <c r="AP142" s="873" t="s">
        <v>966</v>
      </c>
      <c r="AQ142" s="873"/>
      <c r="AR142" s="873"/>
      <c r="AS142" s="873"/>
      <c r="AT142" s="873"/>
      <c r="AU142" s="873"/>
      <c r="AV142" s="873"/>
      <c r="AW142" s="873"/>
      <c r="AX142" s="873"/>
      <c r="AY142">
        <f>COUNTA($C$142)</f>
        <v>1</v>
      </c>
    </row>
    <row r="143" spans="1:51" ht="39" customHeight="1" x14ac:dyDescent="0.15">
      <c r="A143" s="988">
        <v>8</v>
      </c>
      <c r="B143" s="988">
        <v>1</v>
      </c>
      <c r="C143" s="875" t="s">
        <v>956</v>
      </c>
      <c r="D143" s="876"/>
      <c r="E143" s="876"/>
      <c r="F143" s="876"/>
      <c r="G143" s="876"/>
      <c r="H143" s="876"/>
      <c r="I143" s="876"/>
      <c r="J143" s="877">
        <v>3010001137944</v>
      </c>
      <c r="K143" s="878"/>
      <c r="L143" s="878"/>
      <c r="M143" s="878"/>
      <c r="N143" s="878"/>
      <c r="O143" s="878"/>
      <c r="P143" s="879" t="s">
        <v>960</v>
      </c>
      <c r="Q143" s="880"/>
      <c r="R143" s="880"/>
      <c r="S143" s="880"/>
      <c r="T143" s="880"/>
      <c r="U143" s="880"/>
      <c r="V143" s="880"/>
      <c r="W143" s="880"/>
      <c r="X143" s="880"/>
      <c r="Y143" s="881">
        <v>0.9</v>
      </c>
      <c r="Z143" s="882"/>
      <c r="AA143" s="882"/>
      <c r="AB143" s="883"/>
      <c r="AC143" s="989"/>
      <c r="AD143" s="989"/>
      <c r="AE143" s="989"/>
      <c r="AF143" s="989"/>
      <c r="AG143" s="989"/>
      <c r="AH143" s="886" t="s">
        <v>966</v>
      </c>
      <c r="AI143" s="887"/>
      <c r="AJ143" s="887"/>
      <c r="AK143" s="887"/>
      <c r="AL143" s="870" t="s">
        <v>966</v>
      </c>
      <c r="AM143" s="871"/>
      <c r="AN143" s="871"/>
      <c r="AO143" s="872"/>
      <c r="AP143" s="873" t="s">
        <v>966</v>
      </c>
      <c r="AQ143" s="873"/>
      <c r="AR143" s="873"/>
      <c r="AS143" s="873"/>
      <c r="AT143" s="873"/>
      <c r="AU143" s="873"/>
      <c r="AV143" s="873"/>
      <c r="AW143" s="873"/>
      <c r="AX143" s="873"/>
      <c r="AY143">
        <f>COUNTA($C$143)</f>
        <v>1</v>
      </c>
    </row>
    <row r="144" spans="1:51" ht="39" customHeight="1" x14ac:dyDescent="0.15">
      <c r="A144" s="988">
        <v>9</v>
      </c>
      <c r="B144" s="988">
        <v>1</v>
      </c>
      <c r="C144" s="875" t="s">
        <v>957</v>
      </c>
      <c r="D144" s="876"/>
      <c r="E144" s="876"/>
      <c r="F144" s="876"/>
      <c r="G144" s="876"/>
      <c r="H144" s="876"/>
      <c r="I144" s="876"/>
      <c r="J144" s="877">
        <v>2010901026826</v>
      </c>
      <c r="K144" s="878"/>
      <c r="L144" s="878"/>
      <c r="M144" s="878"/>
      <c r="N144" s="878"/>
      <c r="O144" s="878"/>
      <c r="P144" s="879" t="s">
        <v>961</v>
      </c>
      <c r="Q144" s="880"/>
      <c r="R144" s="880"/>
      <c r="S144" s="880"/>
      <c r="T144" s="880"/>
      <c r="U144" s="880"/>
      <c r="V144" s="880"/>
      <c r="W144" s="880"/>
      <c r="X144" s="880"/>
      <c r="Y144" s="881">
        <v>0.5</v>
      </c>
      <c r="Z144" s="882"/>
      <c r="AA144" s="882"/>
      <c r="AB144" s="883"/>
      <c r="AC144" s="989"/>
      <c r="AD144" s="989"/>
      <c r="AE144" s="989"/>
      <c r="AF144" s="989"/>
      <c r="AG144" s="989"/>
      <c r="AH144" s="886" t="s">
        <v>966</v>
      </c>
      <c r="AI144" s="887"/>
      <c r="AJ144" s="887"/>
      <c r="AK144" s="887"/>
      <c r="AL144" s="870" t="s">
        <v>966</v>
      </c>
      <c r="AM144" s="871"/>
      <c r="AN144" s="871"/>
      <c r="AO144" s="872"/>
      <c r="AP144" s="873" t="s">
        <v>966</v>
      </c>
      <c r="AQ144" s="873"/>
      <c r="AR144" s="873"/>
      <c r="AS144" s="873"/>
      <c r="AT144" s="873"/>
      <c r="AU144" s="873"/>
      <c r="AV144" s="873"/>
      <c r="AW144" s="873"/>
      <c r="AX144" s="873"/>
      <c r="AY144">
        <f>COUNTA($C$144)</f>
        <v>1</v>
      </c>
    </row>
    <row r="145" spans="1:51" ht="57.75" customHeight="1" x14ac:dyDescent="0.15">
      <c r="A145" s="988">
        <v>10</v>
      </c>
      <c r="B145" s="988">
        <v>1</v>
      </c>
      <c r="C145" s="875" t="s">
        <v>958</v>
      </c>
      <c r="D145" s="876"/>
      <c r="E145" s="876"/>
      <c r="F145" s="876"/>
      <c r="G145" s="876"/>
      <c r="H145" s="876"/>
      <c r="I145" s="876"/>
      <c r="J145" s="877">
        <v>6012705001563</v>
      </c>
      <c r="K145" s="878"/>
      <c r="L145" s="878"/>
      <c r="M145" s="878"/>
      <c r="N145" s="878"/>
      <c r="O145" s="878"/>
      <c r="P145" s="879" t="s">
        <v>962</v>
      </c>
      <c r="Q145" s="880"/>
      <c r="R145" s="880"/>
      <c r="S145" s="880"/>
      <c r="T145" s="880"/>
      <c r="U145" s="880"/>
      <c r="V145" s="880"/>
      <c r="W145" s="880"/>
      <c r="X145" s="880"/>
      <c r="Y145" s="881">
        <v>0.3</v>
      </c>
      <c r="Z145" s="882"/>
      <c r="AA145" s="882"/>
      <c r="AB145" s="883"/>
      <c r="AC145" s="989"/>
      <c r="AD145" s="989"/>
      <c r="AE145" s="989"/>
      <c r="AF145" s="989"/>
      <c r="AG145" s="989"/>
      <c r="AH145" s="886" t="s">
        <v>966</v>
      </c>
      <c r="AI145" s="887"/>
      <c r="AJ145" s="887"/>
      <c r="AK145" s="887"/>
      <c r="AL145" s="870" t="s">
        <v>966</v>
      </c>
      <c r="AM145" s="871"/>
      <c r="AN145" s="871"/>
      <c r="AO145" s="872"/>
      <c r="AP145" s="873" t="s">
        <v>966</v>
      </c>
      <c r="AQ145" s="873"/>
      <c r="AR145" s="873"/>
      <c r="AS145" s="873"/>
      <c r="AT145" s="873"/>
      <c r="AU145" s="873"/>
      <c r="AV145" s="873"/>
      <c r="AW145" s="873"/>
      <c r="AX145" s="873"/>
      <c r="AY145">
        <f>COUNTA($C$145)</f>
        <v>1</v>
      </c>
    </row>
    <row r="146" spans="1:51" ht="26.25" hidden="1"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hidden="1"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hidden="1"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hidden="1"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hidden="1"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hidden="1"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hidden="1"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hidden="1"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hidden="1"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hidden="1"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hidden="1"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hidden="1"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hidden="1"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hidden="1"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hidden="1"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hidden="1"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hidden="1"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hidden="1"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hidden="1"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hidden="1"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63"/>
      <c r="B168" s="863"/>
      <c r="C168" s="863" t="s">
        <v>24</v>
      </c>
      <c r="D168" s="863"/>
      <c r="E168" s="863"/>
      <c r="F168" s="863"/>
      <c r="G168" s="863"/>
      <c r="H168" s="863"/>
      <c r="I168" s="863"/>
      <c r="J168" s="990" t="s">
        <v>268</v>
      </c>
      <c r="K168" s="991"/>
      <c r="L168" s="991"/>
      <c r="M168" s="991"/>
      <c r="N168" s="991"/>
      <c r="O168" s="991"/>
      <c r="P168" s="430" t="s">
        <v>25</v>
      </c>
      <c r="Q168" s="430"/>
      <c r="R168" s="430"/>
      <c r="S168" s="430"/>
      <c r="T168" s="430"/>
      <c r="U168" s="430"/>
      <c r="V168" s="430"/>
      <c r="W168" s="430"/>
      <c r="X168" s="430"/>
      <c r="Y168" s="865" t="s">
        <v>307</v>
      </c>
      <c r="Z168" s="866"/>
      <c r="AA168" s="866"/>
      <c r="AB168" s="866"/>
      <c r="AC168" s="990" t="s">
        <v>299</v>
      </c>
      <c r="AD168" s="990"/>
      <c r="AE168" s="990"/>
      <c r="AF168" s="990"/>
      <c r="AG168" s="990"/>
      <c r="AH168" s="865" t="s">
        <v>235</v>
      </c>
      <c r="AI168" s="863"/>
      <c r="AJ168" s="863"/>
      <c r="AK168" s="863"/>
      <c r="AL168" s="863" t="s">
        <v>19</v>
      </c>
      <c r="AM168" s="863"/>
      <c r="AN168" s="863"/>
      <c r="AO168" s="867"/>
      <c r="AP168" s="992" t="s">
        <v>269</v>
      </c>
      <c r="AQ168" s="992"/>
      <c r="AR168" s="992"/>
      <c r="AS168" s="992"/>
      <c r="AT168" s="992"/>
      <c r="AU168" s="992"/>
      <c r="AV168" s="992"/>
      <c r="AW168" s="992"/>
      <c r="AX168" s="992"/>
      <c r="AY168" s="34">
        <f>$AY$166</f>
        <v>1</v>
      </c>
    </row>
    <row r="169" spans="1:51" ht="60.75" customHeight="1" x14ac:dyDescent="0.15">
      <c r="A169" s="988">
        <v>1</v>
      </c>
      <c r="B169" s="988">
        <v>1</v>
      </c>
      <c r="C169" s="876" t="s">
        <v>813</v>
      </c>
      <c r="D169" s="876"/>
      <c r="E169" s="876"/>
      <c r="F169" s="876"/>
      <c r="G169" s="876"/>
      <c r="H169" s="876"/>
      <c r="I169" s="876"/>
      <c r="J169" s="877">
        <v>8011105004456</v>
      </c>
      <c r="K169" s="878"/>
      <c r="L169" s="878"/>
      <c r="M169" s="878"/>
      <c r="N169" s="878"/>
      <c r="O169" s="878"/>
      <c r="P169" s="880" t="s">
        <v>815</v>
      </c>
      <c r="Q169" s="880"/>
      <c r="R169" s="880"/>
      <c r="S169" s="880"/>
      <c r="T169" s="880"/>
      <c r="U169" s="880"/>
      <c r="V169" s="880"/>
      <c r="W169" s="880"/>
      <c r="X169" s="880"/>
      <c r="Y169" s="881">
        <v>2</v>
      </c>
      <c r="Z169" s="882"/>
      <c r="AA169" s="882"/>
      <c r="AB169" s="883"/>
      <c r="AC169" s="989" t="s">
        <v>328</v>
      </c>
      <c r="AD169" s="989"/>
      <c r="AE169" s="989"/>
      <c r="AF169" s="989"/>
      <c r="AG169" s="989"/>
      <c r="AH169" s="886" t="s">
        <v>687</v>
      </c>
      <c r="AI169" s="887"/>
      <c r="AJ169" s="887"/>
      <c r="AK169" s="887"/>
      <c r="AL169" s="870" t="s">
        <v>687</v>
      </c>
      <c r="AM169" s="871"/>
      <c r="AN169" s="871"/>
      <c r="AO169" s="872"/>
      <c r="AP169" s="873" t="s">
        <v>687</v>
      </c>
      <c r="AQ169" s="873"/>
      <c r="AR169" s="873"/>
      <c r="AS169" s="873"/>
      <c r="AT169" s="873"/>
      <c r="AU169" s="873"/>
      <c r="AV169" s="873"/>
      <c r="AW169" s="873"/>
      <c r="AX169" s="873"/>
      <c r="AY169" s="34">
        <f>$AY$166</f>
        <v>1</v>
      </c>
    </row>
    <row r="170" spans="1:51" ht="36" customHeight="1" x14ac:dyDescent="0.15">
      <c r="A170" s="988">
        <v>2</v>
      </c>
      <c r="B170" s="988">
        <v>1</v>
      </c>
      <c r="C170" s="875" t="s">
        <v>980</v>
      </c>
      <c r="D170" s="876"/>
      <c r="E170" s="876"/>
      <c r="F170" s="876"/>
      <c r="G170" s="876"/>
      <c r="H170" s="876"/>
      <c r="I170" s="876"/>
      <c r="J170" s="877">
        <v>4010001065657</v>
      </c>
      <c r="K170" s="878"/>
      <c r="L170" s="878"/>
      <c r="M170" s="878"/>
      <c r="N170" s="878"/>
      <c r="O170" s="878"/>
      <c r="P170" s="880" t="s">
        <v>816</v>
      </c>
      <c r="Q170" s="880"/>
      <c r="R170" s="880"/>
      <c r="S170" s="880"/>
      <c r="T170" s="880"/>
      <c r="U170" s="880"/>
      <c r="V170" s="880"/>
      <c r="W170" s="880"/>
      <c r="X170" s="880"/>
      <c r="Y170" s="881">
        <v>1.8</v>
      </c>
      <c r="Z170" s="882"/>
      <c r="AA170" s="882"/>
      <c r="AB170" s="883"/>
      <c r="AC170" s="989" t="s">
        <v>328</v>
      </c>
      <c r="AD170" s="989"/>
      <c r="AE170" s="989"/>
      <c r="AF170" s="989"/>
      <c r="AG170" s="989"/>
      <c r="AH170" s="886" t="s">
        <v>687</v>
      </c>
      <c r="AI170" s="887"/>
      <c r="AJ170" s="887"/>
      <c r="AK170" s="887"/>
      <c r="AL170" s="870" t="s">
        <v>687</v>
      </c>
      <c r="AM170" s="871"/>
      <c r="AN170" s="871"/>
      <c r="AO170" s="872"/>
      <c r="AP170" s="873" t="s">
        <v>687</v>
      </c>
      <c r="AQ170" s="873"/>
      <c r="AR170" s="873"/>
      <c r="AS170" s="873"/>
      <c r="AT170" s="873"/>
      <c r="AU170" s="873"/>
      <c r="AV170" s="873"/>
      <c r="AW170" s="873"/>
      <c r="AX170" s="873"/>
      <c r="AY170">
        <f>COUNTA($C$170)</f>
        <v>1</v>
      </c>
    </row>
    <row r="171" spans="1:51" ht="36" customHeight="1" x14ac:dyDescent="0.15">
      <c r="A171" s="988">
        <v>3</v>
      </c>
      <c r="B171" s="988">
        <v>1</v>
      </c>
      <c r="C171" s="876" t="s">
        <v>814</v>
      </c>
      <c r="D171" s="876"/>
      <c r="E171" s="876"/>
      <c r="F171" s="876"/>
      <c r="G171" s="876"/>
      <c r="H171" s="876"/>
      <c r="I171" s="876"/>
      <c r="J171" s="877">
        <v>4011501000236</v>
      </c>
      <c r="K171" s="878"/>
      <c r="L171" s="878"/>
      <c r="M171" s="878"/>
      <c r="N171" s="878"/>
      <c r="O171" s="878"/>
      <c r="P171" s="880" t="s">
        <v>817</v>
      </c>
      <c r="Q171" s="880"/>
      <c r="R171" s="880"/>
      <c r="S171" s="880"/>
      <c r="T171" s="880"/>
      <c r="U171" s="880"/>
      <c r="V171" s="880"/>
      <c r="W171" s="880"/>
      <c r="X171" s="880"/>
      <c r="Y171" s="881">
        <v>0.2</v>
      </c>
      <c r="Z171" s="882"/>
      <c r="AA171" s="882"/>
      <c r="AB171" s="883"/>
      <c r="AC171" s="989" t="s">
        <v>327</v>
      </c>
      <c r="AD171" s="989"/>
      <c r="AE171" s="989"/>
      <c r="AF171" s="989"/>
      <c r="AG171" s="989"/>
      <c r="AH171" s="886" t="s">
        <v>687</v>
      </c>
      <c r="AI171" s="887"/>
      <c r="AJ171" s="887"/>
      <c r="AK171" s="887"/>
      <c r="AL171" s="870" t="s">
        <v>687</v>
      </c>
      <c r="AM171" s="871"/>
      <c r="AN171" s="871"/>
      <c r="AO171" s="872"/>
      <c r="AP171" s="873" t="s">
        <v>687</v>
      </c>
      <c r="AQ171" s="873"/>
      <c r="AR171" s="873"/>
      <c r="AS171" s="873"/>
      <c r="AT171" s="873"/>
      <c r="AU171" s="873"/>
      <c r="AV171" s="873"/>
      <c r="AW171" s="873"/>
      <c r="AX171" s="873"/>
      <c r="AY171">
        <f>COUNTA($C$171)</f>
        <v>1</v>
      </c>
    </row>
    <row r="172" spans="1:51" ht="26.25" hidden="1"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hidden="1"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hidden="1"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hidden="1"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hidden="1"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hidden="1"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hidden="1"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hidden="1"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hidden="1"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hidden="1"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hidden="1"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hidden="1"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hidden="1"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hidden="1"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hidden="1"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hidden="1"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hidden="1"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hidden="1"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hidden="1"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hidden="1"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hidden="1"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hidden="1"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hidden="1"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hidden="1"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hidden="1"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hidden="1"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hidden="1"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863"/>
      <c r="B201" s="863"/>
      <c r="C201" s="863" t="s">
        <v>24</v>
      </c>
      <c r="D201" s="863"/>
      <c r="E201" s="863"/>
      <c r="F201" s="863"/>
      <c r="G201" s="863"/>
      <c r="H201" s="863"/>
      <c r="I201" s="863"/>
      <c r="J201" s="990" t="s">
        <v>268</v>
      </c>
      <c r="K201" s="991"/>
      <c r="L201" s="991"/>
      <c r="M201" s="991"/>
      <c r="N201" s="991"/>
      <c r="O201" s="991"/>
      <c r="P201" s="430" t="s">
        <v>25</v>
      </c>
      <c r="Q201" s="430"/>
      <c r="R201" s="430"/>
      <c r="S201" s="430"/>
      <c r="T201" s="430"/>
      <c r="U201" s="430"/>
      <c r="V201" s="430"/>
      <c r="W201" s="430"/>
      <c r="X201" s="430"/>
      <c r="Y201" s="865" t="s">
        <v>307</v>
      </c>
      <c r="Z201" s="866"/>
      <c r="AA201" s="866"/>
      <c r="AB201" s="866"/>
      <c r="AC201" s="990" t="s">
        <v>299</v>
      </c>
      <c r="AD201" s="990"/>
      <c r="AE201" s="990"/>
      <c r="AF201" s="990"/>
      <c r="AG201" s="990"/>
      <c r="AH201" s="865" t="s">
        <v>235</v>
      </c>
      <c r="AI201" s="863"/>
      <c r="AJ201" s="863"/>
      <c r="AK201" s="863"/>
      <c r="AL201" s="863" t="s">
        <v>19</v>
      </c>
      <c r="AM201" s="863"/>
      <c r="AN201" s="863"/>
      <c r="AO201" s="867"/>
      <c r="AP201" s="992" t="s">
        <v>269</v>
      </c>
      <c r="AQ201" s="992"/>
      <c r="AR201" s="992"/>
      <c r="AS201" s="992"/>
      <c r="AT201" s="992"/>
      <c r="AU201" s="992"/>
      <c r="AV201" s="992"/>
      <c r="AW201" s="992"/>
      <c r="AX201" s="992"/>
      <c r="AY201" s="34">
        <f>$AY$199</f>
        <v>1</v>
      </c>
    </row>
    <row r="202" spans="1:51" ht="54.75" customHeight="1" x14ac:dyDescent="0.15">
      <c r="A202" s="988">
        <v>1</v>
      </c>
      <c r="B202" s="988">
        <v>1</v>
      </c>
      <c r="C202" s="875" t="s">
        <v>936</v>
      </c>
      <c r="D202" s="876"/>
      <c r="E202" s="876"/>
      <c r="F202" s="876"/>
      <c r="G202" s="876"/>
      <c r="H202" s="876"/>
      <c r="I202" s="876"/>
      <c r="J202" s="877">
        <v>6012705001563</v>
      </c>
      <c r="K202" s="878"/>
      <c r="L202" s="878"/>
      <c r="M202" s="878"/>
      <c r="N202" s="878"/>
      <c r="O202" s="878"/>
      <c r="P202" s="880" t="s">
        <v>941</v>
      </c>
      <c r="Q202" s="880"/>
      <c r="R202" s="880"/>
      <c r="S202" s="880"/>
      <c r="T202" s="880"/>
      <c r="U202" s="880"/>
      <c r="V202" s="880"/>
      <c r="W202" s="880"/>
      <c r="X202" s="880"/>
      <c r="Y202" s="881">
        <v>11</v>
      </c>
      <c r="Z202" s="882"/>
      <c r="AA202" s="882"/>
      <c r="AB202" s="883"/>
      <c r="AC202" s="989" t="s">
        <v>328</v>
      </c>
      <c r="AD202" s="989"/>
      <c r="AE202" s="989"/>
      <c r="AF202" s="989"/>
      <c r="AG202" s="989"/>
      <c r="AH202" s="886" t="s">
        <v>942</v>
      </c>
      <c r="AI202" s="887"/>
      <c r="AJ202" s="887"/>
      <c r="AK202" s="887"/>
      <c r="AL202" s="870" t="s">
        <v>942</v>
      </c>
      <c r="AM202" s="871"/>
      <c r="AN202" s="871"/>
      <c r="AO202" s="872"/>
      <c r="AP202" s="873" t="s">
        <v>942</v>
      </c>
      <c r="AQ202" s="873"/>
      <c r="AR202" s="873"/>
      <c r="AS202" s="873"/>
      <c r="AT202" s="873"/>
      <c r="AU202" s="873"/>
      <c r="AV202" s="873"/>
      <c r="AW202" s="873"/>
      <c r="AX202" s="873"/>
      <c r="AY202" s="34">
        <f>$AY$199</f>
        <v>1</v>
      </c>
    </row>
    <row r="203" spans="1:51" ht="33" customHeight="1" x14ac:dyDescent="0.15">
      <c r="A203" s="988">
        <v>2</v>
      </c>
      <c r="B203" s="988">
        <v>1</v>
      </c>
      <c r="C203" s="876" t="s">
        <v>937</v>
      </c>
      <c r="D203" s="876"/>
      <c r="E203" s="876"/>
      <c r="F203" s="876"/>
      <c r="G203" s="876"/>
      <c r="H203" s="876"/>
      <c r="I203" s="876"/>
      <c r="J203" s="877">
        <v>1011005000041</v>
      </c>
      <c r="K203" s="878"/>
      <c r="L203" s="878"/>
      <c r="M203" s="878"/>
      <c r="N203" s="878"/>
      <c r="O203" s="878"/>
      <c r="P203" s="880" t="s">
        <v>941</v>
      </c>
      <c r="Q203" s="880"/>
      <c r="R203" s="880"/>
      <c r="S203" s="880"/>
      <c r="T203" s="880"/>
      <c r="U203" s="880"/>
      <c r="V203" s="880"/>
      <c r="W203" s="880"/>
      <c r="X203" s="880"/>
      <c r="Y203" s="881">
        <v>7.4</v>
      </c>
      <c r="Z203" s="882"/>
      <c r="AA203" s="882"/>
      <c r="AB203" s="883"/>
      <c r="AC203" s="989" t="s">
        <v>328</v>
      </c>
      <c r="AD203" s="989"/>
      <c r="AE203" s="989"/>
      <c r="AF203" s="989"/>
      <c r="AG203" s="989"/>
      <c r="AH203" s="886" t="s">
        <v>942</v>
      </c>
      <c r="AI203" s="887"/>
      <c r="AJ203" s="887"/>
      <c r="AK203" s="887"/>
      <c r="AL203" s="870" t="s">
        <v>942</v>
      </c>
      <c r="AM203" s="871"/>
      <c r="AN203" s="871"/>
      <c r="AO203" s="872"/>
      <c r="AP203" s="873" t="s">
        <v>942</v>
      </c>
      <c r="AQ203" s="873"/>
      <c r="AR203" s="873"/>
      <c r="AS203" s="873"/>
      <c r="AT203" s="873"/>
      <c r="AU203" s="873"/>
      <c r="AV203" s="873"/>
      <c r="AW203" s="873"/>
      <c r="AX203" s="873"/>
      <c r="AY203">
        <f>COUNTA($C$203)</f>
        <v>1</v>
      </c>
    </row>
    <row r="204" spans="1:51" ht="35.25" customHeight="1" x14ac:dyDescent="0.15">
      <c r="A204" s="988">
        <v>3</v>
      </c>
      <c r="B204" s="988">
        <v>1</v>
      </c>
      <c r="C204" s="876" t="s">
        <v>938</v>
      </c>
      <c r="D204" s="876"/>
      <c r="E204" s="876"/>
      <c r="F204" s="876"/>
      <c r="G204" s="876"/>
      <c r="H204" s="876"/>
      <c r="I204" s="876"/>
      <c r="J204" s="877">
        <v>4280005002142</v>
      </c>
      <c r="K204" s="878"/>
      <c r="L204" s="878"/>
      <c r="M204" s="878"/>
      <c r="N204" s="878"/>
      <c r="O204" s="878"/>
      <c r="P204" s="880" t="s">
        <v>941</v>
      </c>
      <c r="Q204" s="880"/>
      <c r="R204" s="880"/>
      <c r="S204" s="880"/>
      <c r="T204" s="880"/>
      <c r="U204" s="880"/>
      <c r="V204" s="880"/>
      <c r="W204" s="880"/>
      <c r="X204" s="880"/>
      <c r="Y204" s="881">
        <v>2</v>
      </c>
      <c r="Z204" s="882"/>
      <c r="AA204" s="882"/>
      <c r="AB204" s="883"/>
      <c r="AC204" s="989" t="s">
        <v>328</v>
      </c>
      <c r="AD204" s="989"/>
      <c r="AE204" s="989"/>
      <c r="AF204" s="989"/>
      <c r="AG204" s="989"/>
      <c r="AH204" s="886" t="s">
        <v>942</v>
      </c>
      <c r="AI204" s="887"/>
      <c r="AJ204" s="887"/>
      <c r="AK204" s="887"/>
      <c r="AL204" s="870" t="s">
        <v>942</v>
      </c>
      <c r="AM204" s="871"/>
      <c r="AN204" s="871"/>
      <c r="AO204" s="872"/>
      <c r="AP204" s="873" t="s">
        <v>942</v>
      </c>
      <c r="AQ204" s="873"/>
      <c r="AR204" s="873"/>
      <c r="AS204" s="873"/>
      <c r="AT204" s="873"/>
      <c r="AU204" s="873"/>
      <c r="AV204" s="873"/>
      <c r="AW204" s="873"/>
      <c r="AX204" s="873"/>
      <c r="AY204">
        <f>COUNTA($C$204)</f>
        <v>1</v>
      </c>
    </row>
    <row r="205" spans="1:51" ht="33" customHeight="1" x14ac:dyDescent="0.15">
      <c r="A205" s="988">
        <v>4</v>
      </c>
      <c r="B205" s="988">
        <v>1</v>
      </c>
      <c r="C205" s="876" t="s">
        <v>939</v>
      </c>
      <c r="D205" s="876"/>
      <c r="E205" s="876"/>
      <c r="F205" s="876"/>
      <c r="G205" s="876"/>
      <c r="H205" s="876"/>
      <c r="I205" s="876"/>
      <c r="J205" s="877">
        <v>8010001163300</v>
      </c>
      <c r="K205" s="878"/>
      <c r="L205" s="878"/>
      <c r="M205" s="878"/>
      <c r="N205" s="878"/>
      <c r="O205" s="878"/>
      <c r="P205" s="880" t="s">
        <v>941</v>
      </c>
      <c r="Q205" s="880"/>
      <c r="R205" s="880"/>
      <c r="S205" s="880"/>
      <c r="T205" s="880"/>
      <c r="U205" s="880"/>
      <c r="V205" s="880"/>
      <c r="W205" s="880"/>
      <c r="X205" s="880"/>
      <c r="Y205" s="881">
        <v>0.04</v>
      </c>
      <c r="Z205" s="882"/>
      <c r="AA205" s="882"/>
      <c r="AB205" s="883"/>
      <c r="AC205" s="989" t="s">
        <v>328</v>
      </c>
      <c r="AD205" s="989"/>
      <c r="AE205" s="989"/>
      <c r="AF205" s="989"/>
      <c r="AG205" s="989"/>
      <c r="AH205" s="886" t="s">
        <v>942</v>
      </c>
      <c r="AI205" s="887"/>
      <c r="AJ205" s="887"/>
      <c r="AK205" s="887"/>
      <c r="AL205" s="870" t="s">
        <v>942</v>
      </c>
      <c r="AM205" s="871"/>
      <c r="AN205" s="871"/>
      <c r="AO205" s="872"/>
      <c r="AP205" s="873" t="s">
        <v>942</v>
      </c>
      <c r="AQ205" s="873"/>
      <c r="AR205" s="873"/>
      <c r="AS205" s="873"/>
      <c r="AT205" s="873"/>
      <c r="AU205" s="873"/>
      <c r="AV205" s="873"/>
      <c r="AW205" s="873"/>
      <c r="AX205" s="873"/>
      <c r="AY205">
        <f>COUNTA($C$205)</f>
        <v>1</v>
      </c>
    </row>
    <row r="206" spans="1:51" ht="26.25" customHeight="1" x14ac:dyDescent="0.15">
      <c r="A206" s="988">
        <v>5</v>
      </c>
      <c r="B206" s="988">
        <v>1</v>
      </c>
      <c r="C206" s="876" t="s">
        <v>940</v>
      </c>
      <c r="D206" s="876"/>
      <c r="E206" s="876"/>
      <c r="F206" s="876"/>
      <c r="G206" s="876"/>
      <c r="H206" s="876"/>
      <c r="I206" s="876"/>
      <c r="J206" s="877">
        <v>4130001032224</v>
      </c>
      <c r="K206" s="878"/>
      <c r="L206" s="878"/>
      <c r="M206" s="878"/>
      <c r="N206" s="878"/>
      <c r="O206" s="878"/>
      <c r="P206" s="880" t="s">
        <v>941</v>
      </c>
      <c r="Q206" s="880"/>
      <c r="R206" s="880"/>
      <c r="S206" s="880"/>
      <c r="T206" s="880"/>
      <c r="U206" s="880"/>
      <c r="V206" s="880"/>
      <c r="W206" s="880"/>
      <c r="X206" s="880"/>
      <c r="Y206" s="881">
        <v>0</v>
      </c>
      <c r="Z206" s="882"/>
      <c r="AA206" s="882"/>
      <c r="AB206" s="883"/>
      <c r="AC206" s="989" t="s">
        <v>328</v>
      </c>
      <c r="AD206" s="989"/>
      <c r="AE206" s="989"/>
      <c r="AF206" s="989"/>
      <c r="AG206" s="989"/>
      <c r="AH206" s="886" t="s">
        <v>942</v>
      </c>
      <c r="AI206" s="887"/>
      <c r="AJ206" s="887"/>
      <c r="AK206" s="887"/>
      <c r="AL206" s="870" t="s">
        <v>942</v>
      </c>
      <c r="AM206" s="871"/>
      <c r="AN206" s="871"/>
      <c r="AO206" s="872"/>
      <c r="AP206" s="873" t="s">
        <v>942</v>
      </c>
      <c r="AQ206" s="873"/>
      <c r="AR206" s="873"/>
      <c r="AS206" s="873"/>
      <c r="AT206" s="873"/>
      <c r="AU206" s="873"/>
      <c r="AV206" s="873"/>
      <c r="AW206" s="873"/>
      <c r="AX206" s="873"/>
      <c r="AY206">
        <f>COUNTA($C$206)</f>
        <v>1</v>
      </c>
    </row>
    <row r="207" spans="1:51" ht="26.25" hidden="1"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hidden="1"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hidden="1"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hidden="1"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hidden="1"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hidden="1"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hidden="1"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hidden="1"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hidden="1"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hidden="1"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hidden="1"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hidden="1"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hidden="1"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hidden="1"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hidden="1"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hidden="1"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hidden="1"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hidden="1"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hidden="1"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hidden="1"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hidden="1"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hidden="1"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hidden="1"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hidden="1"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hidden="1"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3"/>
      <c r="B234" s="863"/>
      <c r="C234" s="863" t="s">
        <v>24</v>
      </c>
      <c r="D234" s="863"/>
      <c r="E234" s="863"/>
      <c r="F234" s="863"/>
      <c r="G234" s="863"/>
      <c r="H234" s="863"/>
      <c r="I234" s="863"/>
      <c r="J234" s="990" t="s">
        <v>268</v>
      </c>
      <c r="K234" s="991"/>
      <c r="L234" s="991"/>
      <c r="M234" s="991"/>
      <c r="N234" s="991"/>
      <c r="O234" s="991"/>
      <c r="P234" s="430" t="s">
        <v>25</v>
      </c>
      <c r="Q234" s="430"/>
      <c r="R234" s="430"/>
      <c r="S234" s="430"/>
      <c r="T234" s="430"/>
      <c r="U234" s="430"/>
      <c r="V234" s="430"/>
      <c r="W234" s="430"/>
      <c r="X234" s="430"/>
      <c r="Y234" s="865" t="s">
        <v>307</v>
      </c>
      <c r="Z234" s="866"/>
      <c r="AA234" s="866"/>
      <c r="AB234" s="866"/>
      <c r="AC234" s="990" t="s">
        <v>299</v>
      </c>
      <c r="AD234" s="990"/>
      <c r="AE234" s="990"/>
      <c r="AF234" s="990"/>
      <c r="AG234" s="990"/>
      <c r="AH234" s="865" t="s">
        <v>235</v>
      </c>
      <c r="AI234" s="863"/>
      <c r="AJ234" s="863"/>
      <c r="AK234" s="863"/>
      <c r="AL234" s="863" t="s">
        <v>19</v>
      </c>
      <c r="AM234" s="863"/>
      <c r="AN234" s="863"/>
      <c r="AO234" s="867"/>
      <c r="AP234" s="992" t="s">
        <v>269</v>
      </c>
      <c r="AQ234" s="992"/>
      <c r="AR234" s="992"/>
      <c r="AS234" s="992"/>
      <c r="AT234" s="992"/>
      <c r="AU234" s="992"/>
      <c r="AV234" s="992"/>
      <c r="AW234" s="992"/>
      <c r="AX234" s="992"/>
      <c r="AY234" s="84">
        <f>$AY$232</f>
        <v>0</v>
      </c>
    </row>
    <row r="235" spans="1:51" ht="26.25" hidden="1"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hidden="1"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hidden="1"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hidden="1"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hidden="1"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hidden="1"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hidden="1"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hidden="1"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hidden="1"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hidden="1"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hidden="1"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hidden="1"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hidden="1"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hidden="1"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hidden="1"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hidden="1"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hidden="1"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hidden="1"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hidden="1"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hidden="1"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hidden="1"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hidden="1"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hidden="1"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hidden="1"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hidden="1"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hidden="1"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hidden="1"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hidden="1"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hidden="1"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hidden="1"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3"/>
      <c r="B267" s="863"/>
      <c r="C267" s="863" t="s">
        <v>24</v>
      </c>
      <c r="D267" s="863"/>
      <c r="E267" s="863"/>
      <c r="F267" s="863"/>
      <c r="G267" s="863"/>
      <c r="H267" s="863"/>
      <c r="I267" s="863"/>
      <c r="J267" s="990" t="s">
        <v>268</v>
      </c>
      <c r="K267" s="991"/>
      <c r="L267" s="991"/>
      <c r="M267" s="991"/>
      <c r="N267" s="991"/>
      <c r="O267" s="991"/>
      <c r="P267" s="430" t="s">
        <v>25</v>
      </c>
      <c r="Q267" s="430"/>
      <c r="R267" s="430"/>
      <c r="S267" s="430"/>
      <c r="T267" s="430"/>
      <c r="U267" s="430"/>
      <c r="V267" s="430"/>
      <c r="W267" s="430"/>
      <c r="X267" s="430"/>
      <c r="Y267" s="865" t="s">
        <v>307</v>
      </c>
      <c r="Z267" s="866"/>
      <c r="AA267" s="866"/>
      <c r="AB267" s="866"/>
      <c r="AC267" s="990" t="s">
        <v>299</v>
      </c>
      <c r="AD267" s="990"/>
      <c r="AE267" s="990"/>
      <c r="AF267" s="990"/>
      <c r="AG267" s="990"/>
      <c r="AH267" s="865" t="s">
        <v>235</v>
      </c>
      <c r="AI267" s="863"/>
      <c r="AJ267" s="863"/>
      <c r="AK267" s="863"/>
      <c r="AL267" s="863" t="s">
        <v>19</v>
      </c>
      <c r="AM267" s="863"/>
      <c r="AN267" s="863"/>
      <c r="AO267" s="867"/>
      <c r="AP267" s="992" t="s">
        <v>269</v>
      </c>
      <c r="AQ267" s="992"/>
      <c r="AR267" s="992"/>
      <c r="AS267" s="992"/>
      <c r="AT267" s="992"/>
      <c r="AU267" s="992"/>
      <c r="AV267" s="992"/>
      <c r="AW267" s="992"/>
      <c r="AX267" s="992"/>
      <c r="AY267" s="34">
        <f>$AY$265</f>
        <v>0</v>
      </c>
    </row>
    <row r="268" spans="1:51" ht="26.25" hidden="1"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hidden="1"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hidden="1"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hidden="1"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hidden="1"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hidden="1"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hidden="1"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hidden="1"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hidden="1"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hidden="1"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hidden="1"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hidden="1"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hidden="1"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hidden="1"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hidden="1"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hidden="1"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hidden="1"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hidden="1"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hidden="1"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hidden="1"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hidden="1"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hidden="1"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hidden="1"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hidden="1"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hidden="1"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hidden="1"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hidden="1"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hidden="1"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hidden="1"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hidden="1"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3"/>
      <c r="B300" s="863"/>
      <c r="C300" s="863" t="s">
        <v>24</v>
      </c>
      <c r="D300" s="863"/>
      <c r="E300" s="863"/>
      <c r="F300" s="863"/>
      <c r="G300" s="863"/>
      <c r="H300" s="863"/>
      <c r="I300" s="863"/>
      <c r="J300" s="990" t="s">
        <v>268</v>
      </c>
      <c r="K300" s="991"/>
      <c r="L300" s="991"/>
      <c r="M300" s="991"/>
      <c r="N300" s="991"/>
      <c r="O300" s="991"/>
      <c r="P300" s="430" t="s">
        <v>25</v>
      </c>
      <c r="Q300" s="430"/>
      <c r="R300" s="430"/>
      <c r="S300" s="430"/>
      <c r="T300" s="430"/>
      <c r="U300" s="430"/>
      <c r="V300" s="430"/>
      <c r="W300" s="430"/>
      <c r="X300" s="430"/>
      <c r="Y300" s="865" t="s">
        <v>307</v>
      </c>
      <c r="Z300" s="866"/>
      <c r="AA300" s="866"/>
      <c r="AB300" s="866"/>
      <c r="AC300" s="990" t="s">
        <v>299</v>
      </c>
      <c r="AD300" s="990"/>
      <c r="AE300" s="990"/>
      <c r="AF300" s="990"/>
      <c r="AG300" s="990"/>
      <c r="AH300" s="865" t="s">
        <v>235</v>
      </c>
      <c r="AI300" s="863"/>
      <c r="AJ300" s="863"/>
      <c r="AK300" s="863"/>
      <c r="AL300" s="863" t="s">
        <v>19</v>
      </c>
      <c r="AM300" s="863"/>
      <c r="AN300" s="863"/>
      <c r="AO300" s="867"/>
      <c r="AP300" s="992" t="s">
        <v>269</v>
      </c>
      <c r="AQ300" s="992"/>
      <c r="AR300" s="992"/>
      <c r="AS300" s="992"/>
      <c r="AT300" s="992"/>
      <c r="AU300" s="992"/>
      <c r="AV300" s="992"/>
      <c r="AW300" s="992"/>
      <c r="AX300" s="992"/>
      <c r="AY300" s="34">
        <f>$AY$298</f>
        <v>0</v>
      </c>
    </row>
    <row r="301" spans="1:51" ht="26.25" hidden="1"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hidden="1"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hidden="1"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hidden="1"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hidden="1"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hidden="1"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hidden="1"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hidden="1"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hidden="1"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hidden="1"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hidden="1"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hidden="1"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hidden="1"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hidden="1"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hidden="1"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hidden="1"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hidden="1"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hidden="1"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hidden="1"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hidden="1"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hidden="1"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hidden="1"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hidden="1"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hidden="1"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hidden="1"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hidden="1"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hidden="1"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hidden="1"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hidden="1"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hidden="1"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3"/>
      <c r="B333" s="863"/>
      <c r="C333" s="863" t="s">
        <v>24</v>
      </c>
      <c r="D333" s="863"/>
      <c r="E333" s="863"/>
      <c r="F333" s="863"/>
      <c r="G333" s="863"/>
      <c r="H333" s="863"/>
      <c r="I333" s="863"/>
      <c r="J333" s="990" t="s">
        <v>268</v>
      </c>
      <c r="K333" s="991"/>
      <c r="L333" s="991"/>
      <c r="M333" s="991"/>
      <c r="N333" s="991"/>
      <c r="O333" s="991"/>
      <c r="P333" s="430" t="s">
        <v>25</v>
      </c>
      <c r="Q333" s="430"/>
      <c r="R333" s="430"/>
      <c r="S333" s="430"/>
      <c r="T333" s="430"/>
      <c r="U333" s="430"/>
      <c r="V333" s="430"/>
      <c r="W333" s="430"/>
      <c r="X333" s="430"/>
      <c r="Y333" s="865" t="s">
        <v>307</v>
      </c>
      <c r="Z333" s="866"/>
      <c r="AA333" s="866"/>
      <c r="AB333" s="866"/>
      <c r="AC333" s="990" t="s">
        <v>299</v>
      </c>
      <c r="AD333" s="990"/>
      <c r="AE333" s="990"/>
      <c r="AF333" s="990"/>
      <c r="AG333" s="990"/>
      <c r="AH333" s="865" t="s">
        <v>235</v>
      </c>
      <c r="AI333" s="863"/>
      <c r="AJ333" s="863"/>
      <c r="AK333" s="863"/>
      <c r="AL333" s="863" t="s">
        <v>19</v>
      </c>
      <c r="AM333" s="863"/>
      <c r="AN333" s="863"/>
      <c r="AO333" s="867"/>
      <c r="AP333" s="992" t="s">
        <v>269</v>
      </c>
      <c r="AQ333" s="992"/>
      <c r="AR333" s="992"/>
      <c r="AS333" s="992"/>
      <c r="AT333" s="992"/>
      <c r="AU333" s="992"/>
      <c r="AV333" s="992"/>
      <c r="AW333" s="992"/>
      <c r="AX333" s="992"/>
      <c r="AY333" s="34">
        <f>$AY$331</f>
        <v>0</v>
      </c>
    </row>
    <row r="334" spans="1:51" ht="26.25" hidden="1"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hidden="1"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hidden="1"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hidden="1"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hidden="1"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hidden="1"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hidden="1"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hidden="1"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hidden="1"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hidden="1"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hidden="1"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hidden="1"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hidden="1"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hidden="1"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hidden="1"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hidden="1"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hidden="1"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hidden="1"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hidden="1"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hidden="1"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hidden="1"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hidden="1"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hidden="1"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hidden="1"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hidden="1"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hidden="1"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hidden="1"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hidden="1"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hidden="1"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hidden="1"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3"/>
      <c r="B366" s="863"/>
      <c r="C366" s="863" t="s">
        <v>24</v>
      </c>
      <c r="D366" s="863"/>
      <c r="E366" s="863"/>
      <c r="F366" s="863"/>
      <c r="G366" s="863"/>
      <c r="H366" s="863"/>
      <c r="I366" s="863"/>
      <c r="J366" s="990" t="s">
        <v>268</v>
      </c>
      <c r="K366" s="991"/>
      <c r="L366" s="991"/>
      <c r="M366" s="991"/>
      <c r="N366" s="991"/>
      <c r="O366" s="991"/>
      <c r="P366" s="430" t="s">
        <v>25</v>
      </c>
      <c r="Q366" s="430"/>
      <c r="R366" s="430"/>
      <c r="S366" s="430"/>
      <c r="T366" s="430"/>
      <c r="U366" s="430"/>
      <c r="V366" s="430"/>
      <c r="W366" s="430"/>
      <c r="X366" s="430"/>
      <c r="Y366" s="865" t="s">
        <v>307</v>
      </c>
      <c r="Z366" s="866"/>
      <c r="AA366" s="866"/>
      <c r="AB366" s="866"/>
      <c r="AC366" s="990" t="s">
        <v>299</v>
      </c>
      <c r="AD366" s="990"/>
      <c r="AE366" s="990"/>
      <c r="AF366" s="990"/>
      <c r="AG366" s="990"/>
      <c r="AH366" s="865" t="s">
        <v>235</v>
      </c>
      <c r="AI366" s="863"/>
      <c r="AJ366" s="863"/>
      <c r="AK366" s="863"/>
      <c r="AL366" s="863" t="s">
        <v>19</v>
      </c>
      <c r="AM366" s="863"/>
      <c r="AN366" s="863"/>
      <c r="AO366" s="867"/>
      <c r="AP366" s="992" t="s">
        <v>269</v>
      </c>
      <c r="AQ366" s="992"/>
      <c r="AR366" s="992"/>
      <c r="AS366" s="992"/>
      <c r="AT366" s="992"/>
      <c r="AU366" s="992"/>
      <c r="AV366" s="992"/>
      <c r="AW366" s="992"/>
      <c r="AX366" s="992"/>
      <c r="AY366" s="34">
        <f>$AY$364</f>
        <v>0</v>
      </c>
    </row>
    <row r="367" spans="1:51" ht="26.25" hidden="1"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hidden="1"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hidden="1"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hidden="1"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hidden="1"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hidden="1"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hidden="1"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hidden="1"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hidden="1"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hidden="1"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hidden="1"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hidden="1"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hidden="1"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hidden="1"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hidden="1"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hidden="1"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hidden="1"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hidden="1"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hidden="1"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hidden="1"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hidden="1"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hidden="1"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hidden="1"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hidden="1"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hidden="1"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hidden="1"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hidden="1"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hidden="1"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hidden="1"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hidden="1"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3"/>
      <c r="B399" s="863"/>
      <c r="C399" s="863" t="s">
        <v>24</v>
      </c>
      <c r="D399" s="863"/>
      <c r="E399" s="863"/>
      <c r="F399" s="863"/>
      <c r="G399" s="863"/>
      <c r="H399" s="863"/>
      <c r="I399" s="863"/>
      <c r="J399" s="990" t="s">
        <v>268</v>
      </c>
      <c r="K399" s="991"/>
      <c r="L399" s="991"/>
      <c r="M399" s="991"/>
      <c r="N399" s="991"/>
      <c r="O399" s="991"/>
      <c r="P399" s="430" t="s">
        <v>25</v>
      </c>
      <c r="Q399" s="430"/>
      <c r="R399" s="430"/>
      <c r="S399" s="430"/>
      <c r="T399" s="430"/>
      <c r="U399" s="430"/>
      <c r="V399" s="430"/>
      <c r="W399" s="430"/>
      <c r="X399" s="430"/>
      <c r="Y399" s="865" t="s">
        <v>307</v>
      </c>
      <c r="Z399" s="866"/>
      <c r="AA399" s="866"/>
      <c r="AB399" s="866"/>
      <c r="AC399" s="990" t="s">
        <v>299</v>
      </c>
      <c r="AD399" s="990"/>
      <c r="AE399" s="990"/>
      <c r="AF399" s="990"/>
      <c r="AG399" s="990"/>
      <c r="AH399" s="865" t="s">
        <v>235</v>
      </c>
      <c r="AI399" s="863"/>
      <c r="AJ399" s="863"/>
      <c r="AK399" s="863"/>
      <c r="AL399" s="863" t="s">
        <v>19</v>
      </c>
      <c r="AM399" s="863"/>
      <c r="AN399" s="863"/>
      <c r="AO399" s="867"/>
      <c r="AP399" s="992" t="s">
        <v>269</v>
      </c>
      <c r="AQ399" s="992"/>
      <c r="AR399" s="992"/>
      <c r="AS399" s="992"/>
      <c r="AT399" s="992"/>
      <c r="AU399" s="992"/>
      <c r="AV399" s="992"/>
      <c r="AW399" s="992"/>
      <c r="AX399" s="992"/>
      <c r="AY399" s="34">
        <f>$AY$397</f>
        <v>0</v>
      </c>
    </row>
    <row r="400" spans="1:51" ht="26.25" hidden="1"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hidden="1"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hidden="1"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hidden="1"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hidden="1"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hidden="1"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hidden="1"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hidden="1"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hidden="1"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hidden="1"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hidden="1"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hidden="1"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hidden="1"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hidden="1"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hidden="1"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hidden="1"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hidden="1"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hidden="1"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hidden="1"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hidden="1"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hidden="1"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hidden="1"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hidden="1"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hidden="1"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hidden="1"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hidden="1"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hidden="1"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hidden="1"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hidden="1"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hidden="1"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3"/>
      <c r="B432" s="863"/>
      <c r="C432" s="863" t="s">
        <v>24</v>
      </c>
      <c r="D432" s="863"/>
      <c r="E432" s="863"/>
      <c r="F432" s="863"/>
      <c r="G432" s="863"/>
      <c r="H432" s="863"/>
      <c r="I432" s="863"/>
      <c r="J432" s="990" t="s">
        <v>268</v>
      </c>
      <c r="K432" s="991"/>
      <c r="L432" s="991"/>
      <c r="M432" s="991"/>
      <c r="N432" s="991"/>
      <c r="O432" s="991"/>
      <c r="P432" s="430" t="s">
        <v>25</v>
      </c>
      <c r="Q432" s="430"/>
      <c r="R432" s="430"/>
      <c r="S432" s="430"/>
      <c r="T432" s="430"/>
      <c r="U432" s="430"/>
      <c r="V432" s="430"/>
      <c r="W432" s="430"/>
      <c r="X432" s="430"/>
      <c r="Y432" s="865" t="s">
        <v>307</v>
      </c>
      <c r="Z432" s="866"/>
      <c r="AA432" s="866"/>
      <c r="AB432" s="866"/>
      <c r="AC432" s="990" t="s">
        <v>299</v>
      </c>
      <c r="AD432" s="990"/>
      <c r="AE432" s="990"/>
      <c r="AF432" s="990"/>
      <c r="AG432" s="990"/>
      <c r="AH432" s="865" t="s">
        <v>235</v>
      </c>
      <c r="AI432" s="863"/>
      <c r="AJ432" s="863"/>
      <c r="AK432" s="863"/>
      <c r="AL432" s="863" t="s">
        <v>19</v>
      </c>
      <c r="AM432" s="863"/>
      <c r="AN432" s="863"/>
      <c r="AO432" s="867"/>
      <c r="AP432" s="992" t="s">
        <v>269</v>
      </c>
      <c r="AQ432" s="992"/>
      <c r="AR432" s="992"/>
      <c r="AS432" s="992"/>
      <c r="AT432" s="992"/>
      <c r="AU432" s="992"/>
      <c r="AV432" s="992"/>
      <c r="AW432" s="992"/>
      <c r="AX432" s="992"/>
      <c r="AY432" s="34">
        <f>$AY$430</f>
        <v>0</v>
      </c>
    </row>
    <row r="433" spans="1:51" ht="26.25" hidden="1"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hidden="1"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hidden="1"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hidden="1"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hidden="1"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hidden="1"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hidden="1"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hidden="1"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hidden="1"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hidden="1"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hidden="1"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hidden="1"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hidden="1"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hidden="1"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hidden="1"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hidden="1"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hidden="1"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hidden="1"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hidden="1"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hidden="1"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hidden="1"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hidden="1"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hidden="1"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hidden="1"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hidden="1"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hidden="1"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hidden="1"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hidden="1"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hidden="1"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hidden="1"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3"/>
      <c r="B465" s="863"/>
      <c r="C465" s="863" t="s">
        <v>24</v>
      </c>
      <c r="D465" s="863"/>
      <c r="E465" s="863"/>
      <c r="F465" s="863"/>
      <c r="G465" s="863"/>
      <c r="H465" s="863"/>
      <c r="I465" s="863"/>
      <c r="J465" s="990" t="s">
        <v>268</v>
      </c>
      <c r="K465" s="991"/>
      <c r="L465" s="991"/>
      <c r="M465" s="991"/>
      <c r="N465" s="991"/>
      <c r="O465" s="991"/>
      <c r="P465" s="430" t="s">
        <v>25</v>
      </c>
      <c r="Q465" s="430"/>
      <c r="R465" s="430"/>
      <c r="S465" s="430"/>
      <c r="T465" s="430"/>
      <c r="U465" s="430"/>
      <c r="V465" s="430"/>
      <c r="W465" s="430"/>
      <c r="X465" s="430"/>
      <c r="Y465" s="865" t="s">
        <v>307</v>
      </c>
      <c r="Z465" s="866"/>
      <c r="AA465" s="866"/>
      <c r="AB465" s="866"/>
      <c r="AC465" s="990" t="s">
        <v>299</v>
      </c>
      <c r="AD465" s="990"/>
      <c r="AE465" s="990"/>
      <c r="AF465" s="990"/>
      <c r="AG465" s="990"/>
      <c r="AH465" s="865" t="s">
        <v>235</v>
      </c>
      <c r="AI465" s="863"/>
      <c r="AJ465" s="863"/>
      <c r="AK465" s="863"/>
      <c r="AL465" s="863" t="s">
        <v>19</v>
      </c>
      <c r="AM465" s="863"/>
      <c r="AN465" s="863"/>
      <c r="AO465" s="867"/>
      <c r="AP465" s="992" t="s">
        <v>269</v>
      </c>
      <c r="AQ465" s="992"/>
      <c r="AR465" s="992"/>
      <c r="AS465" s="992"/>
      <c r="AT465" s="992"/>
      <c r="AU465" s="992"/>
      <c r="AV465" s="992"/>
      <c r="AW465" s="992"/>
      <c r="AX465" s="992"/>
      <c r="AY465" s="34">
        <f>$AY$463</f>
        <v>0</v>
      </c>
    </row>
    <row r="466" spans="1:51" ht="26.25" hidden="1"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hidden="1"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hidden="1"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hidden="1"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hidden="1"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hidden="1"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hidden="1"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hidden="1"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hidden="1"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hidden="1"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hidden="1"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hidden="1"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hidden="1"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hidden="1"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hidden="1"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hidden="1"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hidden="1"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hidden="1"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hidden="1"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hidden="1"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hidden="1"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hidden="1"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hidden="1"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hidden="1"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hidden="1"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hidden="1"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hidden="1"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hidden="1"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hidden="1"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hidden="1"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3"/>
      <c r="B498" s="863"/>
      <c r="C498" s="863" t="s">
        <v>24</v>
      </c>
      <c r="D498" s="863"/>
      <c r="E498" s="863"/>
      <c r="F498" s="863"/>
      <c r="G498" s="863"/>
      <c r="H498" s="863"/>
      <c r="I498" s="863"/>
      <c r="J498" s="990" t="s">
        <v>268</v>
      </c>
      <c r="K498" s="991"/>
      <c r="L498" s="991"/>
      <c r="M498" s="991"/>
      <c r="N498" s="991"/>
      <c r="O498" s="991"/>
      <c r="P498" s="430" t="s">
        <v>25</v>
      </c>
      <c r="Q498" s="430"/>
      <c r="R498" s="430"/>
      <c r="S498" s="430"/>
      <c r="T498" s="430"/>
      <c r="U498" s="430"/>
      <c r="V498" s="430"/>
      <c r="W498" s="430"/>
      <c r="X498" s="430"/>
      <c r="Y498" s="865" t="s">
        <v>307</v>
      </c>
      <c r="Z498" s="866"/>
      <c r="AA498" s="866"/>
      <c r="AB498" s="866"/>
      <c r="AC498" s="990" t="s">
        <v>299</v>
      </c>
      <c r="AD498" s="990"/>
      <c r="AE498" s="990"/>
      <c r="AF498" s="990"/>
      <c r="AG498" s="990"/>
      <c r="AH498" s="865" t="s">
        <v>235</v>
      </c>
      <c r="AI498" s="863"/>
      <c r="AJ498" s="863"/>
      <c r="AK498" s="863"/>
      <c r="AL498" s="863" t="s">
        <v>19</v>
      </c>
      <c r="AM498" s="863"/>
      <c r="AN498" s="863"/>
      <c r="AO498" s="867"/>
      <c r="AP498" s="992" t="s">
        <v>269</v>
      </c>
      <c r="AQ498" s="992"/>
      <c r="AR498" s="992"/>
      <c r="AS498" s="992"/>
      <c r="AT498" s="992"/>
      <c r="AU498" s="992"/>
      <c r="AV498" s="992"/>
      <c r="AW498" s="992"/>
      <c r="AX498" s="992"/>
      <c r="AY498" s="34">
        <f>$AY$496</f>
        <v>0</v>
      </c>
    </row>
    <row r="499" spans="1:51" ht="26.25" hidden="1"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hidden="1"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hidden="1"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hidden="1"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hidden="1"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hidden="1"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hidden="1"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hidden="1"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hidden="1"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hidden="1"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hidden="1"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hidden="1"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hidden="1"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hidden="1"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hidden="1"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hidden="1"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hidden="1"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hidden="1"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hidden="1"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hidden="1"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hidden="1"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hidden="1"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hidden="1"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hidden="1"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hidden="1"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hidden="1"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hidden="1"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hidden="1"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hidden="1"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hidden="1"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3"/>
      <c r="B531" s="863"/>
      <c r="C531" s="863" t="s">
        <v>24</v>
      </c>
      <c r="D531" s="863"/>
      <c r="E531" s="863"/>
      <c r="F531" s="863"/>
      <c r="G531" s="863"/>
      <c r="H531" s="863"/>
      <c r="I531" s="863"/>
      <c r="J531" s="990" t="s">
        <v>268</v>
      </c>
      <c r="K531" s="991"/>
      <c r="L531" s="991"/>
      <c r="M531" s="991"/>
      <c r="N531" s="991"/>
      <c r="O531" s="991"/>
      <c r="P531" s="430" t="s">
        <v>25</v>
      </c>
      <c r="Q531" s="430"/>
      <c r="R531" s="430"/>
      <c r="S531" s="430"/>
      <c r="T531" s="430"/>
      <c r="U531" s="430"/>
      <c r="V531" s="430"/>
      <c r="W531" s="430"/>
      <c r="X531" s="430"/>
      <c r="Y531" s="865" t="s">
        <v>307</v>
      </c>
      <c r="Z531" s="866"/>
      <c r="AA531" s="866"/>
      <c r="AB531" s="866"/>
      <c r="AC531" s="990" t="s">
        <v>299</v>
      </c>
      <c r="AD531" s="990"/>
      <c r="AE531" s="990"/>
      <c r="AF531" s="990"/>
      <c r="AG531" s="990"/>
      <c r="AH531" s="865" t="s">
        <v>235</v>
      </c>
      <c r="AI531" s="863"/>
      <c r="AJ531" s="863"/>
      <c r="AK531" s="863"/>
      <c r="AL531" s="863" t="s">
        <v>19</v>
      </c>
      <c r="AM531" s="863"/>
      <c r="AN531" s="863"/>
      <c r="AO531" s="867"/>
      <c r="AP531" s="992" t="s">
        <v>269</v>
      </c>
      <c r="AQ531" s="992"/>
      <c r="AR531" s="992"/>
      <c r="AS531" s="992"/>
      <c r="AT531" s="992"/>
      <c r="AU531" s="992"/>
      <c r="AV531" s="992"/>
      <c r="AW531" s="992"/>
      <c r="AX531" s="992"/>
      <c r="AY531" s="34">
        <f>$AY$529</f>
        <v>0</v>
      </c>
    </row>
    <row r="532" spans="1:51" ht="26.25" hidden="1"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hidden="1"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hidden="1"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hidden="1"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hidden="1"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hidden="1"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hidden="1"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hidden="1"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hidden="1"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hidden="1"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hidden="1"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hidden="1"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hidden="1"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hidden="1"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hidden="1"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hidden="1"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hidden="1"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hidden="1"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hidden="1"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hidden="1"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hidden="1"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hidden="1"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hidden="1"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hidden="1"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hidden="1"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hidden="1"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hidden="1"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hidden="1"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hidden="1"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hidden="1"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3"/>
      <c r="B564" s="863"/>
      <c r="C564" s="863" t="s">
        <v>24</v>
      </c>
      <c r="D564" s="863"/>
      <c r="E564" s="863"/>
      <c r="F564" s="863"/>
      <c r="G564" s="863"/>
      <c r="H564" s="863"/>
      <c r="I564" s="863"/>
      <c r="J564" s="990" t="s">
        <v>268</v>
      </c>
      <c r="K564" s="991"/>
      <c r="L564" s="991"/>
      <c r="M564" s="991"/>
      <c r="N564" s="991"/>
      <c r="O564" s="991"/>
      <c r="P564" s="430" t="s">
        <v>25</v>
      </c>
      <c r="Q564" s="430"/>
      <c r="R564" s="430"/>
      <c r="S564" s="430"/>
      <c r="T564" s="430"/>
      <c r="U564" s="430"/>
      <c r="V564" s="430"/>
      <c r="W564" s="430"/>
      <c r="X564" s="430"/>
      <c r="Y564" s="865" t="s">
        <v>307</v>
      </c>
      <c r="Z564" s="866"/>
      <c r="AA564" s="866"/>
      <c r="AB564" s="866"/>
      <c r="AC564" s="990" t="s">
        <v>299</v>
      </c>
      <c r="AD564" s="990"/>
      <c r="AE564" s="990"/>
      <c r="AF564" s="990"/>
      <c r="AG564" s="990"/>
      <c r="AH564" s="865" t="s">
        <v>235</v>
      </c>
      <c r="AI564" s="863"/>
      <c r="AJ564" s="863"/>
      <c r="AK564" s="863"/>
      <c r="AL564" s="863" t="s">
        <v>19</v>
      </c>
      <c r="AM564" s="863"/>
      <c r="AN564" s="863"/>
      <c r="AO564" s="867"/>
      <c r="AP564" s="992" t="s">
        <v>269</v>
      </c>
      <c r="AQ564" s="992"/>
      <c r="AR564" s="992"/>
      <c r="AS564" s="992"/>
      <c r="AT564" s="992"/>
      <c r="AU564" s="992"/>
      <c r="AV564" s="992"/>
      <c r="AW564" s="992"/>
      <c r="AX564" s="992"/>
      <c r="AY564" s="34">
        <f>$AY$562</f>
        <v>0</v>
      </c>
    </row>
    <row r="565" spans="1:51" ht="26.25" hidden="1"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hidden="1"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hidden="1"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hidden="1"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hidden="1"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hidden="1"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hidden="1"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hidden="1"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hidden="1"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hidden="1"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hidden="1"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hidden="1"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hidden="1"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hidden="1"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hidden="1"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hidden="1"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hidden="1"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hidden="1"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hidden="1"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hidden="1"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hidden="1"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hidden="1"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hidden="1"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hidden="1"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hidden="1"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hidden="1"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hidden="1"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hidden="1"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hidden="1"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hidden="1"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3"/>
      <c r="B597" s="863"/>
      <c r="C597" s="863" t="s">
        <v>24</v>
      </c>
      <c r="D597" s="863"/>
      <c r="E597" s="863"/>
      <c r="F597" s="863"/>
      <c r="G597" s="863"/>
      <c r="H597" s="863"/>
      <c r="I597" s="863"/>
      <c r="J597" s="990" t="s">
        <v>268</v>
      </c>
      <c r="K597" s="991"/>
      <c r="L597" s="991"/>
      <c r="M597" s="991"/>
      <c r="N597" s="991"/>
      <c r="O597" s="991"/>
      <c r="P597" s="430" t="s">
        <v>25</v>
      </c>
      <c r="Q597" s="430"/>
      <c r="R597" s="430"/>
      <c r="S597" s="430"/>
      <c r="T597" s="430"/>
      <c r="U597" s="430"/>
      <c r="V597" s="430"/>
      <c r="W597" s="430"/>
      <c r="X597" s="430"/>
      <c r="Y597" s="865" t="s">
        <v>307</v>
      </c>
      <c r="Z597" s="866"/>
      <c r="AA597" s="866"/>
      <c r="AB597" s="866"/>
      <c r="AC597" s="990" t="s">
        <v>299</v>
      </c>
      <c r="AD597" s="990"/>
      <c r="AE597" s="990"/>
      <c r="AF597" s="990"/>
      <c r="AG597" s="990"/>
      <c r="AH597" s="865" t="s">
        <v>235</v>
      </c>
      <c r="AI597" s="863"/>
      <c r="AJ597" s="863"/>
      <c r="AK597" s="863"/>
      <c r="AL597" s="863" t="s">
        <v>19</v>
      </c>
      <c r="AM597" s="863"/>
      <c r="AN597" s="863"/>
      <c r="AO597" s="867"/>
      <c r="AP597" s="992" t="s">
        <v>269</v>
      </c>
      <c r="AQ597" s="992"/>
      <c r="AR597" s="992"/>
      <c r="AS597" s="992"/>
      <c r="AT597" s="992"/>
      <c r="AU597" s="992"/>
      <c r="AV597" s="992"/>
      <c r="AW597" s="992"/>
      <c r="AX597" s="992"/>
      <c r="AY597" s="34">
        <f>$AY$595</f>
        <v>0</v>
      </c>
    </row>
    <row r="598" spans="1:51" ht="26.25" hidden="1"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hidden="1"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hidden="1"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hidden="1"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hidden="1"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hidden="1"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hidden="1"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hidden="1"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hidden="1"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hidden="1"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hidden="1"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hidden="1"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hidden="1"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hidden="1"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hidden="1"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hidden="1"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hidden="1"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hidden="1"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hidden="1"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hidden="1"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hidden="1"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hidden="1"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hidden="1"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hidden="1"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hidden="1"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hidden="1"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hidden="1"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hidden="1"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hidden="1"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hidden="1"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3"/>
      <c r="B630" s="863"/>
      <c r="C630" s="863" t="s">
        <v>24</v>
      </c>
      <c r="D630" s="863"/>
      <c r="E630" s="863"/>
      <c r="F630" s="863"/>
      <c r="G630" s="863"/>
      <c r="H630" s="863"/>
      <c r="I630" s="863"/>
      <c r="J630" s="990" t="s">
        <v>268</v>
      </c>
      <c r="K630" s="991"/>
      <c r="L630" s="991"/>
      <c r="M630" s="991"/>
      <c r="N630" s="991"/>
      <c r="O630" s="991"/>
      <c r="P630" s="430" t="s">
        <v>25</v>
      </c>
      <c r="Q630" s="430"/>
      <c r="R630" s="430"/>
      <c r="S630" s="430"/>
      <c r="T630" s="430"/>
      <c r="U630" s="430"/>
      <c r="V630" s="430"/>
      <c r="W630" s="430"/>
      <c r="X630" s="430"/>
      <c r="Y630" s="865" t="s">
        <v>307</v>
      </c>
      <c r="Z630" s="866"/>
      <c r="AA630" s="866"/>
      <c r="AB630" s="866"/>
      <c r="AC630" s="990" t="s">
        <v>299</v>
      </c>
      <c r="AD630" s="990"/>
      <c r="AE630" s="990"/>
      <c r="AF630" s="990"/>
      <c r="AG630" s="990"/>
      <c r="AH630" s="865" t="s">
        <v>235</v>
      </c>
      <c r="AI630" s="863"/>
      <c r="AJ630" s="863"/>
      <c r="AK630" s="863"/>
      <c r="AL630" s="863" t="s">
        <v>19</v>
      </c>
      <c r="AM630" s="863"/>
      <c r="AN630" s="863"/>
      <c r="AO630" s="867"/>
      <c r="AP630" s="992" t="s">
        <v>269</v>
      </c>
      <c r="AQ630" s="992"/>
      <c r="AR630" s="992"/>
      <c r="AS630" s="992"/>
      <c r="AT630" s="992"/>
      <c r="AU630" s="992"/>
      <c r="AV630" s="992"/>
      <c r="AW630" s="992"/>
      <c r="AX630" s="992"/>
      <c r="AY630" s="34">
        <f>$AY$628</f>
        <v>0</v>
      </c>
    </row>
    <row r="631" spans="1:51" ht="26.25" hidden="1"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hidden="1"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hidden="1"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hidden="1"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hidden="1"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hidden="1"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hidden="1"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hidden="1"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hidden="1"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hidden="1"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hidden="1"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hidden="1"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hidden="1"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hidden="1"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hidden="1"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hidden="1"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hidden="1"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hidden="1"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hidden="1"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hidden="1"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hidden="1"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hidden="1"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hidden="1"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hidden="1"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hidden="1"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hidden="1"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hidden="1"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hidden="1"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hidden="1"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hidden="1"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3"/>
      <c r="B663" s="863"/>
      <c r="C663" s="863" t="s">
        <v>24</v>
      </c>
      <c r="D663" s="863"/>
      <c r="E663" s="863"/>
      <c r="F663" s="863"/>
      <c r="G663" s="863"/>
      <c r="H663" s="863"/>
      <c r="I663" s="863"/>
      <c r="J663" s="990" t="s">
        <v>268</v>
      </c>
      <c r="K663" s="991"/>
      <c r="L663" s="991"/>
      <c r="M663" s="991"/>
      <c r="N663" s="991"/>
      <c r="O663" s="991"/>
      <c r="P663" s="430" t="s">
        <v>25</v>
      </c>
      <c r="Q663" s="430"/>
      <c r="R663" s="430"/>
      <c r="S663" s="430"/>
      <c r="T663" s="430"/>
      <c r="U663" s="430"/>
      <c r="V663" s="430"/>
      <c r="W663" s="430"/>
      <c r="X663" s="430"/>
      <c r="Y663" s="865" t="s">
        <v>307</v>
      </c>
      <c r="Z663" s="866"/>
      <c r="AA663" s="866"/>
      <c r="AB663" s="866"/>
      <c r="AC663" s="990" t="s">
        <v>299</v>
      </c>
      <c r="AD663" s="990"/>
      <c r="AE663" s="990"/>
      <c r="AF663" s="990"/>
      <c r="AG663" s="990"/>
      <c r="AH663" s="865" t="s">
        <v>235</v>
      </c>
      <c r="AI663" s="863"/>
      <c r="AJ663" s="863"/>
      <c r="AK663" s="863"/>
      <c r="AL663" s="863" t="s">
        <v>19</v>
      </c>
      <c r="AM663" s="863"/>
      <c r="AN663" s="863"/>
      <c r="AO663" s="867"/>
      <c r="AP663" s="992" t="s">
        <v>269</v>
      </c>
      <c r="AQ663" s="992"/>
      <c r="AR663" s="992"/>
      <c r="AS663" s="992"/>
      <c r="AT663" s="992"/>
      <c r="AU663" s="992"/>
      <c r="AV663" s="992"/>
      <c r="AW663" s="992"/>
      <c r="AX663" s="992"/>
      <c r="AY663" s="34">
        <f>$AY$661</f>
        <v>0</v>
      </c>
    </row>
    <row r="664" spans="1:51" ht="26.25" hidden="1"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hidden="1"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hidden="1"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hidden="1"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hidden="1"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hidden="1"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hidden="1"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hidden="1"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hidden="1"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hidden="1"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hidden="1"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hidden="1"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hidden="1"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hidden="1"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hidden="1"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hidden="1"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hidden="1"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hidden="1"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hidden="1"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hidden="1"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hidden="1"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hidden="1"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hidden="1"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hidden="1"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hidden="1"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hidden="1"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hidden="1"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hidden="1"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hidden="1"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hidden="1"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3"/>
      <c r="B696" s="863"/>
      <c r="C696" s="863" t="s">
        <v>24</v>
      </c>
      <c r="D696" s="863"/>
      <c r="E696" s="863"/>
      <c r="F696" s="863"/>
      <c r="G696" s="863"/>
      <c r="H696" s="863"/>
      <c r="I696" s="863"/>
      <c r="J696" s="990" t="s">
        <v>268</v>
      </c>
      <c r="K696" s="991"/>
      <c r="L696" s="991"/>
      <c r="M696" s="991"/>
      <c r="N696" s="991"/>
      <c r="O696" s="991"/>
      <c r="P696" s="430" t="s">
        <v>25</v>
      </c>
      <c r="Q696" s="430"/>
      <c r="R696" s="430"/>
      <c r="S696" s="430"/>
      <c r="T696" s="430"/>
      <c r="U696" s="430"/>
      <c r="V696" s="430"/>
      <c r="W696" s="430"/>
      <c r="X696" s="430"/>
      <c r="Y696" s="865" t="s">
        <v>307</v>
      </c>
      <c r="Z696" s="866"/>
      <c r="AA696" s="866"/>
      <c r="AB696" s="866"/>
      <c r="AC696" s="990" t="s">
        <v>299</v>
      </c>
      <c r="AD696" s="990"/>
      <c r="AE696" s="990"/>
      <c r="AF696" s="990"/>
      <c r="AG696" s="990"/>
      <c r="AH696" s="865" t="s">
        <v>235</v>
      </c>
      <c r="AI696" s="863"/>
      <c r="AJ696" s="863"/>
      <c r="AK696" s="863"/>
      <c r="AL696" s="863" t="s">
        <v>19</v>
      </c>
      <c r="AM696" s="863"/>
      <c r="AN696" s="863"/>
      <c r="AO696" s="867"/>
      <c r="AP696" s="992" t="s">
        <v>269</v>
      </c>
      <c r="AQ696" s="992"/>
      <c r="AR696" s="992"/>
      <c r="AS696" s="992"/>
      <c r="AT696" s="992"/>
      <c r="AU696" s="992"/>
      <c r="AV696" s="992"/>
      <c r="AW696" s="992"/>
      <c r="AX696" s="992"/>
      <c r="AY696" s="34">
        <f>$AY$694</f>
        <v>0</v>
      </c>
    </row>
    <row r="697" spans="1:51" ht="26.25" hidden="1"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hidden="1"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hidden="1"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hidden="1"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hidden="1"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hidden="1"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hidden="1"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hidden="1"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hidden="1"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hidden="1"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hidden="1"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hidden="1"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hidden="1"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hidden="1"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hidden="1"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hidden="1"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hidden="1"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hidden="1"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hidden="1"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hidden="1"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hidden="1"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hidden="1"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hidden="1"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hidden="1"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hidden="1"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hidden="1"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hidden="1"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hidden="1"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hidden="1"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hidden="1"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3"/>
      <c r="B729" s="863"/>
      <c r="C729" s="863" t="s">
        <v>24</v>
      </c>
      <c r="D729" s="863"/>
      <c r="E729" s="863"/>
      <c r="F729" s="863"/>
      <c r="G729" s="863"/>
      <c r="H729" s="863"/>
      <c r="I729" s="863"/>
      <c r="J729" s="990" t="s">
        <v>268</v>
      </c>
      <c r="K729" s="991"/>
      <c r="L729" s="991"/>
      <c r="M729" s="991"/>
      <c r="N729" s="991"/>
      <c r="O729" s="991"/>
      <c r="P729" s="430" t="s">
        <v>25</v>
      </c>
      <c r="Q729" s="430"/>
      <c r="R729" s="430"/>
      <c r="S729" s="430"/>
      <c r="T729" s="430"/>
      <c r="U729" s="430"/>
      <c r="V729" s="430"/>
      <c r="W729" s="430"/>
      <c r="X729" s="430"/>
      <c r="Y729" s="865" t="s">
        <v>307</v>
      </c>
      <c r="Z729" s="866"/>
      <c r="AA729" s="866"/>
      <c r="AB729" s="866"/>
      <c r="AC729" s="990" t="s">
        <v>299</v>
      </c>
      <c r="AD729" s="990"/>
      <c r="AE729" s="990"/>
      <c r="AF729" s="990"/>
      <c r="AG729" s="990"/>
      <c r="AH729" s="865" t="s">
        <v>235</v>
      </c>
      <c r="AI729" s="863"/>
      <c r="AJ729" s="863"/>
      <c r="AK729" s="863"/>
      <c r="AL729" s="863" t="s">
        <v>19</v>
      </c>
      <c r="AM729" s="863"/>
      <c r="AN729" s="863"/>
      <c r="AO729" s="867"/>
      <c r="AP729" s="992" t="s">
        <v>269</v>
      </c>
      <c r="AQ729" s="992"/>
      <c r="AR729" s="992"/>
      <c r="AS729" s="992"/>
      <c r="AT729" s="992"/>
      <c r="AU729" s="992"/>
      <c r="AV729" s="992"/>
      <c r="AW729" s="992"/>
      <c r="AX729" s="992"/>
      <c r="AY729" s="34">
        <f>$AY$727</f>
        <v>0</v>
      </c>
    </row>
    <row r="730" spans="1:51" ht="26.25" hidden="1"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hidden="1"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hidden="1"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hidden="1"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hidden="1"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hidden="1"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hidden="1"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hidden="1"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hidden="1"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hidden="1"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hidden="1"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hidden="1"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hidden="1"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hidden="1"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hidden="1"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hidden="1"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hidden="1"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hidden="1"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hidden="1"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hidden="1"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hidden="1"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hidden="1"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hidden="1"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hidden="1"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hidden="1"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hidden="1"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hidden="1"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hidden="1"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hidden="1"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hidden="1"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3"/>
      <c r="B762" s="863"/>
      <c r="C762" s="863" t="s">
        <v>24</v>
      </c>
      <c r="D762" s="863"/>
      <c r="E762" s="863"/>
      <c r="F762" s="863"/>
      <c r="G762" s="863"/>
      <c r="H762" s="863"/>
      <c r="I762" s="863"/>
      <c r="J762" s="990" t="s">
        <v>268</v>
      </c>
      <c r="K762" s="991"/>
      <c r="L762" s="991"/>
      <c r="M762" s="991"/>
      <c r="N762" s="991"/>
      <c r="O762" s="991"/>
      <c r="P762" s="430" t="s">
        <v>25</v>
      </c>
      <c r="Q762" s="430"/>
      <c r="R762" s="430"/>
      <c r="S762" s="430"/>
      <c r="T762" s="430"/>
      <c r="U762" s="430"/>
      <c r="V762" s="430"/>
      <c r="W762" s="430"/>
      <c r="X762" s="430"/>
      <c r="Y762" s="865" t="s">
        <v>307</v>
      </c>
      <c r="Z762" s="866"/>
      <c r="AA762" s="866"/>
      <c r="AB762" s="866"/>
      <c r="AC762" s="990" t="s">
        <v>299</v>
      </c>
      <c r="AD762" s="990"/>
      <c r="AE762" s="990"/>
      <c r="AF762" s="990"/>
      <c r="AG762" s="990"/>
      <c r="AH762" s="865" t="s">
        <v>235</v>
      </c>
      <c r="AI762" s="863"/>
      <c r="AJ762" s="863"/>
      <c r="AK762" s="863"/>
      <c r="AL762" s="863" t="s">
        <v>19</v>
      </c>
      <c r="AM762" s="863"/>
      <c r="AN762" s="863"/>
      <c r="AO762" s="867"/>
      <c r="AP762" s="992" t="s">
        <v>269</v>
      </c>
      <c r="AQ762" s="992"/>
      <c r="AR762" s="992"/>
      <c r="AS762" s="992"/>
      <c r="AT762" s="992"/>
      <c r="AU762" s="992"/>
      <c r="AV762" s="992"/>
      <c r="AW762" s="992"/>
      <c r="AX762" s="992"/>
      <c r="AY762" s="34">
        <f>$AY$760</f>
        <v>0</v>
      </c>
    </row>
    <row r="763" spans="1:51" ht="26.25" hidden="1"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hidden="1"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hidden="1"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hidden="1"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hidden="1"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hidden="1"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hidden="1"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hidden="1"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hidden="1"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hidden="1"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hidden="1"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hidden="1"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hidden="1"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hidden="1"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hidden="1"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hidden="1"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hidden="1"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hidden="1"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hidden="1"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hidden="1"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hidden="1"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hidden="1"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hidden="1"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hidden="1"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hidden="1"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hidden="1"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hidden="1"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hidden="1"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hidden="1"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hidden="1"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3"/>
      <c r="B795" s="863"/>
      <c r="C795" s="863" t="s">
        <v>24</v>
      </c>
      <c r="D795" s="863"/>
      <c r="E795" s="863"/>
      <c r="F795" s="863"/>
      <c r="G795" s="863"/>
      <c r="H795" s="863"/>
      <c r="I795" s="863"/>
      <c r="J795" s="990" t="s">
        <v>268</v>
      </c>
      <c r="K795" s="991"/>
      <c r="L795" s="991"/>
      <c r="M795" s="991"/>
      <c r="N795" s="991"/>
      <c r="O795" s="991"/>
      <c r="P795" s="430" t="s">
        <v>25</v>
      </c>
      <c r="Q795" s="430"/>
      <c r="R795" s="430"/>
      <c r="S795" s="430"/>
      <c r="T795" s="430"/>
      <c r="U795" s="430"/>
      <c r="V795" s="430"/>
      <c r="W795" s="430"/>
      <c r="X795" s="430"/>
      <c r="Y795" s="865" t="s">
        <v>307</v>
      </c>
      <c r="Z795" s="866"/>
      <c r="AA795" s="866"/>
      <c r="AB795" s="866"/>
      <c r="AC795" s="990" t="s">
        <v>299</v>
      </c>
      <c r="AD795" s="990"/>
      <c r="AE795" s="990"/>
      <c r="AF795" s="990"/>
      <c r="AG795" s="990"/>
      <c r="AH795" s="865" t="s">
        <v>235</v>
      </c>
      <c r="AI795" s="863"/>
      <c r="AJ795" s="863"/>
      <c r="AK795" s="863"/>
      <c r="AL795" s="863" t="s">
        <v>19</v>
      </c>
      <c r="AM795" s="863"/>
      <c r="AN795" s="863"/>
      <c r="AO795" s="867"/>
      <c r="AP795" s="992" t="s">
        <v>269</v>
      </c>
      <c r="AQ795" s="992"/>
      <c r="AR795" s="992"/>
      <c r="AS795" s="992"/>
      <c r="AT795" s="992"/>
      <c r="AU795" s="992"/>
      <c r="AV795" s="992"/>
      <c r="AW795" s="992"/>
      <c r="AX795" s="992"/>
      <c r="AY795" s="34">
        <f>$AY$793</f>
        <v>0</v>
      </c>
    </row>
    <row r="796" spans="1:51" ht="26.25" hidden="1"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hidden="1"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hidden="1"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hidden="1"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hidden="1"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hidden="1"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hidden="1"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hidden="1"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hidden="1"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hidden="1"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hidden="1"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hidden="1"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hidden="1"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hidden="1"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hidden="1"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hidden="1"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hidden="1"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hidden="1"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hidden="1"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hidden="1"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hidden="1"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hidden="1"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hidden="1"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hidden="1"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hidden="1"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hidden="1"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hidden="1"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hidden="1"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hidden="1"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hidden="1"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3"/>
      <c r="B828" s="863"/>
      <c r="C828" s="863" t="s">
        <v>24</v>
      </c>
      <c r="D828" s="863"/>
      <c r="E828" s="863"/>
      <c r="F828" s="863"/>
      <c r="G828" s="863"/>
      <c r="H828" s="863"/>
      <c r="I828" s="863"/>
      <c r="J828" s="990" t="s">
        <v>268</v>
      </c>
      <c r="K828" s="991"/>
      <c r="L828" s="991"/>
      <c r="M828" s="991"/>
      <c r="N828" s="991"/>
      <c r="O828" s="991"/>
      <c r="P828" s="430" t="s">
        <v>25</v>
      </c>
      <c r="Q828" s="430"/>
      <c r="R828" s="430"/>
      <c r="S828" s="430"/>
      <c r="T828" s="430"/>
      <c r="U828" s="430"/>
      <c r="V828" s="430"/>
      <c r="W828" s="430"/>
      <c r="X828" s="430"/>
      <c r="Y828" s="865" t="s">
        <v>307</v>
      </c>
      <c r="Z828" s="866"/>
      <c r="AA828" s="866"/>
      <c r="AB828" s="866"/>
      <c r="AC828" s="990" t="s">
        <v>299</v>
      </c>
      <c r="AD828" s="990"/>
      <c r="AE828" s="990"/>
      <c r="AF828" s="990"/>
      <c r="AG828" s="990"/>
      <c r="AH828" s="865" t="s">
        <v>235</v>
      </c>
      <c r="AI828" s="863"/>
      <c r="AJ828" s="863"/>
      <c r="AK828" s="863"/>
      <c r="AL828" s="863" t="s">
        <v>19</v>
      </c>
      <c r="AM828" s="863"/>
      <c r="AN828" s="863"/>
      <c r="AO828" s="867"/>
      <c r="AP828" s="992" t="s">
        <v>269</v>
      </c>
      <c r="AQ828" s="992"/>
      <c r="AR828" s="992"/>
      <c r="AS828" s="992"/>
      <c r="AT828" s="992"/>
      <c r="AU828" s="992"/>
      <c r="AV828" s="992"/>
      <c r="AW828" s="992"/>
      <c r="AX828" s="992"/>
      <c r="AY828" s="34">
        <f>$AY$826</f>
        <v>0</v>
      </c>
    </row>
    <row r="829" spans="1:51" ht="26.25" hidden="1"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hidden="1"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hidden="1"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hidden="1"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hidden="1"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hidden="1"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hidden="1"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hidden="1"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hidden="1"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hidden="1"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hidden="1"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hidden="1"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hidden="1"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hidden="1"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hidden="1"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hidden="1"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hidden="1"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hidden="1"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hidden="1"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hidden="1"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hidden="1"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hidden="1"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hidden="1"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hidden="1"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hidden="1"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hidden="1"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hidden="1"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hidden="1"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hidden="1"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hidden="1"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3"/>
      <c r="B861" s="863"/>
      <c r="C861" s="863" t="s">
        <v>24</v>
      </c>
      <c r="D861" s="863"/>
      <c r="E861" s="863"/>
      <c r="F861" s="863"/>
      <c r="G861" s="863"/>
      <c r="H861" s="863"/>
      <c r="I861" s="863"/>
      <c r="J861" s="990" t="s">
        <v>268</v>
      </c>
      <c r="K861" s="991"/>
      <c r="L861" s="991"/>
      <c r="M861" s="991"/>
      <c r="N861" s="991"/>
      <c r="O861" s="991"/>
      <c r="P861" s="430" t="s">
        <v>25</v>
      </c>
      <c r="Q861" s="430"/>
      <c r="R861" s="430"/>
      <c r="S861" s="430"/>
      <c r="T861" s="430"/>
      <c r="U861" s="430"/>
      <c r="V861" s="430"/>
      <c r="W861" s="430"/>
      <c r="X861" s="430"/>
      <c r="Y861" s="865" t="s">
        <v>307</v>
      </c>
      <c r="Z861" s="866"/>
      <c r="AA861" s="866"/>
      <c r="AB861" s="866"/>
      <c r="AC861" s="990" t="s">
        <v>299</v>
      </c>
      <c r="AD861" s="990"/>
      <c r="AE861" s="990"/>
      <c r="AF861" s="990"/>
      <c r="AG861" s="990"/>
      <c r="AH861" s="865" t="s">
        <v>235</v>
      </c>
      <c r="AI861" s="863"/>
      <c r="AJ861" s="863"/>
      <c r="AK861" s="863"/>
      <c r="AL861" s="863" t="s">
        <v>19</v>
      </c>
      <c r="AM861" s="863"/>
      <c r="AN861" s="863"/>
      <c r="AO861" s="867"/>
      <c r="AP861" s="992" t="s">
        <v>269</v>
      </c>
      <c r="AQ861" s="992"/>
      <c r="AR861" s="992"/>
      <c r="AS861" s="992"/>
      <c r="AT861" s="992"/>
      <c r="AU861" s="992"/>
      <c r="AV861" s="992"/>
      <c r="AW861" s="992"/>
      <c r="AX861" s="992"/>
      <c r="AY861" s="34">
        <f>$AY$859</f>
        <v>0</v>
      </c>
    </row>
    <row r="862" spans="1:51" ht="26.25" hidden="1"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hidden="1"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hidden="1"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hidden="1"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hidden="1"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hidden="1"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hidden="1"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hidden="1"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hidden="1"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hidden="1"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hidden="1"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hidden="1"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hidden="1"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hidden="1"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hidden="1"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hidden="1"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hidden="1"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hidden="1"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hidden="1"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hidden="1"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hidden="1"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hidden="1"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hidden="1"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hidden="1"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hidden="1"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hidden="1"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hidden="1"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hidden="1"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hidden="1"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hidden="1"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3"/>
      <c r="B894" s="863"/>
      <c r="C894" s="863" t="s">
        <v>24</v>
      </c>
      <c r="D894" s="863"/>
      <c r="E894" s="863"/>
      <c r="F894" s="863"/>
      <c r="G894" s="863"/>
      <c r="H894" s="863"/>
      <c r="I894" s="863"/>
      <c r="J894" s="990" t="s">
        <v>268</v>
      </c>
      <c r="K894" s="991"/>
      <c r="L894" s="991"/>
      <c r="M894" s="991"/>
      <c r="N894" s="991"/>
      <c r="O894" s="991"/>
      <c r="P894" s="430" t="s">
        <v>25</v>
      </c>
      <c r="Q894" s="430"/>
      <c r="R894" s="430"/>
      <c r="S894" s="430"/>
      <c r="T894" s="430"/>
      <c r="U894" s="430"/>
      <c r="V894" s="430"/>
      <c r="W894" s="430"/>
      <c r="X894" s="430"/>
      <c r="Y894" s="865" t="s">
        <v>307</v>
      </c>
      <c r="Z894" s="866"/>
      <c r="AA894" s="866"/>
      <c r="AB894" s="866"/>
      <c r="AC894" s="990" t="s">
        <v>299</v>
      </c>
      <c r="AD894" s="990"/>
      <c r="AE894" s="990"/>
      <c r="AF894" s="990"/>
      <c r="AG894" s="990"/>
      <c r="AH894" s="865" t="s">
        <v>235</v>
      </c>
      <c r="AI894" s="863"/>
      <c r="AJ894" s="863"/>
      <c r="AK894" s="863"/>
      <c r="AL894" s="863" t="s">
        <v>19</v>
      </c>
      <c r="AM894" s="863"/>
      <c r="AN894" s="863"/>
      <c r="AO894" s="867"/>
      <c r="AP894" s="992" t="s">
        <v>269</v>
      </c>
      <c r="AQ894" s="992"/>
      <c r="AR894" s="992"/>
      <c r="AS894" s="992"/>
      <c r="AT894" s="992"/>
      <c r="AU894" s="992"/>
      <c r="AV894" s="992"/>
      <c r="AW894" s="992"/>
      <c r="AX894" s="992"/>
      <c r="AY894" s="34">
        <f>$AY$892</f>
        <v>0</v>
      </c>
    </row>
    <row r="895" spans="1:51" ht="26.25" hidden="1"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hidden="1"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hidden="1"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hidden="1"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hidden="1"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hidden="1"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hidden="1"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hidden="1"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hidden="1"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hidden="1"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hidden="1"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hidden="1"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hidden="1"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hidden="1"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hidden="1"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hidden="1"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hidden="1"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hidden="1"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hidden="1"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hidden="1"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hidden="1"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hidden="1"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hidden="1"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hidden="1"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hidden="1"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hidden="1"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hidden="1"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hidden="1"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hidden="1"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hidden="1"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3"/>
      <c r="B927" s="863"/>
      <c r="C927" s="863" t="s">
        <v>24</v>
      </c>
      <c r="D927" s="863"/>
      <c r="E927" s="863"/>
      <c r="F927" s="863"/>
      <c r="G927" s="863"/>
      <c r="H927" s="863"/>
      <c r="I927" s="863"/>
      <c r="J927" s="990" t="s">
        <v>268</v>
      </c>
      <c r="K927" s="991"/>
      <c r="L927" s="991"/>
      <c r="M927" s="991"/>
      <c r="N927" s="991"/>
      <c r="O927" s="991"/>
      <c r="P927" s="430" t="s">
        <v>25</v>
      </c>
      <c r="Q927" s="430"/>
      <c r="R927" s="430"/>
      <c r="S927" s="430"/>
      <c r="T927" s="430"/>
      <c r="U927" s="430"/>
      <c r="V927" s="430"/>
      <c r="W927" s="430"/>
      <c r="X927" s="430"/>
      <c r="Y927" s="865" t="s">
        <v>307</v>
      </c>
      <c r="Z927" s="866"/>
      <c r="AA927" s="866"/>
      <c r="AB927" s="866"/>
      <c r="AC927" s="990" t="s">
        <v>299</v>
      </c>
      <c r="AD927" s="990"/>
      <c r="AE927" s="990"/>
      <c r="AF927" s="990"/>
      <c r="AG927" s="990"/>
      <c r="AH927" s="865" t="s">
        <v>235</v>
      </c>
      <c r="AI927" s="863"/>
      <c r="AJ927" s="863"/>
      <c r="AK927" s="863"/>
      <c r="AL927" s="863" t="s">
        <v>19</v>
      </c>
      <c r="AM927" s="863"/>
      <c r="AN927" s="863"/>
      <c r="AO927" s="867"/>
      <c r="AP927" s="992" t="s">
        <v>269</v>
      </c>
      <c r="AQ927" s="992"/>
      <c r="AR927" s="992"/>
      <c r="AS927" s="992"/>
      <c r="AT927" s="992"/>
      <c r="AU927" s="992"/>
      <c r="AV927" s="992"/>
      <c r="AW927" s="992"/>
      <c r="AX927" s="992"/>
      <c r="AY927" s="34">
        <f>$AY$925</f>
        <v>0</v>
      </c>
    </row>
    <row r="928" spans="1:51" ht="26.25" hidden="1"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hidden="1"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hidden="1"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hidden="1"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hidden="1"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hidden="1"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hidden="1"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hidden="1"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hidden="1"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hidden="1"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hidden="1"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hidden="1"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hidden="1"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hidden="1"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hidden="1"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hidden="1"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hidden="1"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hidden="1"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hidden="1"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hidden="1"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hidden="1"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hidden="1"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hidden="1"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hidden="1"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hidden="1"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hidden="1"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hidden="1"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hidden="1"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hidden="1"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hidden="1"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3"/>
      <c r="B960" s="863"/>
      <c r="C960" s="863" t="s">
        <v>24</v>
      </c>
      <c r="D960" s="863"/>
      <c r="E960" s="863"/>
      <c r="F960" s="863"/>
      <c r="G960" s="863"/>
      <c r="H960" s="863"/>
      <c r="I960" s="863"/>
      <c r="J960" s="990" t="s">
        <v>268</v>
      </c>
      <c r="K960" s="991"/>
      <c r="L960" s="991"/>
      <c r="M960" s="991"/>
      <c r="N960" s="991"/>
      <c r="O960" s="991"/>
      <c r="P960" s="430" t="s">
        <v>25</v>
      </c>
      <c r="Q960" s="430"/>
      <c r="R960" s="430"/>
      <c r="S960" s="430"/>
      <c r="T960" s="430"/>
      <c r="U960" s="430"/>
      <c r="V960" s="430"/>
      <c r="W960" s="430"/>
      <c r="X960" s="430"/>
      <c r="Y960" s="865" t="s">
        <v>307</v>
      </c>
      <c r="Z960" s="866"/>
      <c r="AA960" s="866"/>
      <c r="AB960" s="866"/>
      <c r="AC960" s="990" t="s">
        <v>299</v>
      </c>
      <c r="AD960" s="990"/>
      <c r="AE960" s="990"/>
      <c r="AF960" s="990"/>
      <c r="AG960" s="990"/>
      <c r="AH960" s="865" t="s">
        <v>235</v>
      </c>
      <c r="AI960" s="863"/>
      <c r="AJ960" s="863"/>
      <c r="AK960" s="863"/>
      <c r="AL960" s="863" t="s">
        <v>19</v>
      </c>
      <c r="AM960" s="863"/>
      <c r="AN960" s="863"/>
      <c r="AO960" s="867"/>
      <c r="AP960" s="992" t="s">
        <v>269</v>
      </c>
      <c r="AQ960" s="992"/>
      <c r="AR960" s="992"/>
      <c r="AS960" s="992"/>
      <c r="AT960" s="992"/>
      <c r="AU960" s="992"/>
      <c r="AV960" s="992"/>
      <c r="AW960" s="992"/>
      <c r="AX960" s="992"/>
      <c r="AY960" s="34">
        <f>$AY$958</f>
        <v>0</v>
      </c>
    </row>
    <row r="961" spans="1:51" ht="26.25" hidden="1"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hidden="1"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hidden="1"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hidden="1"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hidden="1"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hidden="1"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hidden="1"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hidden="1"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hidden="1"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hidden="1"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hidden="1"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hidden="1"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hidden="1"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hidden="1"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hidden="1"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hidden="1"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hidden="1"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hidden="1"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hidden="1"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hidden="1"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hidden="1"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hidden="1"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hidden="1"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hidden="1"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hidden="1"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hidden="1"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hidden="1"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hidden="1"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hidden="1"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hidden="1"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3"/>
      <c r="B993" s="863"/>
      <c r="C993" s="863" t="s">
        <v>24</v>
      </c>
      <c r="D993" s="863"/>
      <c r="E993" s="863"/>
      <c r="F993" s="863"/>
      <c r="G993" s="863"/>
      <c r="H993" s="863"/>
      <c r="I993" s="863"/>
      <c r="J993" s="990" t="s">
        <v>268</v>
      </c>
      <c r="K993" s="991"/>
      <c r="L993" s="991"/>
      <c r="M993" s="991"/>
      <c r="N993" s="991"/>
      <c r="O993" s="991"/>
      <c r="P993" s="430" t="s">
        <v>25</v>
      </c>
      <c r="Q993" s="430"/>
      <c r="R993" s="430"/>
      <c r="S993" s="430"/>
      <c r="T993" s="430"/>
      <c r="U993" s="430"/>
      <c r="V993" s="430"/>
      <c r="W993" s="430"/>
      <c r="X993" s="430"/>
      <c r="Y993" s="865" t="s">
        <v>307</v>
      </c>
      <c r="Z993" s="866"/>
      <c r="AA993" s="866"/>
      <c r="AB993" s="866"/>
      <c r="AC993" s="990" t="s">
        <v>299</v>
      </c>
      <c r="AD993" s="990"/>
      <c r="AE993" s="990"/>
      <c r="AF993" s="990"/>
      <c r="AG993" s="990"/>
      <c r="AH993" s="865" t="s">
        <v>235</v>
      </c>
      <c r="AI993" s="863"/>
      <c r="AJ993" s="863"/>
      <c r="AK993" s="863"/>
      <c r="AL993" s="863" t="s">
        <v>19</v>
      </c>
      <c r="AM993" s="863"/>
      <c r="AN993" s="863"/>
      <c r="AO993" s="867"/>
      <c r="AP993" s="992" t="s">
        <v>269</v>
      </c>
      <c r="AQ993" s="992"/>
      <c r="AR993" s="992"/>
      <c r="AS993" s="992"/>
      <c r="AT993" s="992"/>
      <c r="AU993" s="992"/>
      <c r="AV993" s="992"/>
      <c r="AW993" s="992"/>
      <c r="AX993" s="992"/>
      <c r="AY993" s="34">
        <f>$AY$991</f>
        <v>0</v>
      </c>
    </row>
    <row r="994" spans="1:51" ht="26.25" hidden="1"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hidden="1"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hidden="1"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hidden="1"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hidden="1"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hidden="1"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hidden="1"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hidden="1"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hidden="1"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hidden="1"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hidden="1"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hidden="1"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hidden="1"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hidden="1"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hidden="1"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hidden="1"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hidden="1"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hidden="1"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hidden="1"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hidden="1"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hidden="1"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hidden="1"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hidden="1"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hidden="1"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hidden="1"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hidden="1"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hidden="1"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hidden="1"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hidden="1"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hidden="1"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3"/>
      <c r="B1026" s="863"/>
      <c r="C1026" s="863" t="s">
        <v>24</v>
      </c>
      <c r="D1026" s="863"/>
      <c r="E1026" s="863"/>
      <c r="F1026" s="863"/>
      <c r="G1026" s="863"/>
      <c r="H1026" s="863"/>
      <c r="I1026" s="863"/>
      <c r="J1026" s="990" t="s">
        <v>268</v>
      </c>
      <c r="K1026" s="991"/>
      <c r="L1026" s="991"/>
      <c r="M1026" s="991"/>
      <c r="N1026" s="991"/>
      <c r="O1026" s="991"/>
      <c r="P1026" s="430" t="s">
        <v>25</v>
      </c>
      <c r="Q1026" s="430"/>
      <c r="R1026" s="430"/>
      <c r="S1026" s="430"/>
      <c r="T1026" s="430"/>
      <c r="U1026" s="430"/>
      <c r="V1026" s="430"/>
      <c r="W1026" s="430"/>
      <c r="X1026" s="430"/>
      <c r="Y1026" s="865" t="s">
        <v>307</v>
      </c>
      <c r="Z1026" s="866"/>
      <c r="AA1026" s="866"/>
      <c r="AB1026" s="866"/>
      <c r="AC1026" s="990" t="s">
        <v>299</v>
      </c>
      <c r="AD1026" s="990"/>
      <c r="AE1026" s="990"/>
      <c r="AF1026" s="990"/>
      <c r="AG1026" s="990"/>
      <c r="AH1026" s="865" t="s">
        <v>235</v>
      </c>
      <c r="AI1026" s="863"/>
      <c r="AJ1026" s="863"/>
      <c r="AK1026" s="863"/>
      <c r="AL1026" s="863" t="s">
        <v>19</v>
      </c>
      <c r="AM1026" s="863"/>
      <c r="AN1026" s="863"/>
      <c r="AO1026" s="867"/>
      <c r="AP1026" s="992" t="s">
        <v>269</v>
      </c>
      <c r="AQ1026" s="992"/>
      <c r="AR1026" s="992"/>
      <c r="AS1026" s="992"/>
      <c r="AT1026" s="992"/>
      <c r="AU1026" s="992"/>
      <c r="AV1026" s="992"/>
      <c r="AW1026" s="992"/>
      <c r="AX1026" s="992"/>
      <c r="AY1026" s="34">
        <f>$AY$1024</f>
        <v>0</v>
      </c>
    </row>
    <row r="1027" spans="1:51" ht="26.25" hidden="1"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hidden="1"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hidden="1"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hidden="1"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hidden="1"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hidden="1"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hidden="1"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hidden="1"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hidden="1"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hidden="1"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hidden="1"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hidden="1"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hidden="1"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hidden="1"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hidden="1"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hidden="1"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hidden="1"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hidden="1"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hidden="1"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hidden="1"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hidden="1"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hidden="1"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hidden="1"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hidden="1"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hidden="1"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hidden="1"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hidden="1"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hidden="1"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hidden="1"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hidden="1"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3"/>
      <c r="B1059" s="863"/>
      <c r="C1059" s="863" t="s">
        <v>24</v>
      </c>
      <c r="D1059" s="863"/>
      <c r="E1059" s="863"/>
      <c r="F1059" s="863"/>
      <c r="G1059" s="863"/>
      <c r="H1059" s="863"/>
      <c r="I1059" s="863"/>
      <c r="J1059" s="990" t="s">
        <v>268</v>
      </c>
      <c r="K1059" s="991"/>
      <c r="L1059" s="991"/>
      <c r="M1059" s="991"/>
      <c r="N1059" s="991"/>
      <c r="O1059" s="991"/>
      <c r="P1059" s="430" t="s">
        <v>25</v>
      </c>
      <c r="Q1059" s="430"/>
      <c r="R1059" s="430"/>
      <c r="S1059" s="430"/>
      <c r="T1059" s="430"/>
      <c r="U1059" s="430"/>
      <c r="V1059" s="430"/>
      <c r="W1059" s="430"/>
      <c r="X1059" s="430"/>
      <c r="Y1059" s="865" t="s">
        <v>307</v>
      </c>
      <c r="Z1059" s="866"/>
      <c r="AA1059" s="866"/>
      <c r="AB1059" s="866"/>
      <c r="AC1059" s="990" t="s">
        <v>299</v>
      </c>
      <c r="AD1059" s="990"/>
      <c r="AE1059" s="990"/>
      <c r="AF1059" s="990"/>
      <c r="AG1059" s="990"/>
      <c r="AH1059" s="865" t="s">
        <v>235</v>
      </c>
      <c r="AI1059" s="863"/>
      <c r="AJ1059" s="863"/>
      <c r="AK1059" s="863"/>
      <c r="AL1059" s="863" t="s">
        <v>19</v>
      </c>
      <c r="AM1059" s="863"/>
      <c r="AN1059" s="863"/>
      <c r="AO1059" s="867"/>
      <c r="AP1059" s="992" t="s">
        <v>269</v>
      </c>
      <c r="AQ1059" s="992"/>
      <c r="AR1059" s="992"/>
      <c r="AS1059" s="992"/>
      <c r="AT1059" s="992"/>
      <c r="AU1059" s="992"/>
      <c r="AV1059" s="992"/>
      <c r="AW1059" s="992"/>
      <c r="AX1059" s="992"/>
      <c r="AY1059" s="34">
        <f>$AY$1057</f>
        <v>0</v>
      </c>
    </row>
    <row r="1060" spans="1:51" ht="26.25" hidden="1"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hidden="1"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hidden="1"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hidden="1"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hidden="1"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hidden="1"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hidden="1"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hidden="1"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hidden="1"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hidden="1"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hidden="1"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hidden="1"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hidden="1"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hidden="1"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hidden="1"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hidden="1"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hidden="1"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hidden="1"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hidden="1"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hidden="1"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hidden="1"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hidden="1"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hidden="1"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hidden="1"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hidden="1"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hidden="1"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hidden="1"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hidden="1"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hidden="1"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hidden="1"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3"/>
      <c r="B1092" s="863"/>
      <c r="C1092" s="863" t="s">
        <v>24</v>
      </c>
      <c r="D1092" s="863"/>
      <c r="E1092" s="863"/>
      <c r="F1092" s="863"/>
      <c r="G1092" s="863"/>
      <c r="H1092" s="863"/>
      <c r="I1092" s="863"/>
      <c r="J1092" s="990" t="s">
        <v>268</v>
      </c>
      <c r="K1092" s="991"/>
      <c r="L1092" s="991"/>
      <c r="M1092" s="991"/>
      <c r="N1092" s="991"/>
      <c r="O1092" s="991"/>
      <c r="P1092" s="430" t="s">
        <v>25</v>
      </c>
      <c r="Q1092" s="430"/>
      <c r="R1092" s="430"/>
      <c r="S1092" s="430"/>
      <c r="T1092" s="430"/>
      <c r="U1092" s="430"/>
      <c r="V1092" s="430"/>
      <c r="W1092" s="430"/>
      <c r="X1092" s="430"/>
      <c r="Y1092" s="865" t="s">
        <v>307</v>
      </c>
      <c r="Z1092" s="866"/>
      <c r="AA1092" s="866"/>
      <c r="AB1092" s="866"/>
      <c r="AC1092" s="990" t="s">
        <v>299</v>
      </c>
      <c r="AD1092" s="990"/>
      <c r="AE1092" s="990"/>
      <c r="AF1092" s="990"/>
      <c r="AG1092" s="990"/>
      <c r="AH1092" s="865" t="s">
        <v>235</v>
      </c>
      <c r="AI1092" s="863"/>
      <c r="AJ1092" s="863"/>
      <c r="AK1092" s="863"/>
      <c r="AL1092" s="863" t="s">
        <v>19</v>
      </c>
      <c r="AM1092" s="863"/>
      <c r="AN1092" s="863"/>
      <c r="AO1092" s="867"/>
      <c r="AP1092" s="992" t="s">
        <v>269</v>
      </c>
      <c r="AQ1092" s="992"/>
      <c r="AR1092" s="992"/>
      <c r="AS1092" s="992"/>
      <c r="AT1092" s="992"/>
      <c r="AU1092" s="992"/>
      <c r="AV1092" s="992"/>
      <c r="AW1092" s="992"/>
      <c r="AX1092" s="992"/>
      <c r="AY1092">
        <f>$AY$1090</f>
        <v>0</v>
      </c>
    </row>
    <row r="1093" spans="1:51" ht="26.25" hidden="1"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hidden="1"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hidden="1"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hidden="1"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hidden="1"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hidden="1"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hidden="1"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hidden="1"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hidden="1"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hidden="1"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hidden="1"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hidden="1"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hidden="1"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hidden="1"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hidden="1"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hidden="1"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hidden="1"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hidden="1"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hidden="1"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hidden="1"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hidden="1"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hidden="1"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hidden="1"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hidden="1"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hidden="1"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hidden="1"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hidden="1"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hidden="1"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hidden="1"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hidden="1"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3"/>
      <c r="B1125" s="863"/>
      <c r="C1125" s="863" t="s">
        <v>24</v>
      </c>
      <c r="D1125" s="863"/>
      <c r="E1125" s="863"/>
      <c r="F1125" s="863"/>
      <c r="G1125" s="863"/>
      <c r="H1125" s="863"/>
      <c r="I1125" s="863"/>
      <c r="J1125" s="990" t="s">
        <v>268</v>
      </c>
      <c r="K1125" s="991"/>
      <c r="L1125" s="991"/>
      <c r="M1125" s="991"/>
      <c r="N1125" s="991"/>
      <c r="O1125" s="991"/>
      <c r="P1125" s="430" t="s">
        <v>25</v>
      </c>
      <c r="Q1125" s="430"/>
      <c r="R1125" s="430"/>
      <c r="S1125" s="430"/>
      <c r="T1125" s="430"/>
      <c r="U1125" s="430"/>
      <c r="V1125" s="430"/>
      <c r="W1125" s="430"/>
      <c r="X1125" s="430"/>
      <c r="Y1125" s="865" t="s">
        <v>307</v>
      </c>
      <c r="Z1125" s="866"/>
      <c r="AA1125" s="866"/>
      <c r="AB1125" s="866"/>
      <c r="AC1125" s="990" t="s">
        <v>299</v>
      </c>
      <c r="AD1125" s="990"/>
      <c r="AE1125" s="990"/>
      <c r="AF1125" s="990"/>
      <c r="AG1125" s="990"/>
      <c r="AH1125" s="865" t="s">
        <v>235</v>
      </c>
      <c r="AI1125" s="863"/>
      <c r="AJ1125" s="863"/>
      <c r="AK1125" s="863"/>
      <c r="AL1125" s="863" t="s">
        <v>19</v>
      </c>
      <c r="AM1125" s="863"/>
      <c r="AN1125" s="863"/>
      <c r="AO1125" s="867"/>
      <c r="AP1125" s="992" t="s">
        <v>269</v>
      </c>
      <c r="AQ1125" s="992"/>
      <c r="AR1125" s="992"/>
      <c r="AS1125" s="992"/>
      <c r="AT1125" s="992"/>
      <c r="AU1125" s="992"/>
      <c r="AV1125" s="992"/>
      <c r="AW1125" s="992"/>
      <c r="AX1125" s="992"/>
      <c r="AY1125">
        <f>$AY$1123</f>
        <v>0</v>
      </c>
    </row>
    <row r="1126" spans="1:51" ht="26.25" hidden="1"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hidden="1"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hidden="1"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hidden="1"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hidden="1"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hidden="1"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hidden="1"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hidden="1"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hidden="1"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hidden="1"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hidden="1"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hidden="1"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hidden="1"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hidden="1"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hidden="1"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hidden="1"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hidden="1"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hidden="1"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hidden="1"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hidden="1"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hidden="1"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hidden="1"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hidden="1"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hidden="1"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hidden="1"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hidden="1"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hidden="1"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hidden="1"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hidden="1"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hidden="1"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3"/>
      <c r="B1158" s="863"/>
      <c r="C1158" s="863" t="s">
        <v>24</v>
      </c>
      <c r="D1158" s="863"/>
      <c r="E1158" s="863"/>
      <c r="F1158" s="863"/>
      <c r="G1158" s="863"/>
      <c r="H1158" s="863"/>
      <c r="I1158" s="863"/>
      <c r="J1158" s="990" t="s">
        <v>268</v>
      </c>
      <c r="K1158" s="991"/>
      <c r="L1158" s="991"/>
      <c r="M1158" s="991"/>
      <c r="N1158" s="991"/>
      <c r="O1158" s="991"/>
      <c r="P1158" s="430" t="s">
        <v>25</v>
      </c>
      <c r="Q1158" s="430"/>
      <c r="R1158" s="430"/>
      <c r="S1158" s="430"/>
      <c r="T1158" s="430"/>
      <c r="U1158" s="430"/>
      <c r="V1158" s="430"/>
      <c r="W1158" s="430"/>
      <c r="X1158" s="430"/>
      <c r="Y1158" s="865" t="s">
        <v>307</v>
      </c>
      <c r="Z1158" s="866"/>
      <c r="AA1158" s="866"/>
      <c r="AB1158" s="866"/>
      <c r="AC1158" s="990" t="s">
        <v>299</v>
      </c>
      <c r="AD1158" s="990"/>
      <c r="AE1158" s="990"/>
      <c r="AF1158" s="990"/>
      <c r="AG1158" s="990"/>
      <c r="AH1158" s="865" t="s">
        <v>235</v>
      </c>
      <c r="AI1158" s="863"/>
      <c r="AJ1158" s="863"/>
      <c r="AK1158" s="863"/>
      <c r="AL1158" s="863" t="s">
        <v>19</v>
      </c>
      <c r="AM1158" s="863"/>
      <c r="AN1158" s="863"/>
      <c r="AO1158" s="867"/>
      <c r="AP1158" s="992" t="s">
        <v>269</v>
      </c>
      <c r="AQ1158" s="992"/>
      <c r="AR1158" s="992"/>
      <c r="AS1158" s="992"/>
      <c r="AT1158" s="992"/>
      <c r="AU1158" s="992"/>
      <c r="AV1158" s="992"/>
      <c r="AW1158" s="992"/>
      <c r="AX1158" s="992"/>
      <c r="AY1158">
        <f>$AY$1156</f>
        <v>0</v>
      </c>
    </row>
    <row r="1159" spans="1:51" ht="26.25" hidden="1"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hidden="1"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hidden="1"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hidden="1"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hidden="1"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hidden="1"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hidden="1"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hidden="1"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hidden="1"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hidden="1"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hidden="1"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hidden="1"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hidden="1"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hidden="1"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hidden="1"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hidden="1"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hidden="1"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hidden="1"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hidden="1"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hidden="1"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hidden="1"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hidden="1"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hidden="1"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hidden="1"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hidden="1"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hidden="1"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hidden="1"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hidden="1"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hidden="1"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hidden="1"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3"/>
      <c r="B1191" s="863"/>
      <c r="C1191" s="863" t="s">
        <v>24</v>
      </c>
      <c r="D1191" s="863"/>
      <c r="E1191" s="863"/>
      <c r="F1191" s="863"/>
      <c r="G1191" s="863"/>
      <c r="H1191" s="863"/>
      <c r="I1191" s="863"/>
      <c r="J1191" s="990" t="s">
        <v>268</v>
      </c>
      <c r="K1191" s="991"/>
      <c r="L1191" s="991"/>
      <c r="M1191" s="991"/>
      <c r="N1191" s="991"/>
      <c r="O1191" s="991"/>
      <c r="P1191" s="430" t="s">
        <v>25</v>
      </c>
      <c r="Q1191" s="430"/>
      <c r="R1191" s="430"/>
      <c r="S1191" s="430"/>
      <c r="T1191" s="430"/>
      <c r="U1191" s="430"/>
      <c r="V1191" s="430"/>
      <c r="W1191" s="430"/>
      <c r="X1191" s="430"/>
      <c r="Y1191" s="865" t="s">
        <v>307</v>
      </c>
      <c r="Z1191" s="866"/>
      <c r="AA1191" s="866"/>
      <c r="AB1191" s="866"/>
      <c r="AC1191" s="990" t="s">
        <v>299</v>
      </c>
      <c r="AD1191" s="990"/>
      <c r="AE1191" s="990"/>
      <c r="AF1191" s="990"/>
      <c r="AG1191" s="990"/>
      <c r="AH1191" s="865" t="s">
        <v>235</v>
      </c>
      <c r="AI1191" s="863"/>
      <c r="AJ1191" s="863"/>
      <c r="AK1191" s="863"/>
      <c r="AL1191" s="863" t="s">
        <v>19</v>
      </c>
      <c r="AM1191" s="863"/>
      <c r="AN1191" s="863"/>
      <c r="AO1191" s="867"/>
      <c r="AP1191" s="992" t="s">
        <v>269</v>
      </c>
      <c r="AQ1191" s="992"/>
      <c r="AR1191" s="992"/>
      <c r="AS1191" s="992"/>
      <c r="AT1191" s="992"/>
      <c r="AU1191" s="992"/>
      <c r="AV1191" s="992"/>
      <c r="AW1191" s="992"/>
      <c r="AX1191" s="992"/>
      <c r="AY1191">
        <f>$AY$1189</f>
        <v>0</v>
      </c>
    </row>
    <row r="1192" spans="1:51" ht="26.25" hidden="1"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hidden="1"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hidden="1"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hidden="1"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hidden="1"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hidden="1"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hidden="1"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hidden="1"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hidden="1"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hidden="1"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hidden="1"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hidden="1"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hidden="1"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hidden="1"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hidden="1"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hidden="1"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hidden="1"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hidden="1"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hidden="1"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hidden="1"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hidden="1"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hidden="1"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hidden="1"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hidden="1"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hidden="1"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hidden="1"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hidden="1"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hidden="1"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hidden="1"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hidden="1"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3"/>
      <c r="B1224" s="863"/>
      <c r="C1224" s="863" t="s">
        <v>24</v>
      </c>
      <c r="D1224" s="863"/>
      <c r="E1224" s="863"/>
      <c r="F1224" s="863"/>
      <c r="G1224" s="863"/>
      <c r="H1224" s="863"/>
      <c r="I1224" s="863"/>
      <c r="J1224" s="990" t="s">
        <v>268</v>
      </c>
      <c r="K1224" s="991"/>
      <c r="L1224" s="991"/>
      <c r="M1224" s="991"/>
      <c r="N1224" s="991"/>
      <c r="O1224" s="991"/>
      <c r="P1224" s="430" t="s">
        <v>25</v>
      </c>
      <c r="Q1224" s="430"/>
      <c r="R1224" s="430"/>
      <c r="S1224" s="430"/>
      <c r="T1224" s="430"/>
      <c r="U1224" s="430"/>
      <c r="V1224" s="430"/>
      <c r="W1224" s="430"/>
      <c r="X1224" s="430"/>
      <c r="Y1224" s="865" t="s">
        <v>307</v>
      </c>
      <c r="Z1224" s="866"/>
      <c r="AA1224" s="866"/>
      <c r="AB1224" s="866"/>
      <c r="AC1224" s="990" t="s">
        <v>299</v>
      </c>
      <c r="AD1224" s="990"/>
      <c r="AE1224" s="990"/>
      <c r="AF1224" s="990"/>
      <c r="AG1224" s="990"/>
      <c r="AH1224" s="865" t="s">
        <v>235</v>
      </c>
      <c r="AI1224" s="863"/>
      <c r="AJ1224" s="863"/>
      <c r="AK1224" s="863"/>
      <c r="AL1224" s="863" t="s">
        <v>19</v>
      </c>
      <c r="AM1224" s="863"/>
      <c r="AN1224" s="863"/>
      <c r="AO1224" s="867"/>
      <c r="AP1224" s="992" t="s">
        <v>269</v>
      </c>
      <c r="AQ1224" s="992"/>
      <c r="AR1224" s="992"/>
      <c r="AS1224" s="992"/>
      <c r="AT1224" s="992"/>
      <c r="AU1224" s="992"/>
      <c r="AV1224" s="992"/>
      <c r="AW1224" s="992"/>
      <c r="AX1224" s="992"/>
      <c r="AY1224">
        <f>$AY$1222</f>
        <v>0</v>
      </c>
    </row>
    <row r="1225" spans="1:51" ht="26.25" hidden="1"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hidden="1"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hidden="1"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hidden="1"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hidden="1"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hidden="1"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hidden="1"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hidden="1"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hidden="1"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hidden="1"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hidden="1"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hidden="1"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hidden="1"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hidden="1"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hidden="1"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hidden="1"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hidden="1"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hidden="1"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hidden="1"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hidden="1"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hidden="1"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hidden="1"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hidden="1"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hidden="1"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hidden="1"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hidden="1"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hidden="1"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hidden="1"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hidden="1"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hidden="1"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3"/>
      <c r="B1257" s="863"/>
      <c r="C1257" s="863" t="s">
        <v>24</v>
      </c>
      <c r="D1257" s="863"/>
      <c r="E1257" s="863"/>
      <c r="F1257" s="863"/>
      <c r="G1257" s="863"/>
      <c r="H1257" s="863"/>
      <c r="I1257" s="863"/>
      <c r="J1257" s="990" t="s">
        <v>268</v>
      </c>
      <c r="K1257" s="991"/>
      <c r="L1257" s="991"/>
      <c r="M1257" s="991"/>
      <c r="N1257" s="991"/>
      <c r="O1257" s="991"/>
      <c r="P1257" s="430" t="s">
        <v>25</v>
      </c>
      <c r="Q1257" s="430"/>
      <c r="R1257" s="430"/>
      <c r="S1257" s="430"/>
      <c r="T1257" s="430"/>
      <c r="U1257" s="430"/>
      <c r="V1257" s="430"/>
      <c r="W1257" s="430"/>
      <c r="X1257" s="430"/>
      <c r="Y1257" s="865" t="s">
        <v>307</v>
      </c>
      <c r="Z1257" s="866"/>
      <c r="AA1257" s="866"/>
      <c r="AB1257" s="866"/>
      <c r="AC1257" s="990" t="s">
        <v>299</v>
      </c>
      <c r="AD1257" s="990"/>
      <c r="AE1257" s="990"/>
      <c r="AF1257" s="990"/>
      <c r="AG1257" s="990"/>
      <c r="AH1257" s="865" t="s">
        <v>235</v>
      </c>
      <c r="AI1257" s="863"/>
      <c r="AJ1257" s="863"/>
      <c r="AK1257" s="863"/>
      <c r="AL1257" s="863" t="s">
        <v>19</v>
      </c>
      <c r="AM1257" s="863"/>
      <c r="AN1257" s="863"/>
      <c r="AO1257" s="867"/>
      <c r="AP1257" s="992" t="s">
        <v>269</v>
      </c>
      <c r="AQ1257" s="992"/>
      <c r="AR1257" s="992"/>
      <c r="AS1257" s="992"/>
      <c r="AT1257" s="992"/>
      <c r="AU1257" s="992"/>
      <c r="AV1257" s="992"/>
      <c r="AW1257" s="992"/>
      <c r="AX1257" s="992"/>
      <c r="AY1257">
        <f>$AY$1255</f>
        <v>0</v>
      </c>
    </row>
    <row r="1258" spans="1:51" ht="26.25" hidden="1"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hidden="1"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hidden="1"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hidden="1"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hidden="1"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hidden="1"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hidden="1"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hidden="1"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hidden="1"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hidden="1"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hidden="1"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hidden="1"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hidden="1"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hidden="1"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hidden="1"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hidden="1"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hidden="1"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hidden="1"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hidden="1"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hidden="1"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hidden="1"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hidden="1"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hidden="1"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hidden="1"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hidden="1"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hidden="1"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hidden="1"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hidden="1"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hidden="1"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hidden="1"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3"/>
      <c r="B1290" s="863"/>
      <c r="C1290" s="863" t="s">
        <v>24</v>
      </c>
      <c r="D1290" s="863"/>
      <c r="E1290" s="863"/>
      <c r="F1290" s="863"/>
      <c r="G1290" s="863"/>
      <c r="H1290" s="863"/>
      <c r="I1290" s="863"/>
      <c r="J1290" s="990" t="s">
        <v>268</v>
      </c>
      <c r="K1290" s="991"/>
      <c r="L1290" s="991"/>
      <c r="M1290" s="991"/>
      <c r="N1290" s="991"/>
      <c r="O1290" s="991"/>
      <c r="P1290" s="430" t="s">
        <v>25</v>
      </c>
      <c r="Q1290" s="430"/>
      <c r="R1290" s="430"/>
      <c r="S1290" s="430"/>
      <c r="T1290" s="430"/>
      <c r="U1290" s="430"/>
      <c r="V1290" s="430"/>
      <c r="W1290" s="430"/>
      <c r="X1290" s="430"/>
      <c r="Y1290" s="865" t="s">
        <v>307</v>
      </c>
      <c r="Z1290" s="866"/>
      <c r="AA1290" s="866"/>
      <c r="AB1290" s="866"/>
      <c r="AC1290" s="990" t="s">
        <v>299</v>
      </c>
      <c r="AD1290" s="990"/>
      <c r="AE1290" s="990"/>
      <c r="AF1290" s="990"/>
      <c r="AG1290" s="990"/>
      <c r="AH1290" s="865" t="s">
        <v>235</v>
      </c>
      <c r="AI1290" s="863"/>
      <c r="AJ1290" s="863"/>
      <c r="AK1290" s="863"/>
      <c r="AL1290" s="863" t="s">
        <v>19</v>
      </c>
      <c r="AM1290" s="863"/>
      <c r="AN1290" s="863"/>
      <c r="AO1290" s="867"/>
      <c r="AP1290" s="992" t="s">
        <v>269</v>
      </c>
      <c r="AQ1290" s="992"/>
      <c r="AR1290" s="992"/>
      <c r="AS1290" s="992"/>
      <c r="AT1290" s="992"/>
      <c r="AU1290" s="992"/>
      <c r="AV1290" s="992"/>
      <c r="AW1290" s="992"/>
      <c r="AX1290" s="992"/>
      <c r="AY1290">
        <f>$AY$1288</f>
        <v>0</v>
      </c>
    </row>
    <row r="1291" spans="1:51" ht="26.25" hidden="1"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hidden="1"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hidden="1"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hidden="1"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hidden="1"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hidden="1"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hidden="1"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hidden="1"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hidden="1"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hidden="1"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hidden="1"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hidden="1"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hidden="1"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hidden="1"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hidden="1"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hidden="1"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hidden="1"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hidden="1"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hidden="1"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hidden="1"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hidden="1"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hidden="1"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hidden="1"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hidden="1"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hidden="1"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hidden="1"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hidden="1"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hidden="1"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hidden="1"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hidden="1"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2022-05-26T09:11:04Z</cp:lastPrinted>
  <dcterms:created xsi:type="dcterms:W3CDTF">2012-03-13T00:50:25Z</dcterms:created>
  <dcterms:modified xsi:type="dcterms:W3CDTF">2022-09-02T03:26:54Z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