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6" i="11"/>
  <c r="AY330" i="11"/>
  <c r="AY326" i="11"/>
  <c r="AY322" i="11"/>
  <c r="AY321" i="11"/>
  <c r="AY333" i="11" s="1"/>
  <c r="AY397" i="11" l="1"/>
  <c r="AY323" i="11"/>
  <c r="AY327" i="11"/>
  <c r="AY331" i="11"/>
  <c r="AY337" i="11"/>
  <c r="AY324" i="11"/>
  <c r="AY328" i="11"/>
  <c r="AY332" i="11"/>
  <c r="AY338" i="11"/>
  <c r="AY398" i="11"/>
  <c r="AY325" i="11"/>
  <c r="AY329" i="11"/>
  <c r="AY340"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78" i="11"/>
  <c r="AY193" i="11"/>
  <c r="AY201" i="11"/>
  <c r="AY205" i="11"/>
  <c r="AY209" i="11"/>
  <c r="AY213"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91" i="11"/>
  <c r="AY90" i="11"/>
  <c r="AY88" i="11"/>
  <c r="AY89" i="11" s="1"/>
  <c r="AY78" i="11"/>
  <c r="AY86" i="11" s="1"/>
  <c r="AY44" i="11"/>
  <c r="AY52" i="11" s="1"/>
  <c r="AY55" i="11" l="1"/>
  <c r="AY92" i="11"/>
  <c r="AY63" i="11"/>
  <c r="AY83" i="11"/>
  <c r="AY79" i="11"/>
  <c r="AY80" i="11"/>
  <c r="AY81" i="11"/>
  <c r="AY87" i="11"/>
  <c r="AY84"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<sst xmlns="http://schemas.openxmlformats.org/spreadsheetml/2006/main" count="2133" uniqueCount="783">
  <si>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</si>
  <si>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</si>
  <si>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</si>
  <si>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</si>
  <si>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</si>
  <si>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</si>
  <si>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</si>
  <si>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</si>
  <si>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</si>
  <si>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</si>
  <si>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</si>
  <si>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</si>
  <si>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</si>
  <si>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</si>
  <si>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</si>
  <si>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</si>
  <si>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</si>
  <si>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</si>
  <si>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</si>
  <si>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</si>
  <si>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</si>
  <si>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</si>
  <si>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</si>
  <si>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</si>
  <si>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</si>
  <si>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</si>
  <si>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</si>
  <si>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</si>
  <si>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</si>
  <si>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</si>
  <si>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</si>
  <si>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</si>
  <si>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</si>
  <si>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</si>
  <si>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</si>
  <si>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</si>
  <si>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</si>
  <si>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</si>
  <si>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</si>
  <si>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</si>
  <si>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</si>
  <si>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</si>
  <si>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</si>
  <si>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</si>
  <si>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</si>
  <si>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</si>
  <si>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</si>
  <si>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</si>
  <si>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</si>
  <si>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</si>
  <si>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</si>
  <si>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</si>
  <si>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</si>
  <si>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</si>
  <si>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</si>
  <si>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</si>
  <si>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</si>
  <si>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</si>
  <si>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</si>
  <si>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</si>
  <si>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</si>
  <si>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</si>
  <si>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</si>
  <si>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</si>
  <si>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</si>
  <si>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</si>
  <si>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</si>
  <si>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</si>
  <si>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</si>
  <si>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</si>
  <si>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</si>
  <si>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</si>
  <si>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</si>
  <si>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</si>
  <si>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</si>
  <si>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</si>
  <si>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</si>
  <si>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</si>
  <si>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</si>
  <si>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</si>
  <si>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</si>
  <si>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</si>
  <si>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</si>
  <si>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</si>
  <si>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</si>
  <si>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</si>
  <si>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</si>
  <si>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</si>
  <si>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</si>
  <si>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</si>
  <si>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</si>
  <si>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</si>
  <si>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</si>
  <si>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</si>
  <si>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</si>
  <si>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</si>
  <si>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</si>
  <si>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</si>
  <si>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</si>
  <si>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</si>
  <si>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</si>
  <si>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</si>
  <si>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</si>
  <si>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</si>
  <si>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</si>
  <si>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</si>
  <si>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</si>
  <si>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</si>
  <si>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</si>
  <si>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</si>
  <si>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</si>
  <si>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</si>
  <si>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</si>
  <si>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</si>
  <si>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</si>
  <si>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</si>
  <si>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</si>
  <si>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</si>
  <si>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</si>
  <si>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</si>
  <si>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</si>
  <si>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</si>
  <si>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</si>
  <si>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</si>
  <si>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</si>
  <si>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</si>
  <si>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</si>
  <si>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</si>
  <si>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</si>
  <si>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</si>
  <si>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</si>
  <si>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</si>
  <si>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</si>
  <si>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</si>
  <si>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</si>
  <si>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</si>
  <si>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</si>
  <si>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</si>
  <si>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</si>
  <si>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</si>
  <si>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</si>
  <si>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</si>
  <si>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</si>
  <si>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</si>
  <si>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</si>
  <si>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</si>
  <si>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</si>
  <si>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</si>
  <si>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</si>
  <si>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</si>
  <si>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</si>
  <si>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</si>
  <si>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</si>
  <si>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</si>
  <si>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</si>
  <si>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</si>
  <si>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</si>
  <si>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</si>
  <si>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</si>
  <si>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</si>
  <si>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</si>
  <si>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</si>
  <si>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</si>
  <si>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</si>
  <si>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</si>
  <si>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</si>
  <si>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</si>
  <si>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</si>
  <si>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</si>
  <si>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</si>
  <si>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</si>
  <si>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</si>
  <si>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</si>
  <si>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</si>
  <si>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</si>
  <si>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</si>
  <si>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</si>
  <si>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</si>
  <si>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</si>
  <si>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</si>
  <si>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</si>
  <si>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</si>
  <si>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</si>
  <si>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</si>
  <si>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</si>
  <si>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</si>
  <si>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</si>
  <si>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</si>
  <si>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</si>
  <si>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</si>
  <si>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</si>
  <si>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</si>
  <si>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</si>
  <si>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</si>
  <si>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</si>
  <si>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</si>
  <si>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</si>
  <si>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</si>
  <si>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</si>
  <si>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</si>
  <si>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</si>
  <si>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</si>
  <si>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</si>
  <si>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</si>
  <si>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</si>
  <si>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</si>
  <si>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</si>
  <si>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</si>
  <si>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</si>
  <si>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</si>
  <si>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</si>
  <si>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</si>
  <si>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</si>
  <si>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</si>
  <si>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</si>
  <si>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</si>
  <si>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</si>
  <si>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</si>
  <si>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</si>
  <si>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</si>
  <si>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</si>
  <si>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</si>
  <si>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</si>
  <si>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</si>
  <si>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</si>
  <si>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</si>
  <si>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</si>
  <si>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</si>
  <si>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</si>
  <si>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</si>
  <si>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</si>
  <si>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</si>
  <si>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</si>
  <si>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</si>
  <si>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</si>
  <si>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</si>
  <si>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</si>
  <si>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</si>
  <si>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</si>
  <si>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</si>
  <si>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</si>
  <si>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</si>
  <si>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</si>
  <si>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</si>
  <si>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</si>
  <si>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</si>
  <si>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</si>
  <si>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</si>
  <si>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</si>
  <si>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</si>
  <si>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</si>
  <si>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</si>
  <si>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</si>
  <si>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</si>
  <si>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</si>
  <si>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</si>
  <si>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</si>
  <si>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</si>
  <si>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</si>
  <si>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</si>
  <si>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</si>
  <si>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</si>
  <si>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</si>
  <si>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</si>
  <si>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</si>
  <si>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</si>
  <si>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</si>
  <si>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</si>
  <si>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</si>
  <si>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</si>
  <si>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</si>
  <si>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</si>
  <si>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</si>
  <si>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</si>
  <si>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</si>
  <si>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</si>
  <si>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</si>
  <si>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</si>
  <si>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</si>
  <si>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</si>
  <si>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</si>
  <si>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</si>
  <si>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</si>
  <si>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</si>
  <si>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</si>
  <si>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</si>
  <si>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</si>
  <si>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</si>
  <si>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</si>
  <si>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</si>
  <si>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</si>
  <si>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</si>
  <si>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</si>
  <si>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</si>
  <si>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</si>
  <si>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</si>
  <si>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</si>
  <si>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</si>
  <si>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</si>
  <si>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</si>
  <si>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</si>
  <si>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</si>
  <si>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</si>
  <si>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</si>
  <si>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</si>
  <si>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</si>
  <si>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</si>
  <si>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</si>
  <si>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</si>
  <si>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</si>
  <si>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</si>
  <si>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</si>
  <si>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</si>
  <si>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</si>
  <si>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</si>
  <si>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</si>
  <si>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</si>
  <si>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</si>
  <si>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</si>
  <si>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</si>
  <si>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</si>
  <si>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</si>
  <si>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</si>
  <si>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</si>
  <si>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</si>
  <si>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</si>
  <si>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</si>
  <si>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</si>
  <si>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</si>
  <si>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</si>
  <si>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</si>
  <si>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</si>
  <si>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</si>
  <si>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</si>
  <si>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</si>
  <si>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</si>
  <si>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</si>
  <si>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</si>
  <si>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</si>
  <si>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</si>
  <si>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</si>
  <si>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</si>
  <si>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</si>
  <si>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</si>
  <si>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</si>
  <si>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</si>
  <si>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</si>
  <si>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</si>
  <si>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</si>
  <si>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</si>
  <si>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</si>
  <si>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</si>
  <si>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</si>
  <si>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</si>
  <si>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</si>
  <si>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</si>
  <si>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</si>
  <si>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</si>
  <si>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</si>
  <si>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</si>
  <si>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</si>
  <si>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</si>
  <si>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</si>
  <si>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</si>
  <si>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</si>
  <si>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</si>
  <si>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</si>
  <si>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</si>
  <si>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</si>
  <si>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</si>
  <si>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</si>
  <si>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</si>
  <si>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</si>
  <si>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</si>
  <si>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</si>
  <si>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</si>
  <si>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</si>
  <si>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</si>
  <si>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</si>
  <si>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</si>
  <si>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</si>
  <si>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</si>
  <si>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</si>
  <si>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</si>
  <si>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</si>
  <si>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</si>
  <si>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</si>
  <si>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</si>
  <si>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</si>
  <si>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</si>
  <si>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</si>
  <si>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</si>
  <si>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</si>
  <si>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</si>
  <si>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</si>
  <si>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</si>
  <si>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</si>
  <si>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</si>
  <si>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</si>
  <si>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</si>
  <si>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</si>
  <si>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</si>
  <si>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</si>
  <si>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</si>
  <si>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</si>
  <si>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</si>
  <si>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</si>
  <si>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</si>
  <si>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</si>
  <si>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</si>
  <si>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</si>
  <si>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</si>
  <si>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</si>
  <si>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</si>
  <si>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</si>
  <si>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</si>
  <si>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</si>
  <si>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</si>
  <si>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</si>
  <si>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</si>
  <si>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</si>
  <si>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</si>
  <si>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</si>
  <si>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</si>
  <si>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</si>
  <si>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</si>
  <si>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</si>
  <si>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</si>
  <si>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</si>
  <si>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</si>
  <si>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</si>
  <si>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</si>
  <si>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</si>
  <si>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</si>
  <si>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</si>
  <si>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</si>
  <si>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</si>
  <si>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</si>
  <si>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</si>
  <si>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</si>
  <si>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</si>
  <si>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</si>
  <si>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</si>
  <si>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</si>
  <si>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</si>
  <si>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</si>
  <si>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</si>
  <si>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</si>
  <si>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</si>
  <si>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</si>
  <si>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</si>
  <si>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</si>
  <si>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</si>
  <si>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</si>
  <si>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</si>
  <si>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</si>
  <si>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</si>
  <si>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</si>
  <si>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</si>
  <si>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</si>
  <si>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</si>
  <si>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</si>
  <si>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</si>
  <si>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</si>
  <si>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</si>
  <si>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</si>
  <si>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</si>
  <si>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</si>
  <si>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</si>
  <si>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</si>
  <si>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</si>
  <si>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</si>
  <si>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</si>
  <si>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</si>
  <si>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</si>
  <si>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</si>
  <si>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</si>
  <si>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</si>
  <si>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</si>
  <si>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</si>
  <si>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</si>
  <si>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</si>
  <si>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</si>
  <si>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</si>
  <si>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</si>
  <si>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</si>
  <si>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</si>
  <si>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</si>
  <si>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</si>
  <si>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</si>
  <si>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</si>
  <si>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</si>
  <si>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</si>
  <si>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</si>
  <si>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</si>
  <si>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</si>
  <si>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</si>
  <si>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</si>
  <si>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</si>
  <si>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</si>
  <si>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</si>
  <si>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</si>
  <si>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</si>
  <si>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</si>
  <si>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</si>
  <si>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</si>
  <si>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</si>
  <si>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</si>
  <si>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</si>
  <si>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</si>
  <si>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</si>
  <si>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</si>
  <si>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</si>
  <si>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</si>
  <si>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</si>
  <si>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</si>
  <si>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</si>
  <si>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</si>
  <si>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</si>
  <si>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</si>
  <si>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</si>
  <si>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</si>
  <si>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</si>
  <si>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</si>
  <si>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</si>
  <si>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</si>
  <si>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</si>
  <si>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</si>
  <si>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</si>
  <si>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</si>
  <si>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</si>
  <si>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</si>
  <si>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</si>
  <si>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</si>
  <si>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</si>
  <si>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</si>
  <si>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</si>
  <si>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</si>
  <si>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</si>
  <si>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</si>
  <si>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</si>
  <si>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</si>
  <si>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</si>
  <si>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</si>
  <si>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</si>
  <si>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</si>
  <si>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</si>
  <si>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</si>
  <si>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</si>
  <si>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</si>
  <si>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</si>
  <si>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</si>
  <si>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</si>
  <si>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</si>
  <si>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</si>
  <si>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</si>
  <si>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</si>
  <si>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</si>
  <si>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</si>
  <si>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</si>
  <si>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</si>
  <si>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</si>
  <si>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</si>
  <si>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</si>
  <si>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</si>
  <si>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</si>
  <si>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</si>
  <si>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</si>
  <si>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</si>
  <si>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</si>
  <si>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</si>
  <si>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</si>
  <si>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</si>
  <si>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</si>
  <si>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</si>
  <si>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</si>
  <si>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</si>
  <si>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</si>
  <si>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</si>
  <si>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</si>
  <si>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</si>
  <si>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</si>
  <si>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</si>
  <si>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</si>
  <si>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</si>
  <si>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</si>
  <si>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</si>
  <si>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</si>
  <si>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</si>
  <si>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</si>
  <si>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</si>
  <si>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</si>
  <si>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</si>
  <si>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</si>
  <si>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</si>
  <si>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</si>
  <si>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</si>
  <si>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</si>
  <si>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</si>
  <si>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</si>
  <si>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</si>
  <si>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</si>
  <si>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</si>
  <si>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</si>
  <si>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</si>
  <si>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</si>
  <si>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</si>
  <si>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</si>
  <si>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</si>
  <si>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</si>
  <si>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</si>
  <si>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</si>
  <si>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</si>
  <si>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</si>
  <si>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</si>
  <si>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</si>
  <si>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</si>
  <si>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</si>
  <si>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</si>
  <si>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</si>
  <si>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</si>
  <si>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</si>
  <si>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</si>
  <si>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</si>
  <si>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</si>
  <si>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</si>
  <si>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</si>
  <si>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</si>
  <si>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</si>
  <si>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</si>
  <si>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</si>
  <si>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</si>
  <si>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</si>
  <si>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</si>
  <si>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</si>
  <si>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</si>
  <si>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</si>
  <si>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</si>
  <si>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</si>
  <si>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</si>
  <si>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</si>
  <si>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</si>
  <si>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</si>
  <si>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</si>
  <si>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</si>
  <si>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</si>
  <si>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</si>
  <si>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</si>
  <si>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</si>
  <si>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</si>
  <si>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</si>
  <si>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</si>
  <si>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</si>
  <si>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</si>
  <si>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</si>
  <si>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</si>
  <si>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</si>
  <si>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</si>
  <si>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</si>
  <si>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</si>
  <si>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</si>
  <si>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</si>
  <si>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</si>
  <si>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</si>
  <si>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</si>
  <si>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</si>
  <si>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</si>
  <si>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</si>
  <si>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</si>
  <si>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</si>
  <si>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</si>
  <si>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</si>
  <si>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</si>
  <si>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</si>
  <si>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</si>
  <si>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</si>
  <si>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</si>
  <si>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</si>
  <si>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</si>
  <si>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</si>
  <si>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</si>
  <si>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</si>
  <si>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</si>
  <si>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</si>
  <si>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</si>
  <si>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</si>
  <si>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</si>
  <si>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</si>
  <si>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</si>
  <si>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</si>
  <si>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</si>
  <si>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</si>
  <si>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</si>
  <si>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精神障害者措置入院等</t>
  </si>
  <si>
    <t>障害保健福祉部</t>
  </si>
  <si>
    <t>昭和25年度</t>
  </si>
  <si>
    <t>終了予定なし</t>
  </si>
  <si>
    <t>精神・障害保健課</t>
  </si>
  <si>
    <t>精神保健及び精神障害者福祉に関する法律第30条等</t>
  </si>
  <si>
    <t>精神保健費等国庫負担（補助）金交付要綱
（平成10年厚生省障第194号）</t>
  </si>
  <si>
    <t>-</t>
  </si>
  <si>
    <t>精神障害者措置入院費負担金</t>
  </si>
  <si>
    <t>精神障害者医療保護入院費補助金</t>
  </si>
  <si>
    <t>精神障害者措置入院移送費負担金</t>
  </si>
  <si>
    <t>－</t>
  </si>
  <si>
    <t>予算執行率の向上</t>
  </si>
  <si>
    <t>執行率
（執行額÷歳出予算現額×100）</t>
  </si>
  <si>
    <t>レセプト件数（措置入院費）</t>
  </si>
  <si>
    <t>件</t>
  </si>
  <si>
    <t>入院患者数（医療保護入院（沖縄県））</t>
  </si>
  <si>
    <t>人</t>
  </si>
  <si>
    <t>（措置入院）
単位当たりコスト ＝ Ｘ ／ Ｙ
Ｘ：「各年度における執行額」
Ｙ：「各年度における総レセプト件数」</t>
    <phoneticPr fontId="5"/>
  </si>
  <si>
    <t>円/１レセプト</t>
  </si>
  <si>
    <t>X / Y</t>
    <phoneticPr fontId="5"/>
  </si>
  <si>
    <t>（医療保護入院）
単位当たりコスト ＝ Ｘ ／ Ｙ
Ｘ：「各年度における執行額」
Ｙ：「各年度における総レセプト件数」</t>
    <phoneticPr fontId="5"/>
  </si>
  <si>
    <t>円/人</t>
  </si>
  <si>
    <t>464</t>
  </si>
  <si>
    <t>407</t>
  </si>
  <si>
    <t>766</t>
  </si>
  <si>
    <t>764</t>
  </si>
  <si>
    <t>779</t>
  </si>
  <si>
    <t>746</t>
  </si>
  <si>
    <t>743</t>
  </si>
  <si>
    <t>740</t>
  </si>
  <si>
    <t>○</t>
  </si>
  <si>
    <t>厚労</t>
  </si>
  <si>
    <t>林　修一郎</t>
    <rPh sb="0" eb="1">
      <t>ハヤシ</t>
    </rPh>
    <rPh sb="2" eb="5">
      <t>シュウイチロウ</t>
    </rPh>
    <phoneticPr fontId="5"/>
  </si>
  <si>
    <t>-</t>
    <phoneticPr fontId="5"/>
  </si>
  <si>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phoneticPr fontId="5"/>
  </si>
  <si>
    <t>・自傷・他害の恐れのある精神障害者を入院措置し、医療を行うための費用を負担することにより、自傷・他害の恐れのある精神障害者の保護・医療の提供を滞りなく行う</t>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</si>
  <si>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の復帰に伴う厚生省関係法令の適用の特別措置等に関する政令の規定により、沖縄県が支弁した費用の８／１０を補助する制度（昭和４７年度開始）。</t>
    <phoneticPr fontId="5"/>
  </si>
  <si>
    <t>-</t>
    <phoneticPr fontId="5"/>
  </si>
  <si>
    <t>5215百万円／27,662件</t>
    <phoneticPr fontId="5"/>
  </si>
  <si>
    <t>5,410百万円／27,204件</t>
    <phoneticPr fontId="5"/>
  </si>
  <si>
    <t>5,103百万円/26,764件</t>
    <rPh sb="5" eb="6">
      <t>ヒャク</t>
    </rPh>
    <rPh sb="6" eb="8">
      <t>マンエン</t>
    </rPh>
    <rPh sb="15" eb="16">
      <t>ケン</t>
    </rPh>
    <phoneticPr fontId="5"/>
  </si>
  <si>
    <t>・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t>
    <phoneticPr fontId="5"/>
  </si>
  <si>
    <t>313百万円／3,962人</t>
    <phoneticPr fontId="5"/>
  </si>
  <si>
    <t>253百万円／2,976人</t>
    <phoneticPr fontId="5"/>
  </si>
  <si>
    <t>292百万円／3,614人</t>
    <phoneticPr fontId="5"/>
  </si>
  <si>
    <t>Ⅸ-1-1　障害者の地域における生活を総合的に支援するため、障害者の生活の場、働く場や地域における支援体制を整備すること</t>
    <phoneticPr fontId="5"/>
  </si>
  <si>
    <t>精神保健及び精神障害者福祉に関する法律に基づき、自傷・他害の恐れのある精神障害者に対し、適切な医療を提供する上で必要な事業等であり、国が一定の割合で負担を行う必要がある。</t>
    <phoneticPr fontId="5"/>
  </si>
  <si>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phoneticPr fontId="5"/>
  </si>
  <si>
    <t>精神保健及び精神障害者福祉に関する法律に基づき、自傷・他害の恐れのある精神障害者に対し、適切な医療を提供する上で必要な事業であり、優先度の高い事業である。</t>
    <phoneticPr fontId="5"/>
  </si>
  <si>
    <t>‐</t>
  </si>
  <si>
    <t>無</t>
  </si>
  <si>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</si>
  <si>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</si>
  <si>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</si>
  <si>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精神疾患を抱える者に対し必要な医療の自己負担分の一部を給付するものであり、妥当であると考える。</t>
    <phoneticPr fontId="5"/>
  </si>
  <si>
    <t>精神障害者に対し医療の提供を滞りなく行うものであり、ほぼ見込み通りの活動実績となっていることから、実効性の高い手段である。</t>
    <phoneticPr fontId="5"/>
  </si>
  <si>
    <t>集計中</t>
    <phoneticPr fontId="5"/>
  </si>
  <si>
    <t>引き続き、必要な予算を確保しつつ適切な事業の実施に努めることとする。</t>
    <phoneticPr fontId="5"/>
  </si>
  <si>
    <t>各事業の実施に当たっては、レセプト件数や単価等の実績を勘案し、必要な予算額を確保してきたところであり、令和３年度においては、予算額と同額の執行となった。</t>
    <phoneticPr fontId="5"/>
  </si>
  <si>
    <t>点検対象外</t>
    <rPh sb="0" eb="5">
      <t>テンケンタイショウガイ</t>
    </rPh>
    <phoneticPr fontId="5"/>
  </si>
  <si>
    <t>A.東京都</t>
    <rPh sb="2" eb="5">
      <t>トウキョウト</t>
    </rPh>
    <phoneticPr fontId="5"/>
  </si>
  <si>
    <t>医療費</t>
    <phoneticPr fontId="5"/>
  </si>
  <si>
    <t>措置入院費の支給に要する費用</t>
    <phoneticPr fontId="5"/>
  </si>
  <si>
    <t>東京都</t>
    <phoneticPr fontId="5"/>
  </si>
  <si>
    <t>沖縄県</t>
    <phoneticPr fontId="5"/>
  </si>
  <si>
    <t>横浜市</t>
    <phoneticPr fontId="5"/>
  </si>
  <si>
    <t>栃木県</t>
    <phoneticPr fontId="5"/>
  </si>
  <si>
    <t>大阪市</t>
    <phoneticPr fontId="5"/>
  </si>
  <si>
    <t>埼玉県</t>
    <phoneticPr fontId="5"/>
  </si>
  <si>
    <t>福岡県</t>
    <phoneticPr fontId="5"/>
  </si>
  <si>
    <t>神奈川県</t>
    <phoneticPr fontId="5"/>
  </si>
  <si>
    <t>福岡市</t>
    <phoneticPr fontId="5"/>
  </si>
  <si>
    <t>広島県</t>
    <phoneticPr fontId="5"/>
  </si>
  <si>
    <t>措置入院の実施主体</t>
  </si>
  <si>
    <t>措置入院及び医療保護入院の実施主体</t>
    <rPh sb="4" eb="5">
      <t>オヨ</t>
    </rPh>
    <rPh sb="6" eb="8">
      <t>イリョウ</t>
    </rPh>
    <rPh sb="8" eb="10">
      <t>ホゴ</t>
    </rPh>
    <rPh sb="10" eb="12">
      <t>ニュウイン</t>
    </rPh>
    <phoneticPr fontId="5"/>
  </si>
  <si>
    <t>補助金等交付</t>
  </si>
  <si>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phoneticPr fontId="5"/>
  </si>
  <si>
    <t>本事業は法令に基づき、琉球政府の負担により精神障害者の医療を受けていた者が、本土復帰後も引き続き当該精神障害について医療を受けた場合に要する費用について、都道府県又は指定都市が負担した費用に対し国が負担する経費であり、定量的な成果目標を示すことは困難である。</t>
    <phoneticPr fontId="5"/>
  </si>
  <si>
    <t>精神障害者の保護・医療の提供</t>
    <rPh sb="0" eb="2">
      <t>セイシン</t>
    </rPh>
    <rPh sb="2" eb="5">
      <t>ショウガイシャ</t>
    </rPh>
    <rPh sb="6" eb="8">
      <t>ホゴ</t>
    </rPh>
    <rPh sb="9" eb="11">
      <t>イリョウ</t>
    </rPh>
    <rPh sb="12" eb="14">
      <t>テイキョウ</t>
    </rPh>
    <phoneticPr fontId="5"/>
  </si>
  <si>
    <t>・自傷・他害の恐れのある精神障害者を入院措置し、医療を行うための費用を負担することにより、自傷・他害の恐れのある精神障害者の保護・医療の提供を滞りなく行う。
（レセプト件数：27,662（R1）、26,764（R2）、集計中（R3））</t>
    <rPh sb="109" eb="112">
      <t>シュウケイチュウ</t>
    </rPh>
    <phoneticPr fontId="5"/>
  </si>
  <si>
    <t>・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（レセプト件数：3,962（R1）、3,614（R2）、集計中（R3））</t>
    <rPh sb="131" eb="134">
      <t>シュウケイチュウ</t>
    </rPh>
    <phoneticPr fontId="5"/>
  </si>
  <si>
    <t>-</t>
    <phoneticPr fontId="5"/>
  </si>
  <si>
    <t>施策大目標1　必要な保健福祉サービスが的確に提供される体制を整備し、障害者の地域における生活を総合的に支援すること</t>
  </si>
  <si>
    <t>https://www.mhlw.go.jp/wp/seisaku/hyouka/dl/r03_jizenbunseki/IX-1-1.pdf</t>
    <phoneticPr fontId="5"/>
  </si>
  <si>
    <t>P8</t>
    <phoneticPr fontId="5"/>
  </si>
  <si>
    <t>引き続き、必要な予算額を確保し、適正な執行に努めること。</t>
    <phoneticPr fontId="5"/>
  </si>
  <si>
    <t>医療費単価等の増加</t>
    <rPh sb="0" eb="3">
      <t>イリョウヒ</t>
    </rPh>
    <rPh sb="3" eb="5">
      <t>タンカ</t>
    </rPh>
    <rPh sb="5" eb="6">
      <t>トウ</t>
    </rPh>
    <rPh sb="7" eb="9">
      <t>ゾウカ</t>
    </rPh>
    <phoneticPr fontId="5"/>
  </si>
  <si>
    <t>引き続き必要な予算を確保し、適正な執行に努める。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</si>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</sst>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112058</xdr:colOff>
      <xdr:row>31</xdr:row>
      <xdr:rowOff>11206</xdr:rowOff>
    </xdr:from>
    <xdr:to>
      <xdr:col>42</xdr:col>
      <xdr:colOff>66378</xdr:colOff>
      <xdr:row>32</xdr:row>
      <xdr:rowOff>52887</xdr:rowOff>
    </xdr:to>
    <xdr:sp macro="" textlink="">
      <xdr:nvSpPr>
        <xdr:cNvPr id="2" name="テキスト ボックス 1"/>
        <xdr:cNvSpPr txBox="1"/>
      </xdr:nvSpPr>
      <xdr:spPr>
        <a:xfrm>
          <a:off x="7776882" y="12192000"/>
          <a:ext cx="761143" cy="333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34</xdr:row>
      <xdr:rowOff>11206</xdr:rowOff>
    </xdr:from>
    <xdr:to>
      <xdr:col>41</xdr:col>
      <xdr:colOff>173751</xdr:colOff>
      <xdr:row>34</xdr:row>
      <xdr:rowOff>284712</xdr:rowOff>
    </xdr:to>
    <xdr:sp macro="" textlink="">
      <xdr:nvSpPr>
        <xdr:cNvPr id="3" name="テキスト ボックス 2"/>
        <xdr:cNvSpPr txBox="1"/>
      </xdr:nvSpPr>
      <xdr:spPr>
        <a:xfrm>
          <a:off x="7765677" y="13066059"/>
          <a:ext cx="678015" cy="273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100853</xdr:colOff>
      <xdr:row>35</xdr:row>
      <xdr:rowOff>145676</xdr:rowOff>
    </xdr:from>
    <xdr:to>
      <xdr:col>41</xdr:col>
      <xdr:colOff>173751</xdr:colOff>
      <xdr:row>35</xdr:row>
      <xdr:rowOff>419182</xdr:rowOff>
    </xdr:to>
    <xdr:sp macro="" textlink="">
      <xdr:nvSpPr>
        <xdr:cNvPr id="4" name="テキスト ボックス 3"/>
        <xdr:cNvSpPr txBox="1"/>
      </xdr:nvSpPr>
      <xdr:spPr>
        <a:xfrm>
          <a:off x="7765677" y="13491882"/>
          <a:ext cx="678015" cy="273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123265</xdr:colOff>
      <xdr:row>65</xdr:row>
      <xdr:rowOff>11206</xdr:rowOff>
    </xdr:from>
    <xdr:to>
      <xdr:col>42</xdr:col>
      <xdr:colOff>77585</xdr:colOff>
      <xdr:row>66</xdr:row>
      <xdr:rowOff>52887</xdr:rowOff>
    </xdr:to>
    <xdr:sp macro="" textlink="">
      <xdr:nvSpPr>
        <xdr:cNvPr id="5" name="テキスト ボックス 4"/>
        <xdr:cNvSpPr txBox="1"/>
      </xdr:nvSpPr>
      <xdr:spPr>
        <a:xfrm>
          <a:off x="7788089" y="22277294"/>
          <a:ext cx="761143" cy="333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112060</xdr:colOff>
      <xdr:row>68</xdr:row>
      <xdr:rowOff>11206</xdr:rowOff>
    </xdr:from>
    <xdr:to>
      <xdr:col>41</xdr:col>
      <xdr:colOff>184958</xdr:colOff>
      <xdr:row>68</xdr:row>
      <xdr:rowOff>284712</xdr:rowOff>
    </xdr:to>
    <xdr:sp macro="" textlink="">
      <xdr:nvSpPr>
        <xdr:cNvPr id="6" name="テキスト ボックス 5"/>
        <xdr:cNvSpPr txBox="1"/>
      </xdr:nvSpPr>
      <xdr:spPr>
        <a:xfrm>
          <a:off x="7776884" y="23151353"/>
          <a:ext cx="678015" cy="273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112059</xdr:colOff>
      <xdr:row>69</xdr:row>
      <xdr:rowOff>156883</xdr:rowOff>
    </xdr:from>
    <xdr:to>
      <xdr:col>41</xdr:col>
      <xdr:colOff>184957</xdr:colOff>
      <xdr:row>69</xdr:row>
      <xdr:rowOff>430389</xdr:rowOff>
    </xdr:to>
    <xdr:sp macro="" textlink="">
      <xdr:nvSpPr>
        <xdr:cNvPr id="7" name="テキスト ボックス 6"/>
        <xdr:cNvSpPr txBox="1"/>
      </xdr:nvSpPr>
      <xdr:spPr>
        <a:xfrm>
          <a:off x="7776883" y="23588383"/>
          <a:ext cx="678015" cy="273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21</xdr:col>
      <xdr:colOff>68036</xdr:colOff>
      <xdr:row>269</xdr:row>
      <xdr:rowOff>87474</xdr:rowOff>
    </xdr:from>
    <xdr:to>
      <xdr:col>32</xdr:col>
      <xdr:colOff>135928</xdr:colOff>
      <xdr:row>271</xdr:row>
      <xdr:rowOff>224758</xdr:rowOff>
    </xdr:to>
    <xdr:sp macro="" textlink="">
      <xdr:nvSpPr>
        <xdr:cNvPr id="8" name="テキスト ボックス 7"/>
        <xdr:cNvSpPr txBox="1"/>
      </xdr:nvSpPr>
      <xdr:spPr>
        <a:xfrm>
          <a:off x="4354286" y="89894617"/>
          <a:ext cx="2313071" cy="83708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５，８３４百万円</a:t>
          </a:r>
        </a:p>
      </xdr:txBody>
    </xdr:sp>
    <xdr:clientData/>
  </xdr:twoCellAnchor>
  <xdr:twoCellAnchor>
    <xdr:from>
      <xdr:col>17</xdr:col>
      <xdr:colOff>48597</xdr:colOff>
      <xdr:row>272</xdr:row>
      <xdr:rowOff>19439</xdr:rowOff>
    </xdr:from>
    <xdr:to>
      <xdr:col>36</xdr:col>
      <xdr:colOff>133241</xdr:colOff>
      <xdr:row>278</xdr:row>
      <xdr:rowOff>313908</xdr:rowOff>
    </xdr:to>
    <xdr:sp macro="" textlink="">
      <xdr:nvSpPr>
        <xdr:cNvPr id="9" name="大かっこ 8"/>
        <xdr:cNvSpPr/>
      </xdr:nvSpPr>
      <xdr:spPr>
        <a:xfrm>
          <a:off x="3518418" y="90876276"/>
          <a:ext cx="3962680" cy="23938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0</xdr:colOff>
      <xdr:row>278</xdr:row>
      <xdr:rowOff>9734</xdr:rowOff>
    </xdr:from>
    <xdr:to>
      <xdr:col>27</xdr:col>
      <xdr:colOff>1864</xdr:colOff>
      <xdr:row>279</xdr:row>
      <xdr:rowOff>106671</xdr:rowOff>
    </xdr:to>
    <xdr:cxnSp macro="">
      <xdr:nvCxnSpPr>
        <xdr:cNvPr id="10" name="直線矢印コネクタ 9"/>
        <xdr:cNvCxnSpPr/>
      </xdr:nvCxnSpPr>
      <xdr:spPr>
        <a:xfrm>
          <a:off x="5510893" y="92965958"/>
          <a:ext cx="1864" cy="4468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106914</xdr:colOff>
      <xdr:row>279</xdr:row>
      <xdr:rowOff>126352</xdr:rowOff>
    </xdr:from>
    <xdr:to>
      <xdr:col>30</xdr:col>
      <xdr:colOff>126352</xdr:colOff>
      <xdr:row>280</xdr:row>
      <xdr:rowOff>58316</xdr:rowOff>
    </xdr:to>
    <xdr:sp macro="" textlink="">
      <xdr:nvSpPr>
        <xdr:cNvPr id="11" name="テキスト ボックス 10"/>
        <xdr:cNvSpPr txBox="1"/>
      </xdr:nvSpPr>
      <xdr:spPr>
        <a:xfrm>
          <a:off x="4801378" y="50200638"/>
          <a:ext cx="1448188" cy="281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xdr:colOff>
      <xdr:row>280</xdr:row>
      <xdr:rowOff>116632</xdr:rowOff>
    </xdr:from>
    <xdr:to>
      <xdr:col>32</xdr:col>
      <xdr:colOff>192787</xdr:colOff>
      <xdr:row>283</xdr:row>
      <xdr:rowOff>58407</xdr:rowOff>
    </xdr:to>
    <xdr:sp macro="" textlink="">
      <xdr:nvSpPr>
        <xdr:cNvPr id="13" name="テキスト ボックス 12"/>
        <xdr:cNvSpPr txBox="1"/>
      </xdr:nvSpPr>
      <xdr:spPr>
        <a:xfrm>
          <a:off x="4286251" y="93772652"/>
          <a:ext cx="2437965" cy="99146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５，８３４百万円</a:t>
          </a:r>
          <a:endParaRPr kumimoji="1" lang="en-US" altLang="ja-JP" sz="1400">
            <a:solidFill>
              <a:schemeClr val="dk1"/>
            </a:solidFill>
            <a:latin typeface="+mn-lt"/>
            <a:ea typeface="+mn-ea"/>
            <a:cs typeface="+mn-cs"/>
          </a:endParaRPr>
        </a:p>
      </xdr:txBody>
    </xdr:sp>
    <xdr:clientData/>
  </xdr:twoCellAnchor>
  <xdr:twoCellAnchor>
    <xdr:from>
      <xdr:col>19</xdr:col>
      <xdr:colOff>145790</xdr:colOff>
      <xdr:row>283</xdr:row>
      <xdr:rowOff>145791</xdr:rowOff>
    </xdr:from>
    <xdr:to>
      <xdr:col>34</xdr:col>
      <xdr:colOff>43749</xdr:colOff>
      <xdr:row>285</xdr:row>
      <xdr:rowOff>243545</xdr:rowOff>
    </xdr:to>
    <xdr:sp macro="" textlink="">
      <xdr:nvSpPr>
        <xdr:cNvPr id="14" name="大かっこ 13"/>
        <xdr:cNvSpPr/>
      </xdr:nvSpPr>
      <xdr:spPr>
        <a:xfrm>
          <a:off x="4023826" y="94851505"/>
          <a:ext cx="2959566" cy="797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twoCellAnchor>
    <xdr:from>
      <xdr:col>24</xdr:col>
      <xdr:colOff>126353</xdr:colOff>
      <xdr:row>19</xdr:row>
      <xdr:rowOff>29159</xdr:rowOff>
    </xdr:from>
    <xdr:to>
      <xdr:col>27</xdr:col>
      <xdr:colOff>96304</xdr:colOff>
      <xdr:row>19</xdr:row>
      <xdr:rowOff>242070</xdr:rowOff>
    </xdr:to>
    <xdr:sp macro="" textlink="">
      <xdr:nvSpPr>
        <xdr:cNvPr id="15" name="正方形/長方形 14"/>
        <xdr:cNvSpPr/>
      </xdr:nvSpPr>
      <xdr:spPr>
        <a:xfrm>
          <a:off x="5024924" y="7892144"/>
          <a:ext cx="582273"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99%</a:t>
          </a:r>
          <a:endParaRPr kumimoji="1" lang="ja-JP" altLang="en-US" sz="1100">
            <a:solidFill>
              <a:sysClr val="windowText" lastClr="000000"/>
            </a:solidFill>
            <a:latin typeface="+mn-ea"/>
            <a:ea typeface="+mn-ea"/>
          </a:endParaRPr>
        </a:p>
      </xdr:txBody>
    </xdr:sp>
    <xdr:clientData/>
  </xdr:twoCellAnchor>
  <xdr:twoCellAnchor>
    <xdr:from>
      <xdr:col>24</xdr:col>
      <xdr:colOff>126352</xdr:colOff>
      <xdr:row>20</xdr:row>
      <xdr:rowOff>38877</xdr:rowOff>
    </xdr:from>
    <xdr:to>
      <xdr:col>27</xdr:col>
      <xdr:colOff>96303</xdr:colOff>
      <xdr:row>20</xdr:row>
      <xdr:rowOff>251788</xdr:rowOff>
    </xdr:to>
    <xdr:sp macro="" textlink="">
      <xdr:nvSpPr>
        <xdr:cNvPr id="16" name="正方形/長方形 15"/>
        <xdr:cNvSpPr/>
      </xdr:nvSpPr>
      <xdr:spPr>
        <a:xfrm>
          <a:off x="5024923" y="8212882"/>
          <a:ext cx="582273"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99%</a:t>
          </a:r>
          <a:endParaRPr kumimoji="1" lang="ja-JP" altLang="en-US"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98" zoomScaleNormal="75" zoomScaleSheetLayoutView="98" zoomScalePageLayoutView="85" workbookViewId="0">
      <selection activeCell="A259" sqref="A259:D2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842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5692</v>
      </c>
      <c r="Q13" s="232"/>
      <c r="R13" s="232"/>
      <c r="S13" s="232"/>
      <c r="T13" s="232"/>
      <c r="U13" s="232"/>
      <c r="V13" s="233"/>
      <c r="W13" s="231">
        <v>5476</v>
      </c>
      <c r="X13" s="232"/>
      <c r="Y13" s="232"/>
      <c r="Z13" s="232"/>
      <c r="AA13" s="232"/>
      <c r="AB13" s="232"/>
      <c r="AC13" s="233"/>
      <c r="AD13" s="231">
        <v>5833</v>
      </c>
      <c r="AE13" s="232"/>
      <c r="AF13" s="232"/>
      <c r="AG13" s="232"/>
      <c r="AH13" s="232"/>
      <c r="AI13" s="232"/>
      <c r="AJ13" s="233"/>
      <c r="AK13" s="231">
        <v>5780</v>
      </c>
      <c r="AL13" s="232"/>
      <c r="AM13" s="232"/>
      <c r="AN13" s="232"/>
      <c r="AO13" s="232"/>
      <c r="AP13" s="232"/>
      <c r="AQ13" s="233"/>
      <c r="AR13" s="243">
        <v>5803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0</v>
      </c>
      <c r="X14" s="232"/>
      <c r="Y14" s="232"/>
      <c r="Z14" s="232"/>
      <c r="AA14" s="232"/>
      <c r="AB14" s="232"/>
      <c r="AC14" s="233"/>
      <c r="AD14" s="231" t="s">
        <v>727</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727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v>21</v>
      </c>
      <c r="X17" s="232"/>
      <c r="Y17" s="232"/>
      <c r="Z17" s="232"/>
      <c r="AA17" s="232"/>
      <c r="AB17" s="232"/>
      <c r="AC17" s="233"/>
      <c r="AD17" s="231">
        <v>1</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5692</v>
      </c>
      <c r="Q18" s="276"/>
      <c r="R18" s="276"/>
      <c r="S18" s="276"/>
      <c r="T18" s="276"/>
      <c r="U18" s="276"/>
      <c r="V18" s="277"/>
      <c r="W18" s="275">
        <f>SUM(W13:AC17)</f>
        <v>5497</v>
      </c>
      <c r="X18" s="276"/>
      <c r="Y18" s="276"/>
      <c r="Z18" s="276"/>
      <c r="AA18" s="276"/>
      <c r="AB18" s="276"/>
      <c r="AC18" s="277"/>
      <c r="AD18" s="275">
        <f>SUM(AD13:AJ17)</f>
        <v>5834</v>
      </c>
      <c r="AE18" s="276"/>
      <c r="AF18" s="276"/>
      <c r="AG18" s="276"/>
      <c r="AH18" s="276"/>
      <c r="AI18" s="276"/>
      <c r="AJ18" s="277"/>
      <c r="AK18" s="275">
        <f>SUM(AK13:AQ17)</f>
        <v>5780</v>
      </c>
      <c r="AL18" s="276"/>
      <c r="AM18" s="276"/>
      <c r="AN18" s="276"/>
      <c r="AO18" s="276"/>
      <c r="AP18" s="276"/>
      <c r="AQ18" s="277"/>
      <c r="AR18" s="275">
        <f>SUM(AR13:AX17)</f>
        <v>5803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5638</v>
      </c>
      <c r="Q19" s="232"/>
      <c r="R19" s="232"/>
      <c r="S19" s="232"/>
      <c r="T19" s="232"/>
      <c r="U19" s="232"/>
      <c r="V19" s="233"/>
      <c r="W19" s="231">
        <v>5492</v>
      </c>
      <c r="X19" s="232"/>
      <c r="Y19" s="232"/>
      <c r="Z19" s="232"/>
      <c r="AA19" s="232"/>
      <c r="AB19" s="232"/>
      <c r="AC19" s="233"/>
      <c r="AD19" s="231">
        <v>5834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0.99051300070274073</v>
      </c>
      <c r="Q20" s="307"/>
      <c r="R20" s="307"/>
      <c r="S20" s="307"/>
      <c r="T20" s="307"/>
      <c r="U20" s="307"/>
      <c r="V20" s="307"/>
      <c r="W20" s="307">
        <f>IF(W18=0, "-", SUM(W19)/W18)</f>
        <v>0.99909041295251955</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0.99051300070274073</v>
      </c>
      <c r="Q21" s="307"/>
      <c r="R21" s="307"/>
      <c r="S21" s="307"/>
      <c r="T21" s="307"/>
      <c r="U21" s="307"/>
      <c r="V21" s="307"/>
      <c r="W21" s="307">
        <f>IF(W19=0, "-", SUM(W19)/SUM(W13,W14))</f>
        <v>1.0029218407596785</v>
      </c>
      <c r="X21" s="307"/>
      <c r="Y21" s="307"/>
      <c r="Z21" s="307"/>
      <c r="AA21" s="307"/>
      <c r="AB21" s="307"/>
      <c r="AC21" s="307"/>
      <c r="AD21" s="307">
        <f>IF(AD19=0, "-", SUM(AD19)/SUM(AD13,AD14))</f>
        <v>1.0001714383679068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5410</v>
      </c>
      <c r="Q23" s="244"/>
      <c r="R23" s="244"/>
      <c r="S23" s="244"/>
      <c r="T23" s="244"/>
      <c r="U23" s="244"/>
      <c r="V23" s="295"/>
      <c r="W23" s="243">
        <v>5451</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253</v>
      </c>
      <c r="Q24" s="232"/>
      <c r="R24" s="232"/>
      <c r="S24" s="232"/>
      <c r="T24" s="232"/>
      <c r="U24" s="232"/>
      <c r="V24" s="233"/>
      <c r="W24" s="231">
        <v>230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117</v>
      </c>
      <c r="Q25" s="232"/>
      <c r="R25" s="232"/>
      <c r="S25" s="232"/>
      <c r="T25" s="232"/>
      <c r="U25" s="232"/>
      <c r="V25" s="233"/>
      <c r="W25" s="231">
        <v>122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5780</v>
      </c>
      <c r="Q29" s="346"/>
      <c r="R29" s="346"/>
      <c r="S29" s="346"/>
      <c r="T29" s="346"/>
      <c r="U29" s="346"/>
      <c r="V29" s="347"/>
      <c r="W29" s="348">
        <f>AR13</f>
        <v>5803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6.25" customHeight="1" x14ac:dyDescent="0.15">
      <c r="A30" s="351" t="s">
        <v>664</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772</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27662</v>
      </c>
      <c r="AF32" s="386"/>
      <c r="AG32" s="386"/>
      <c r="AH32" s="386"/>
      <c r="AI32" s="386">
        <v>26764</v>
      </c>
      <c r="AJ32" s="386"/>
      <c r="AK32" s="386"/>
      <c r="AL32" s="386"/>
      <c r="AM32" s="386"/>
      <c r="AN32" s="386"/>
      <c r="AO32" s="386"/>
      <c r="AP32" s="386"/>
      <c r="AQ32" s="413" t="s">
        <v>731</v>
      </c>
      <c r="AR32" s="386"/>
      <c r="AS32" s="386"/>
      <c r="AT32" s="386"/>
      <c r="AU32" s="404" t="s">
        <v>731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28368</v>
      </c>
      <c r="AF33" s="386"/>
      <c r="AG33" s="386"/>
      <c r="AH33" s="386"/>
      <c r="AI33" s="386">
        <v>27708</v>
      </c>
      <c r="AJ33" s="386"/>
      <c r="AK33" s="386"/>
      <c r="AL33" s="386"/>
      <c r="AM33" s="386">
        <v>27504</v>
      </c>
      <c r="AN33" s="386"/>
      <c r="AO33" s="386"/>
      <c r="AP33" s="386"/>
      <c r="AQ33" s="386">
        <v>27204</v>
      </c>
      <c r="AR33" s="386"/>
      <c r="AS33" s="386"/>
      <c r="AT33" s="386"/>
      <c r="AU33" s="404" t="s">
        <v>731</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711</v>
      </c>
      <c r="H35" s="410"/>
      <c r="I35" s="410"/>
      <c r="J35" s="410"/>
      <c r="K35" s="410"/>
      <c r="L35" s="410"/>
      <c r="M35" s="410"/>
      <c r="N35" s="410"/>
      <c r="O35" s="410"/>
      <c r="P35" s="410"/>
      <c r="Q35" s="410"/>
      <c r="R35" s="410"/>
      <c r="S35" s="410"/>
      <c r="T35" s="410"/>
      <c r="U35" s="410"/>
      <c r="V35" s="410"/>
      <c r="W35" s="410"/>
      <c r="X35" s="410"/>
      <c r="Y35" s="434" t="s">
        <v>666</v>
      </c>
      <c r="Z35" s="435"/>
      <c r="AA35" s="436"/>
      <c r="AB35" s="437" t="s">
        <v>712</v>
      </c>
      <c r="AC35" s="438"/>
      <c r="AD35" s="439"/>
      <c r="AE35" s="413">
        <v>188526</v>
      </c>
      <c r="AF35" s="413"/>
      <c r="AG35" s="413"/>
      <c r="AH35" s="413"/>
      <c r="AI35" s="413">
        <v>190667</v>
      </c>
      <c r="AJ35" s="413"/>
      <c r="AK35" s="413"/>
      <c r="AL35" s="413"/>
      <c r="AM35" s="413"/>
      <c r="AN35" s="413"/>
      <c r="AO35" s="413"/>
      <c r="AP35" s="413"/>
      <c r="AQ35" s="404">
        <v>198868</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713</v>
      </c>
      <c r="AC36" s="441"/>
      <c r="AD36" s="442"/>
      <c r="AE36" s="443" t="s">
        <v>732</v>
      </c>
      <c r="AF36" s="443"/>
      <c r="AG36" s="443"/>
      <c r="AH36" s="443"/>
      <c r="AI36" s="443" t="s">
        <v>734</v>
      </c>
      <c r="AJ36" s="443"/>
      <c r="AK36" s="443"/>
      <c r="AL36" s="443"/>
      <c r="AM36" s="443"/>
      <c r="AN36" s="443"/>
      <c r="AO36" s="443"/>
      <c r="AP36" s="443"/>
      <c r="AQ36" s="443" t="s">
        <v>733</v>
      </c>
      <c r="AR36" s="443"/>
      <c r="AS36" s="443"/>
      <c r="AT36" s="443"/>
      <c r="AU36" s="443"/>
      <c r="AV36" s="443"/>
      <c r="AW36" s="443"/>
      <c r="AX36" s="444"/>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700</v>
      </c>
      <c r="AR38" s="446"/>
      <c r="AS38" s="447" t="s">
        <v>224</v>
      </c>
      <c r="AT38" s="448"/>
      <c r="AU38" s="449" t="s">
        <v>700</v>
      </c>
      <c r="AV38" s="449"/>
      <c r="AW38" s="339" t="s">
        <v>170</v>
      </c>
      <c r="AX38" s="344"/>
    </row>
    <row r="39" spans="1:51" ht="23.25" customHeight="1" x14ac:dyDescent="0.15">
      <c r="A39" s="487"/>
      <c r="B39" s="485"/>
      <c r="C39" s="485"/>
      <c r="D39" s="485"/>
      <c r="E39" s="485"/>
      <c r="F39" s="486"/>
      <c r="G39" s="389" t="s">
        <v>704</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700</v>
      </c>
      <c r="AC39" s="403"/>
      <c r="AD39" s="403"/>
      <c r="AE39" s="404" t="s">
        <v>700</v>
      </c>
      <c r="AF39" s="387"/>
      <c r="AG39" s="387"/>
      <c r="AH39" s="387"/>
      <c r="AI39" s="404" t="s">
        <v>700</v>
      </c>
      <c r="AJ39" s="387"/>
      <c r="AK39" s="387"/>
      <c r="AL39" s="387"/>
      <c r="AM39" s="404" t="s">
        <v>731</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700</v>
      </c>
      <c r="AC40" s="462"/>
      <c r="AD40" s="462"/>
      <c r="AE40" s="404" t="s">
        <v>700</v>
      </c>
      <c r="AF40" s="387"/>
      <c r="AG40" s="387"/>
      <c r="AH40" s="387"/>
      <c r="AI40" s="404" t="s">
        <v>700</v>
      </c>
      <c r="AJ40" s="387"/>
      <c r="AK40" s="387"/>
      <c r="AL40" s="387"/>
      <c r="AM40" s="404" t="s">
        <v>731</v>
      </c>
      <c r="AN40" s="387"/>
      <c r="AO40" s="387"/>
      <c r="AP40" s="387"/>
      <c r="AQ40" s="406" t="s">
        <v>700</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731</v>
      </c>
      <c r="AN41" s="387"/>
      <c r="AO41" s="387"/>
      <c r="AP41" s="387"/>
      <c r="AQ41" s="406" t="s">
        <v>700</v>
      </c>
      <c r="AR41" s="407"/>
      <c r="AS41" s="407"/>
      <c r="AT41" s="408"/>
      <c r="AU41" s="387" t="s">
        <v>700</v>
      </c>
      <c r="AV41" s="387"/>
      <c r="AW41" s="387"/>
      <c r="AX41" s="388"/>
    </row>
    <row r="42" spans="1:51" ht="23.25" customHeight="1" x14ac:dyDescent="0.15">
      <c r="A42" s="475" t="s">
        <v>344</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770</v>
      </c>
      <c r="H46" s="527"/>
      <c r="I46" s="527"/>
      <c r="J46" s="527"/>
      <c r="K46" s="527"/>
      <c r="L46" s="527"/>
      <c r="M46" s="527"/>
      <c r="N46" s="527"/>
      <c r="O46" s="527"/>
      <c r="P46" s="527"/>
      <c r="Q46" s="527"/>
      <c r="R46" s="527"/>
      <c r="S46" s="527"/>
      <c r="T46" s="527"/>
      <c r="U46" s="527"/>
      <c r="V46" s="527"/>
      <c r="W46" s="527"/>
      <c r="X46" s="527"/>
      <c r="Y46" s="527"/>
      <c r="Z46" s="527"/>
      <c r="AA46" s="528"/>
      <c r="AB46" s="533" t="s">
        <v>773</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24"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700</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705</v>
      </c>
      <c r="H51" s="154"/>
      <c r="I51" s="154"/>
      <c r="J51" s="154"/>
      <c r="K51" s="154"/>
      <c r="L51" s="154"/>
      <c r="M51" s="154"/>
      <c r="N51" s="154"/>
      <c r="O51" s="155"/>
      <c r="P51" s="154" t="s">
        <v>706</v>
      </c>
      <c r="Q51" s="463"/>
      <c r="R51" s="463"/>
      <c r="S51" s="463"/>
      <c r="T51" s="463"/>
      <c r="U51" s="463"/>
      <c r="V51" s="463"/>
      <c r="W51" s="463"/>
      <c r="X51" s="464"/>
      <c r="Y51" s="904" t="s">
        <v>58</v>
      </c>
      <c r="Z51" s="905"/>
      <c r="AA51" s="906"/>
      <c r="AB51" s="403" t="s">
        <v>335</v>
      </c>
      <c r="AC51" s="403"/>
      <c r="AD51" s="403"/>
      <c r="AE51" s="404">
        <v>99</v>
      </c>
      <c r="AF51" s="387"/>
      <c r="AG51" s="387"/>
      <c r="AH51" s="387"/>
      <c r="AI51" s="404">
        <v>99</v>
      </c>
      <c r="AJ51" s="387"/>
      <c r="AK51" s="387"/>
      <c r="AL51" s="387"/>
      <c r="AM51" s="404">
        <v>100</v>
      </c>
      <c r="AN51" s="387"/>
      <c r="AO51" s="387"/>
      <c r="AP51" s="387"/>
      <c r="AQ51" s="406" t="s">
        <v>700</v>
      </c>
      <c r="AR51" s="407"/>
      <c r="AS51" s="407"/>
      <c r="AT51" s="408"/>
      <c r="AU51" s="387" t="s">
        <v>700</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335</v>
      </c>
      <c r="AC52" s="462"/>
      <c r="AD52" s="462"/>
      <c r="AE52" s="404">
        <v>100</v>
      </c>
      <c r="AF52" s="387"/>
      <c r="AG52" s="387"/>
      <c r="AH52" s="387"/>
      <c r="AI52" s="404">
        <v>100</v>
      </c>
      <c r="AJ52" s="387"/>
      <c r="AK52" s="387"/>
      <c r="AL52" s="387"/>
      <c r="AM52" s="404">
        <v>100</v>
      </c>
      <c r="AN52" s="387"/>
      <c r="AO52" s="387"/>
      <c r="AP52" s="387"/>
      <c r="AQ52" s="406" t="s">
        <v>700</v>
      </c>
      <c r="AR52" s="407"/>
      <c r="AS52" s="407"/>
      <c r="AT52" s="408"/>
      <c r="AU52" s="387">
        <v>100</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v>99</v>
      </c>
      <c r="AF53" s="579"/>
      <c r="AG53" s="579"/>
      <c r="AH53" s="579"/>
      <c r="AI53" s="578">
        <v>99</v>
      </c>
      <c r="AJ53" s="579"/>
      <c r="AK53" s="579"/>
      <c r="AL53" s="579"/>
      <c r="AM53" s="578">
        <v>100</v>
      </c>
      <c r="AN53" s="579"/>
      <c r="AO53" s="579"/>
      <c r="AP53" s="579"/>
      <c r="AQ53" s="406" t="s">
        <v>700</v>
      </c>
      <c r="AR53" s="407"/>
      <c r="AS53" s="407"/>
      <c r="AT53" s="408"/>
      <c r="AU53" s="387" t="s">
        <v>700</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735</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772</v>
      </c>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710</v>
      </c>
      <c r="AC66" s="385"/>
      <c r="AD66" s="385"/>
      <c r="AE66" s="386">
        <v>3962</v>
      </c>
      <c r="AF66" s="386"/>
      <c r="AG66" s="386"/>
      <c r="AH66" s="386"/>
      <c r="AI66" s="386">
        <v>3614</v>
      </c>
      <c r="AJ66" s="386"/>
      <c r="AK66" s="386"/>
      <c r="AL66" s="386"/>
      <c r="AM66" s="386"/>
      <c r="AN66" s="386"/>
      <c r="AO66" s="386"/>
      <c r="AP66" s="386"/>
      <c r="AQ66" s="413" t="s">
        <v>731</v>
      </c>
      <c r="AR66" s="386"/>
      <c r="AS66" s="386"/>
      <c r="AT66" s="386"/>
      <c r="AU66" s="404" t="s">
        <v>731</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710</v>
      </c>
      <c r="AC67" s="385"/>
      <c r="AD67" s="385"/>
      <c r="AE67" s="386">
        <v>4080</v>
      </c>
      <c r="AF67" s="386"/>
      <c r="AG67" s="386"/>
      <c r="AH67" s="386"/>
      <c r="AI67" s="386">
        <v>3540</v>
      </c>
      <c r="AJ67" s="386"/>
      <c r="AK67" s="386"/>
      <c r="AL67" s="386"/>
      <c r="AM67" s="386">
        <v>3288</v>
      </c>
      <c r="AN67" s="386"/>
      <c r="AO67" s="386"/>
      <c r="AP67" s="386"/>
      <c r="AQ67" s="386">
        <v>2976</v>
      </c>
      <c r="AR67" s="386"/>
      <c r="AS67" s="386"/>
      <c r="AT67" s="386"/>
      <c r="AU67" s="404" t="s">
        <v>731</v>
      </c>
      <c r="AV67" s="420"/>
      <c r="AW67" s="420"/>
      <c r="AX67" s="421"/>
      <c r="AY67">
        <f>$AY$65</f>
        <v>1</v>
      </c>
    </row>
    <row r="68" spans="1:51" ht="23.25"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t="s">
        <v>715</v>
      </c>
      <c r="AC69" s="438"/>
      <c r="AD69" s="439"/>
      <c r="AE69" s="413">
        <v>79001</v>
      </c>
      <c r="AF69" s="413"/>
      <c r="AG69" s="413"/>
      <c r="AH69" s="413"/>
      <c r="AI69" s="413">
        <v>80797</v>
      </c>
      <c r="AJ69" s="413"/>
      <c r="AK69" s="413"/>
      <c r="AL69" s="413"/>
      <c r="AM69" s="413"/>
      <c r="AN69" s="413"/>
      <c r="AO69" s="413"/>
      <c r="AP69" s="413"/>
      <c r="AQ69" s="404">
        <v>85013</v>
      </c>
      <c r="AR69" s="387"/>
      <c r="AS69" s="387"/>
      <c r="AT69" s="387"/>
      <c r="AU69" s="387"/>
      <c r="AV69" s="387"/>
      <c r="AW69" s="387"/>
      <c r="AX69" s="388"/>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713</v>
      </c>
      <c r="AC70" s="441"/>
      <c r="AD70" s="442"/>
      <c r="AE70" s="443" t="s">
        <v>736</v>
      </c>
      <c r="AF70" s="443"/>
      <c r="AG70" s="443"/>
      <c r="AH70" s="443"/>
      <c r="AI70" s="443" t="s">
        <v>738</v>
      </c>
      <c r="AJ70" s="443"/>
      <c r="AK70" s="443"/>
      <c r="AL70" s="443"/>
      <c r="AM70" s="443"/>
      <c r="AN70" s="443"/>
      <c r="AO70" s="443"/>
      <c r="AP70" s="443"/>
      <c r="AQ70" s="443" t="s">
        <v>737</v>
      </c>
      <c r="AR70" s="443"/>
      <c r="AS70" s="443"/>
      <c r="AT70" s="443"/>
      <c r="AU70" s="443"/>
      <c r="AV70" s="443"/>
      <c r="AW70" s="443"/>
      <c r="AX70" s="444"/>
      <c r="AY70">
        <f>$AY$68</f>
        <v>1</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27" t="s">
        <v>771</v>
      </c>
      <c r="H80" s="527"/>
      <c r="I80" s="527"/>
      <c r="J80" s="527"/>
      <c r="K80" s="527"/>
      <c r="L80" s="527"/>
      <c r="M80" s="527"/>
      <c r="N80" s="527"/>
      <c r="O80" s="527"/>
      <c r="P80" s="527"/>
      <c r="Q80" s="527"/>
      <c r="R80" s="527"/>
      <c r="S80" s="527"/>
      <c r="T80" s="527"/>
      <c r="U80" s="527"/>
      <c r="V80" s="527"/>
      <c r="W80" s="527"/>
      <c r="X80" s="527"/>
      <c r="Y80" s="527"/>
      <c r="Z80" s="527"/>
      <c r="AA80" s="528"/>
      <c r="AB80" s="533" t="s">
        <v>774</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1</v>
      </c>
    </row>
    <row r="81" spans="1:60" ht="22.5"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1</v>
      </c>
    </row>
    <row r="82" spans="1:60" ht="30"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1</v>
      </c>
    </row>
    <row r="83" spans="1:60" ht="18.75"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t="s">
        <v>775</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705</v>
      </c>
      <c r="H85" s="154"/>
      <c r="I85" s="154"/>
      <c r="J85" s="154"/>
      <c r="K85" s="154"/>
      <c r="L85" s="154"/>
      <c r="M85" s="154"/>
      <c r="N85" s="154"/>
      <c r="O85" s="155"/>
      <c r="P85" s="154" t="s">
        <v>706</v>
      </c>
      <c r="Q85" s="463"/>
      <c r="R85" s="463"/>
      <c r="S85" s="463"/>
      <c r="T85" s="463"/>
      <c r="U85" s="463"/>
      <c r="V85" s="463"/>
      <c r="W85" s="463"/>
      <c r="X85" s="464"/>
      <c r="Y85" s="904" t="s">
        <v>58</v>
      </c>
      <c r="Z85" s="905"/>
      <c r="AA85" s="906"/>
      <c r="AB85" s="403" t="s">
        <v>335</v>
      </c>
      <c r="AC85" s="403"/>
      <c r="AD85" s="403"/>
      <c r="AE85" s="404">
        <v>100</v>
      </c>
      <c r="AF85" s="387"/>
      <c r="AG85" s="387"/>
      <c r="AH85" s="387"/>
      <c r="AI85" s="404">
        <v>100</v>
      </c>
      <c r="AJ85" s="387"/>
      <c r="AK85" s="387"/>
      <c r="AL85" s="387"/>
      <c r="AM85" s="404">
        <v>100</v>
      </c>
      <c r="AN85" s="387"/>
      <c r="AO85" s="387"/>
      <c r="AP85" s="387"/>
      <c r="AQ85" s="406" t="s">
        <v>775</v>
      </c>
      <c r="AR85" s="407"/>
      <c r="AS85" s="407"/>
      <c r="AT85" s="408"/>
      <c r="AU85" s="387" t="s">
        <v>775</v>
      </c>
      <c r="AV85" s="387"/>
      <c r="AW85" s="387"/>
      <c r="AX85" s="388"/>
      <c r="AY85">
        <f t="shared" si="2"/>
        <v>1</v>
      </c>
    </row>
    <row r="86" spans="1:60" ht="23.25"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t="s">
        <v>335</v>
      </c>
      <c r="AC86" s="462"/>
      <c r="AD86" s="462"/>
      <c r="AE86" s="404">
        <v>100</v>
      </c>
      <c r="AF86" s="387"/>
      <c r="AG86" s="387"/>
      <c r="AH86" s="387"/>
      <c r="AI86" s="404">
        <v>100</v>
      </c>
      <c r="AJ86" s="387"/>
      <c r="AK86" s="387"/>
      <c r="AL86" s="387"/>
      <c r="AM86" s="404">
        <v>100</v>
      </c>
      <c r="AN86" s="387"/>
      <c r="AO86" s="387"/>
      <c r="AP86" s="387"/>
      <c r="AQ86" s="406" t="s">
        <v>775</v>
      </c>
      <c r="AR86" s="407"/>
      <c r="AS86" s="407"/>
      <c r="AT86" s="408"/>
      <c r="AU86" s="387">
        <v>100</v>
      </c>
      <c r="AV86" s="387"/>
      <c r="AW86" s="387"/>
      <c r="AX86" s="388"/>
      <c r="AY86">
        <f t="shared" si="2"/>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v>100</v>
      </c>
      <c r="AF87" s="579"/>
      <c r="AG87" s="579"/>
      <c r="AH87" s="579"/>
      <c r="AI87" s="578">
        <v>100</v>
      </c>
      <c r="AJ87" s="579"/>
      <c r="AK87" s="579"/>
      <c r="AL87" s="579"/>
      <c r="AM87" s="578">
        <v>100</v>
      </c>
      <c r="AN87" s="579"/>
      <c r="AO87" s="579"/>
      <c r="AP87" s="579"/>
      <c r="AQ87" s="406" t="s">
        <v>775</v>
      </c>
      <c r="AR87" s="407"/>
      <c r="AS87" s="407"/>
      <c r="AT87" s="408"/>
      <c r="AU87" s="387" t="s">
        <v>775</v>
      </c>
      <c r="AV87" s="387"/>
      <c r="AW87" s="387"/>
      <c r="AX87" s="388"/>
      <c r="AY87">
        <f t="shared" si="2"/>
        <v>1</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776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739</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777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778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368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724</v>
      </c>
      <c r="AE223" s="721"/>
      <c r="AF223" s="721"/>
      <c r="AG223" s="722" t="s">
        <v>740</v>
      </c>
      <c r="AH223" s="723"/>
      <c r="AI223" s="723"/>
      <c r="AJ223" s="723"/>
      <c r="AK223" s="723"/>
      <c r="AL223" s="723"/>
      <c r="AM223" s="723"/>
      <c r="AN223" s="723"/>
      <c r="AO223" s="723"/>
      <c r="AP223" s="723"/>
      <c r="AQ223" s="723"/>
      <c r="AR223" s="723"/>
      <c r="AS223" s="723"/>
      <c r="AT223" s="723"/>
      <c r="AU223" s="723"/>
      <c r="AV223" s="723"/>
      <c r="AW223" s="723"/>
      <c r="AX223" s="724"/>
    </row>
    <row r="224" spans="1:51" ht="90"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724</v>
      </c>
      <c r="AE224" s="702"/>
      <c r="AF224" s="702"/>
      <c r="AG224" s="728" t="s">
        <v>741</v>
      </c>
      <c r="AH224" s="729"/>
      <c r="AI224" s="729"/>
      <c r="AJ224" s="729"/>
      <c r="AK224" s="729"/>
      <c r="AL224" s="729"/>
      <c r="AM224" s="729"/>
      <c r="AN224" s="729"/>
      <c r="AO224" s="729"/>
      <c r="AP224" s="729"/>
      <c r="AQ224" s="729"/>
      <c r="AR224" s="729"/>
      <c r="AS224" s="729"/>
      <c r="AT224" s="729"/>
      <c r="AU224" s="729"/>
      <c r="AV224" s="729"/>
      <c r="AW224" s="729"/>
      <c r="AX224" s="730"/>
    </row>
    <row r="225" spans="1:50" ht="54"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724</v>
      </c>
      <c r="AE225" s="735"/>
      <c r="AF225" s="735"/>
      <c r="AG225" s="692" t="s">
        <v>742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743</v>
      </c>
      <c r="AE226" s="689"/>
      <c r="AF226" s="689"/>
      <c r="AG226" s="690"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745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t="s">
        <v>746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743</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t="s">
        <v>747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743</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743</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743</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t="s">
        <v>748</v>
      </c>
      <c r="AH236" s="756"/>
      <c r="AI236" s="756"/>
      <c r="AJ236" s="756"/>
      <c r="AK236" s="756"/>
      <c r="AL236" s="756"/>
      <c r="AM236" s="756"/>
      <c r="AN236" s="756"/>
      <c r="AO236" s="756"/>
      <c r="AP236" s="756"/>
      <c r="AQ236" s="756"/>
      <c r="AR236" s="756"/>
      <c r="AS236" s="756"/>
      <c r="AT236" s="756"/>
      <c r="AU236" s="756"/>
      <c r="AV236" s="756"/>
      <c r="AW236" s="756"/>
      <c r="AX236" s="757"/>
    </row>
    <row r="237" spans="1:50" ht="54"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749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743</v>
      </c>
      <c r="AE238" s="702"/>
      <c r="AF238" s="702"/>
      <c r="AG238" s="728" t="s">
        <v>750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743</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743</v>
      </c>
      <c r="AE240" s="689"/>
      <c r="AF240" s="781"/>
      <c r="AG240" s="690" t="s">
        <v>731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700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782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751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769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725</v>
      </c>
      <c r="H268" s="805"/>
      <c r="I268" s="805"/>
      <c r="J268" s="152">
        <v>20</v>
      </c>
      <c r="K268" s="152"/>
      <c r="L268" s="121">
        <v>843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755</v>
      </c>
      <c r="H310" s="839"/>
      <c r="I310" s="839"/>
      <c r="J310" s="839"/>
      <c r="K310" s="840"/>
      <c r="L310" s="841" t="s">
        <v>756</v>
      </c>
      <c r="M310" s="842"/>
      <c r="N310" s="842"/>
      <c r="O310" s="842"/>
      <c r="P310" s="842"/>
      <c r="Q310" s="842"/>
      <c r="R310" s="842"/>
      <c r="S310" s="842"/>
      <c r="T310" s="842"/>
      <c r="U310" s="842"/>
      <c r="V310" s="842"/>
      <c r="W310" s="842"/>
      <c r="X310" s="843"/>
      <c r="Y310" s="844">
        <v>1074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1074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757</v>
      </c>
      <c r="D366" s="875"/>
      <c r="E366" s="875"/>
      <c r="F366" s="875"/>
      <c r="G366" s="875"/>
      <c r="H366" s="875"/>
      <c r="I366" s="875"/>
      <c r="J366" s="876">
        <v>8000020130001</v>
      </c>
      <c r="K366" s="877"/>
      <c r="L366" s="877"/>
      <c r="M366" s="877"/>
      <c r="N366" s="877"/>
      <c r="O366" s="877"/>
      <c r="P366" s="879" t="s">
        <v>767</v>
      </c>
      <c r="Q366" s="879"/>
      <c r="R366" s="879"/>
      <c r="S366" s="879"/>
      <c r="T366" s="879"/>
      <c r="U366" s="879"/>
      <c r="V366" s="879"/>
      <c r="W366" s="879"/>
      <c r="X366" s="879"/>
      <c r="Y366" s="880">
        <v>1074</v>
      </c>
      <c r="Z366" s="881"/>
      <c r="AA366" s="881"/>
      <c r="AB366" s="882"/>
      <c r="AC366" s="883" t="s">
        <v>769</v>
      </c>
      <c r="AD366" s="884"/>
      <c r="AE366" s="884"/>
      <c r="AF366" s="884"/>
      <c r="AG366" s="884"/>
      <c r="AH366" s="867" t="s">
        <v>731</v>
      </c>
      <c r="AI366" s="868"/>
      <c r="AJ366" s="868"/>
      <c r="AK366" s="868"/>
      <c r="AL366" s="869" t="s">
        <v>731</v>
      </c>
      <c r="AM366" s="870"/>
      <c r="AN366" s="870"/>
      <c r="AO366" s="871"/>
      <c r="AP366" s="872" t="s">
        <v>731</v>
      </c>
      <c r="AQ366" s="872"/>
      <c r="AR366" s="872"/>
      <c r="AS366" s="872"/>
      <c r="AT366" s="872"/>
      <c r="AU366" s="872"/>
      <c r="AV366" s="872"/>
      <c r="AW366" s="872"/>
      <c r="AX366" s="872"/>
    </row>
    <row r="367" spans="1:51" ht="30" customHeight="1" x14ac:dyDescent="0.15">
      <c r="A367" s="873">
        <v>2</v>
      </c>
      <c r="B367" s="873">
        <v>1</v>
      </c>
      <c r="C367" s="874" t="s">
        <v>758</v>
      </c>
      <c r="D367" s="875"/>
      <c r="E367" s="875"/>
      <c r="F367" s="875"/>
      <c r="G367" s="875"/>
      <c r="H367" s="875"/>
      <c r="I367" s="875"/>
      <c r="J367" s="876">
        <v>1000020470007</v>
      </c>
      <c r="K367" s="877"/>
      <c r="L367" s="877"/>
      <c r="M367" s="877"/>
      <c r="N367" s="877"/>
      <c r="O367" s="877"/>
      <c r="P367" s="879" t="s">
        <v>768</v>
      </c>
      <c r="Q367" s="879"/>
      <c r="R367" s="879"/>
      <c r="S367" s="879"/>
      <c r="T367" s="879"/>
      <c r="U367" s="879"/>
      <c r="V367" s="879"/>
      <c r="W367" s="879"/>
      <c r="X367" s="879"/>
      <c r="Y367" s="880">
        <v>380</v>
      </c>
      <c r="Z367" s="881"/>
      <c r="AA367" s="881"/>
      <c r="AB367" s="882"/>
      <c r="AC367" s="883" t="s">
        <v>769</v>
      </c>
      <c r="AD367" s="884"/>
      <c r="AE367" s="884"/>
      <c r="AF367" s="884"/>
      <c r="AG367" s="884"/>
      <c r="AH367" s="867" t="s">
        <v>731</v>
      </c>
      <c r="AI367" s="868"/>
      <c r="AJ367" s="868"/>
      <c r="AK367" s="868"/>
      <c r="AL367" s="869" t="s">
        <v>731</v>
      </c>
      <c r="AM367" s="870"/>
      <c r="AN367" s="870"/>
      <c r="AO367" s="871"/>
      <c r="AP367" s="872" t="s">
        <v>731</v>
      </c>
      <c r="AQ367" s="872"/>
      <c r="AR367" s="872"/>
      <c r="AS367" s="872"/>
      <c r="AT367" s="872"/>
      <c r="AU367" s="872"/>
      <c r="AV367" s="872"/>
      <c r="AW367" s="872"/>
      <c r="AX367" s="872"/>
      <c r="AY367">
        <f>COUNTA($C$367)</f>
        <v>1</v>
      </c>
    </row>
    <row r="368" spans="1:51" ht="30" customHeight="1" x14ac:dyDescent="0.15">
      <c r="A368" s="873">
        <v>3</v>
      </c>
      <c r="B368" s="873">
        <v>1</v>
      </c>
      <c r="C368" s="874" t="s">
        <v>759</v>
      </c>
      <c r="D368" s="875"/>
      <c r="E368" s="875"/>
      <c r="F368" s="875"/>
      <c r="G368" s="875"/>
      <c r="H368" s="875"/>
      <c r="I368" s="875"/>
      <c r="J368" s="876">
        <v>3000020141003</v>
      </c>
      <c r="K368" s="877"/>
      <c r="L368" s="877"/>
      <c r="M368" s="877"/>
      <c r="N368" s="877"/>
      <c r="O368" s="877"/>
      <c r="P368" s="878" t="s">
        <v>767</v>
      </c>
      <c r="Q368" s="879"/>
      <c r="R368" s="879"/>
      <c r="S368" s="879"/>
      <c r="T368" s="879"/>
      <c r="U368" s="879"/>
      <c r="V368" s="879"/>
      <c r="W368" s="879"/>
      <c r="X368" s="879"/>
      <c r="Y368" s="880">
        <v>232</v>
      </c>
      <c r="Z368" s="881"/>
      <c r="AA368" s="881"/>
      <c r="AB368" s="882"/>
      <c r="AC368" s="883" t="s">
        <v>769</v>
      </c>
      <c r="AD368" s="884"/>
      <c r="AE368" s="884"/>
      <c r="AF368" s="884"/>
      <c r="AG368" s="884"/>
      <c r="AH368" s="867" t="s">
        <v>731</v>
      </c>
      <c r="AI368" s="868"/>
      <c r="AJ368" s="868"/>
      <c r="AK368" s="868"/>
      <c r="AL368" s="869" t="s">
        <v>731</v>
      </c>
      <c r="AM368" s="870"/>
      <c r="AN368" s="870"/>
      <c r="AO368" s="871"/>
      <c r="AP368" s="872" t="s">
        <v>731</v>
      </c>
      <c r="AQ368" s="872"/>
      <c r="AR368" s="872"/>
      <c r="AS368" s="872"/>
      <c r="AT368" s="872"/>
      <c r="AU368" s="872"/>
      <c r="AV368" s="872"/>
      <c r="AW368" s="872"/>
      <c r="AX368" s="872"/>
      <c r="AY368">
        <f>COUNTA($C$368)</f>
        <v>1</v>
      </c>
    </row>
    <row r="369" spans="1:51" ht="30" customHeight="1" x14ac:dyDescent="0.15">
      <c r="A369" s="873">
        <v>4</v>
      </c>
      <c r="B369" s="873">
        <v>1</v>
      </c>
      <c r="C369" s="874" t="s">
        <v>760</v>
      </c>
      <c r="D369" s="875"/>
      <c r="E369" s="875"/>
      <c r="F369" s="875"/>
      <c r="G369" s="875"/>
      <c r="H369" s="875"/>
      <c r="I369" s="875"/>
      <c r="J369" s="876">
        <v>5000020090000</v>
      </c>
      <c r="K369" s="877"/>
      <c r="L369" s="877"/>
      <c r="M369" s="877"/>
      <c r="N369" s="877"/>
      <c r="O369" s="877"/>
      <c r="P369" s="878" t="s">
        <v>767</v>
      </c>
      <c r="Q369" s="879"/>
      <c r="R369" s="879"/>
      <c r="S369" s="879"/>
      <c r="T369" s="879"/>
      <c r="U369" s="879"/>
      <c r="V369" s="879"/>
      <c r="W369" s="879"/>
      <c r="X369" s="879"/>
      <c r="Y369" s="880">
        <v>220</v>
      </c>
      <c r="Z369" s="881"/>
      <c r="AA369" s="881"/>
      <c r="AB369" s="882"/>
      <c r="AC369" s="883" t="s">
        <v>769</v>
      </c>
      <c r="AD369" s="884"/>
      <c r="AE369" s="884"/>
      <c r="AF369" s="884"/>
      <c r="AG369" s="884"/>
      <c r="AH369" s="867" t="s">
        <v>731</v>
      </c>
      <c r="AI369" s="868"/>
      <c r="AJ369" s="868"/>
      <c r="AK369" s="868"/>
      <c r="AL369" s="869" t="s">
        <v>731</v>
      </c>
      <c r="AM369" s="870"/>
      <c r="AN369" s="870"/>
      <c r="AO369" s="871"/>
      <c r="AP369" s="872" t="s">
        <v>731</v>
      </c>
      <c r="AQ369" s="872"/>
      <c r="AR369" s="872"/>
      <c r="AS369" s="872"/>
      <c r="AT369" s="872"/>
      <c r="AU369" s="872"/>
      <c r="AV369" s="872"/>
      <c r="AW369" s="872"/>
      <c r="AX369" s="872"/>
      <c r="AY369">
        <f>COUNTA($C$369)</f>
        <v>1</v>
      </c>
    </row>
    <row r="370" spans="1:51" ht="30" customHeight="1" x14ac:dyDescent="0.15">
      <c r="A370" s="873">
        <v>5</v>
      </c>
      <c r="B370" s="873">
        <v>1</v>
      </c>
      <c r="C370" s="874" t="s">
        <v>761</v>
      </c>
      <c r="D370" s="875"/>
      <c r="E370" s="875"/>
      <c r="F370" s="875"/>
      <c r="G370" s="875"/>
      <c r="H370" s="875"/>
      <c r="I370" s="875"/>
      <c r="J370" s="876">
        <v>6000020271004</v>
      </c>
      <c r="K370" s="877"/>
      <c r="L370" s="877"/>
      <c r="M370" s="877"/>
      <c r="N370" s="877"/>
      <c r="O370" s="877"/>
      <c r="P370" s="879" t="s">
        <v>767</v>
      </c>
      <c r="Q370" s="879"/>
      <c r="R370" s="879"/>
      <c r="S370" s="879"/>
      <c r="T370" s="879"/>
      <c r="U370" s="879"/>
      <c r="V370" s="879"/>
      <c r="W370" s="879"/>
      <c r="X370" s="879"/>
      <c r="Y370" s="880">
        <v>215</v>
      </c>
      <c r="Z370" s="881"/>
      <c r="AA370" s="881"/>
      <c r="AB370" s="882"/>
      <c r="AC370" s="883" t="s">
        <v>769</v>
      </c>
      <c r="AD370" s="884"/>
      <c r="AE370" s="884"/>
      <c r="AF370" s="884"/>
      <c r="AG370" s="884"/>
      <c r="AH370" s="867" t="s">
        <v>731</v>
      </c>
      <c r="AI370" s="868"/>
      <c r="AJ370" s="868"/>
      <c r="AK370" s="868"/>
      <c r="AL370" s="869" t="s">
        <v>731</v>
      </c>
      <c r="AM370" s="870"/>
      <c r="AN370" s="870"/>
      <c r="AO370" s="871"/>
      <c r="AP370" s="872" t="s">
        <v>731</v>
      </c>
      <c r="AQ370" s="872"/>
      <c r="AR370" s="872"/>
      <c r="AS370" s="872"/>
      <c r="AT370" s="872"/>
      <c r="AU370" s="872"/>
      <c r="AV370" s="872"/>
      <c r="AW370" s="872"/>
      <c r="AX370" s="872"/>
      <c r="AY370">
        <f>COUNTA($C$370)</f>
        <v>1</v>
      </c>
    </row>
    <row r="371" spans="1:51" ht="30" customHeight="1" x14ac:dyDescent="0.15">
      <c r="A371" s="873">
        <v>6</v>
      </c>
      <c r="B371" s="873">
        <v>1</v>
      </c>
      <c r="C371" s="874" t="s">
        <v>762</v>
      </c>
      <c r="D371" s="875"/>
      <c r="E371" s="875"/>
      <c r="F371" s="875"/>
      <c r="G371" s="875"/>
      <c r="H371" s="875"/>
      <c r="I371" s="875"/>
      <c r="J371" s="876">
        <v>1000020110001</v>
      </c>
      <c r="K371" s="877"/>
      <c r="L371" s="877"/>
      <c r="M371" s="877"/>
      <c r="N371" s="877"/>
      <c r="O371" s="877"/>
      <c r="P371" s="879" t="s">
        <v>767</v>
      </c>
      <c r="Q371" s="879"/>
      <c r="R371" s="879"/>
      <c r="S371" s="879"/>
      <c r="T371" s="879"/>
      <c r="U371" s="879"/>
      <c r="V371" s="879"/>
      <c r="W371" s="879"/>
      <c r="X371" s="879"/>
      <c r="Y371" s="880">
        <v>213</v>
      </c>
      <c r="Z371" s="881"/>
      <c r="AA371" s="881"/>
      <c r="AB371" s="882"/>
      <c r="AC371" s="883" t="s">
        <v>769</v>
      </c>
      <c r="AD371" s="884"/>
      <c r="AE371" s="884"/>
      <c r="AF371" s="884"/>
      <c r="AG371" s="884"/>
      <c r="AH371" s="867" t="s">
        <v>731</v>
      </c>
      <c r="AI371" s="868"/>
      <c r="AJ371" s="868"/>
      <c r="AK371" s="868"/>
      <c r="AL371" s="869" t="s">
        <v>731</v>
      </c>
      <c r="AM371" s="870"/>
      <c r="AN371" s="870"/>
      <c r="AO371" s="871"/>
      <c r="AP371" s="872" t="s">
        <v>731</v>
      </c>
      <c r="AQ371" s="872"/>
      <c r="AR371" s="872"/>
      <c r="AS371" s="872"/>
      <c r="AT371" s="872"/>
      <c r="AU371" s="872"/>
      <c r="AV371" s="872"/>
      <c r="AW371" s="872"/>
      <c r="AX371" s="872"/>
      <c r="AY371">
        <f>COUNTA($C$371)</f>
        <v>1</v>
      </c>
    </row>
    <row r="372" spans="1:51" ht="30" customHeight="1" x14ac:dyDescent="0.15">
      <c r="A372" s="873">
        <v>7</v>
      </c>
      <c r="B372" s="873">
        <v>1</v>
      </c>
      <c r="C372" s="874" t="s">
        <v>763</v>
      </c>
      <c r="D372" s="875"/>
      <c r="E372" s="875"/>
      <c r="F372" s="875"/>
      <c r="G372" s="875"/>
      <c r="H372" s="875"/>
      <c r="I372" s="875"/>
      <c r="J372" s="876">
        <v>6000020400009</v>
      </c>
      <c r="K372" s="877"/>
      <c r="L372" s="877"/>
      <c r="M372" s="877"/>
      <c r="N372" s="877"/>
      <c r="O372" s="877"/>
      <c r="P372" s="879" t="s">
        <v>767</v>
      </c>
      <c r="Q372" s="879"/>
      <c r="R372" s="879"/>
      <c r="S372" s="879"/>
      <c r="T372" s="879"/>
      <c r="U372" s="879"/>
      <c r="V372" s="879"/>
      <c r="W372" s="879"/>
      <c r="X372" s="879"/>
      <c r="Y372" s="880">
        <v>189</v>
      </c>
      <c r="Z372" s="881"/>
      <c r="AA372" s="881"/>
      <c r="AB372" s="882"/>
      <c r="AC372" s="883" t="s">
        <v>769</v>
      </c>
      <c r="AD372" s="884"/>
      <c r="AE372" s="884"/>
      <c r="AF372" s="884"/>
      <c r="AG372" s="884"/>
      <c r="AH372" s="867" t="s">
        <v>731</v>
      </c>
      <c r="AI372" s="868"/>
      <c r="AJ372" s="868"/>
      <c r="AK372" s="868"/>
      <c r="AL372" s="869" t="s">
        <v>731</v>
      </c>
      <c r="AM372" s="870"/>
      <c r="AN372" s="870"/>
      <c r="AO372" s="871"/>
      <c r="AP372" s="872" t="s">
        <v>731</v>
      </c>
      <c r="AQ372" s="872"/>
      <c r="AR372" s="872"/>
      <c r="AS372" s="872"/>
      <c r="AT372" s="872"/>
      <c r="AU372" s="872"/>
      <c r="AV372" s="872"/>
      <c r="AW372" s="872"/>
      <c r="AX372" s="872"/>
      <c r="AY372">
        <f>COUNTA($C$372)</f>
        <v>1</v>
      </c>
    </row>
    <row r="373" spans="1:51" ht="30" customHeight="1" x14ac:dyDescent="0.15">
      <c r="A373" s="873">
        <v>8</v>
      </c>
      <c r="B373" s="873">
        <v>1</v>
      </c>
      <c r="C373" s="874" t="s">
        <v>764</v>
      </c>
      <c r="D373" s="875"/>
      <c r="E373" s="875"/>
      <c r="F373" s="875"/>
      <c r="G373" s="875"/>
      <c r="H373" s="875"/>
      <c r="I373" s="875"/>
      <c r="J373" s="876">
        <v>1000020140007</v>
      </c>
      <c r="K373" s="877"/>
      <c r="L373" s="877"/>
      <c r="M373" s="877"/>
      <c r="N373" s="877"/>
      <c r="O373" s="877"/>
      <c r="P373" s="879" t="s">
        <v>767</v>
      </c>
      <c r="Q373" s="879"/>
      <c r="R373" s="879"/>
      <c r="S373" s="879"/>
      <c r="T373" s="879"/>
      <c r="U373" s="879"/>
      <c r="V373" s="879"/>
      <c r="W373" s="879"/>
      <c r="X373" s="879"/>
      <c r="Y373" s="880">
        <v>185</v>
      </c>
      <c r="Z373" s="881"/>
      <c r="AA373" s="881"/>
      <c r="AB373" s="882"/>
      <c r="AC373" s="883" t="s">
        <v>769</v>
      </c>
      <c r="AD373" s="884"/>
      <c r="AE373" s="884"/>
      <c r="AF373" s="884"/>
      <c r="AG373" s="884"/>
      <c r="AH373" s="867" t="s">
        <v>731</v>
      </c>
      <c r="AI373" s="868"/>
      <c r="AJ373" s="868"/>
      <c r="AK373" s="868"/>
      <c r="AL373" s="869" t="s">
        <v>731</v>
      </c>
      <c r="AM373" s="870"/>
      <c r="AN373" s="870"/>
      <c r="AO373" s="871"/>
      <c r="AP373" s="872" t="s">
        <v>731</v>
      </c>
      <c r="AQ373" s="872"/>
      <c r="AR373" s="872"/>
      <c r="AS373" s="872"/>
      <c r="AT373" s="872"/>
      <c r="AU373" s="872"/>
      <c r="AV373" s="872"/>
      <c r="AW373" s="872"/>
      <c r="AX373" s="872"/>
      <c r="AY373">
        <f>COUNTA($C$373)</f>
        <v>1</v>
      </c>
    </row>
    <row r="374" spans="1:51" ht="30" customHeight="1" x14ac:dyDescent="0.15">
      <c r="A374" s="873">
        <v>9</v>
      </c>
      <c r="B374" s="873">
        <v>1</v>
      </c>
      <c r="C374" s="874" t="s">
        <v>765</v>
      </c>
      <c r="D374" s="875"/>
      <c r="E374" s="875"/>
      <c r="F374" s="875"/>
      <c r="G374" s="875"/>
      <c r="H374" s="875"/>
      <c r="I374" s="875"/>
      <c r="J374" s="876">
        <v>3000020401307</v>
      </c>
      <c r="K374" s="877"/>
      <c r="L374" s="877"/>
      <c r="M374" s="877"/>
      <c r="N374" s="877"/>
      <c r="O374" s="877"/>
      <c r="P374" s="879" t="s">
        <v>767</v>
      </c>
      <c r="Q374" s="879"/>
      <c r="R374" s="879"/>
      <c r="S374" s="879"/>
      <c r="T374" s="879"/>
      <c r="U374" s="879"/>
      <c r="V374" s="879"/>
      <c r="W374" s="879"/>
      <c r="X374" s="879"/>
      <c r="Y374" s="880">
        <v>179</v>
      </c>
      <c r="Z374" s="881"/>
      <c r="AA374" s="881"/>
      <c r="AB374" s="882"/>
      <c r="AC374" s="883" t="s">
        <v>769</v>
      </c>
      <c r="AD374" s="884"/>
      <c r="AE374" s="884"/>
      <c r="AF374" s="884"/>
      <c r="AG374" s="884"/>
      <c r="AH374" s="867" t="s">
        <v>731</v>
      </c>
      <c r="AI374" s="868"/>
      <c r="AJ374" s="868"/>
      <c r="AK374" s="868"/>
      <c r="AL374" s="869" t="s">
        <v>731</v>
      </c>
      <c r="AM374" s="870"/>
      <c r="AN374" s="870"/>
      <c r="AO374" s="871"/>
      <c r="AP374" s="872" t="s">
        <v>731</v>
      </c>
      <c r="AQ374" s="872"/>
      <c r="AR374" s="872"/>
      <c r="AS374" s="872"/>
      <c r="AT374" s="872"/>
      <c r="AU374" s="872"/>
      <c r="AV374" s="872"/>
      <c r="AW374" s="872"/>
      <c r="AX374" s="872"/>
      <c r="AY374">
        <f>COUNTA($C$374)</f>
        <v>1</v>
      </c>
    </row>
    <row r="375" spans="1:51" ht="30" customHeight="1" x14ac:dyDescent="0.15">
      <c r="A375" s="873">
        <v>10</v>
      </c>
      <c r="B375" s="873">
        <v>1</v>
      </c>
      <c r="C375" s="874" t="s">
        <v>766</v>
      </c>
      <c r="D375" s="875"/>
      <c r="E375" s="875"/>
      <c r="F375" s="875"/>
      <c r="G375" s="875"/>
      <c r="H375" s="875"/>
      <c r="I375" s="875"/>
      <c r="J375" s="876">
        <v>7000020340006</v>
      </c>
      <c r="K375" s="877"/>
      <c r="L375" s="877"/>
      <c r="M375" s="877"/>
      <c r="N375" s="877"/>
      <c r="O375" s="877"/>
      <c r="P375" s="879" t="s">
        <v>767</v>
      </c>
      <c r="Q375" s="879"/>
      <c r="R375" s="879"/>
      <c r="S375" s="879"/>
      <c r="T375" s="879"/>
      <c r="U375" s="879"/>
      <c r="V375" s="879"/>
      <c r="W375" s="879"/>
      <c r="X375" s="879"/>
      <c r="Y375" s="880">
        <v>144</v>
      </c>
      <c r="Z375" s="881"/>
      <c r="AA375" s="881"/>
      <c r="AB375" s="882"/>
      <c r="AC375" s="883" t="s">
        <v>769</v>
      </c>
      <c r="AD375" s="884"/>
      <c r="AE375" s="884"/>
      <c r="AF375" s="884"/>
      <c r="AG375" s="884"/>
      <c r="AH375" s="867" t="s">
        <v>731</v>
      </c>
      <c r="AI375" s="868"/>
      <c r="AJ375" s="868"/>
      <c r="AK375" s="868"/>
      <c r="AL375" s="869" t="s">
        <v>731</v>
      </c>
      <c r="AM375" s="870"/>
      <c r="AN375" s="870"/>
      <c r="AO375" s="871"/>
      <c r="AP375" s="872" t="s">
        <v>731</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customHeight="1" x14ac:dyDescent="0.15">
      <c r="A631" s="873">
        <v>1</v>
      </c>
      <c r="B631" s="873">
        <v>1</v>
      </c>
      <c r="C631" s="895"/>
      <c r="D631" s="895"/>
      <c r="E631" s="662" t="s">
        <v>731</v>
      </c>
      <c r="F631" s="896"/>
      <c r="G631" s="896"/>
      <c r="H631" s="896"/>
      <c r="I631" s="896"/>
      <c r="J631" s="876" t="s">
        <v>731</v>
      </c>
      <c r="K631" s="877"/>
      <c r="L631" s="877"/>
      <c r="M631" s="877"/>
      <c r="N631" s="877"/>
      <c r="O631" s="877"/>
      <c r="P631" s="878" t="s">
        <v>731</v>
      </c>
      <c r="Q631" s="879"/>
      <c r="R631" s="879"/>
      <c r="S631" s="879"/>
      <c r="T631" s="879"/>
      <c r="U631" s="879"/>
      <c r="V631" s="879"/>
      <c r="W631" s="879"/>
      <c r="X631" s="879"/>
      <c r="Y631" s="880" t="s">
        <v>731</v>
      </c>
      <c r="Z631" s="881"/>
      <c r="AA631" s="881"/>
      <c r="AB631" s="882"/>
      <c r="AC631" s="883"/>
      <c r="AD631" s="884"/>
      <c r="AE631" s="884"/>
      <c r="AF631" s="884"/>
      <c r="AG631" s="884"/>
      <c r="AH631" s="886" t="s">
        <v>731</v>
      </c>
      <c r="AI631" s="887"/>
      <c r="AJ631" s="887"/>
      <c r="AK631" s="887"/>
      <c r="AL631" s="869" t="s">
        <v>731</v>
      </c>
      <c r="AM631" s="870"/>
      <c r="AN631" s="870"/>
      <c r="AO631" s="871"/>
      <c r="AP631" s="872" t="s">
        <v>731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68"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724</v>
      </c>
      <c r="R5" s="13" t="str">
        <f t="shared" si="3"/>
        <v>負担</v>
      </c>
      <c r="S5" s="13" t="str">
        <f t="shared" si="4"/>
        <v>補助、負担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2022-05-16T03:24:35Z</cp:lastPrinted>
  <dcterms:created xsi:type="dcterms:W3CDTF">2012-03-13T00:50:25Z</dcterms:created>
  <dcterms:modified xsi:type="dcterms:W3CDTF">2022-08-17T02:36:28Z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