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37" i="11"/>
  <c r="AY340" i="11"/>
  <c r="AY336" i="11"/>
  <c r="AY341" i="11"/>
  <c r="AY332" i="11"/>
  <c r="AY325" i="11"/>
  <c r="AY329" i="11"/>
  <c r="AY333" i="11"/>
  <c r="AY323" i="11"/>
  <c r="AY327" i="11"/>
  <c r="AY331" i="11"/>
  <c r="AY324" i="11"/>
  <c r="AY328"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45" i="11"/>
  <c r="AY144" i="11"/>
  <c r="AY142" i="11"/>
  <c r="AY141" i="11"/>
  <c r="AY140" i="11"/>
  <c r="AY139" i="11"/>
  <c r="AY143" i="11" s="1"/>
  <c r="AY166"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35" i="11" l="1"/>
  <c r="AY100" i="11"/>
  <c r="AY172" i="11"/>
  <c r="AY198" i="11"/>
  <c r="AY177" i="11"/>
  <c r="AY204" i="11"/>
  <c r="AY212" i="11"/>
  <c r="AY174" i="11"/>
  <c r="AY193" i="11"/>
  <c r="AY201" i="11"/>
  <c r="AY209" i="11"/>
  <c r="AY154" i="11"/>
  <c r="AY163" i="11"/>
  <c r="AY151" i="11"/>
  <c r="AY155" i="11"/>
  <c r="AY164" i="11"/>
  <c r="AY152" i="11"/>
  <c r="AY153" i="11"/>
  <c r="AY116" i="11"/>
  <c r="AY120" i="11"/>
  <c r="AY113" i="11"/>
  <c r="AY117" i="11"/>
  <c r="AY121" i="11"/>
  <c r="AY114" i="11"/>
  <c r="AY118" i="11"/>
  <c r="AY126" i="11"/>
  <c r="AY115"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9" i="11"/>
  <c r="AY88" i="11"/>
  <c r="AY90" i="11" s="1"/>
  <c r="AY78" i="11"/>
  <c r="AY86" i="11" s="1"/>
  <c r="AY44" i="11"/>
  <c r="AY52" i="11" s="1"/>
  <c r="AY83" i="11" l="1"/>
  <c r="AY80" i="11"/>
  <c r="AY84" i="11"/>
  <c r="AY92" i="11"/>
  <c r="AY96" i="11"/>
  <c r="AY79" i="11"/>
  <c r="AY87" i="11"/>
  <c r="AY81" i="11"/>
  <c r="AY85"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<sst xmlns="http://schemas.openxmlformats.org/spreadsheetml/2006/main" count="2205" uniqueCount="822">
  <si>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</si>
  <si>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</si>
  <si>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</si>
  <si>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</si>
  <si>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</si>
  <si>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</si>
  <si>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</si>
  <si>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</si>
  <si>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</si>
  <si>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</si>
  <si>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</si>
  <si>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</si>
  <si>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</si>
  <si>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</si>
  <si>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</si>
  <si>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</si>
  <si>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</si>
  <si>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</si>
  <si>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</si>
  <si>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</si>
  <si>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</si>
  <si>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</si>
  <si>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</si>
  <si>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</si>
  <si>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</si>
  <si>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</si>
  <si>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</si>
  <si>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</si>
  <si>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</si>
  <si>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</si>
  <si>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</si>
  <si>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</si>
  <si>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</si>
  <si>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</si>
  <si>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</si>
  <si>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</si>
  <si>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</si>
  <si>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</si>
  <si>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</si>
  <si>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</si>
  <si>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</si>
  <si>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</si>
  <si>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</si>
  <si>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</si>
  <si>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</si>
  <si>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</si>
  <si>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</si>
  <si>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</si>
  <si>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</si>
  <si>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</si>
  <si>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</si>
  <si>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</si>
  <si>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</si>
  <si>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</si>
  <si>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</si>
  <si>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</si>
  <si>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</si>
  <si>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</si>
  <si>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</si>
  <si>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</si>
  <si>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</si>
  <si>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</si>
  <si>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</si>
  <si>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</si>
  <si>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</si>
  <si>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</si>
  <si>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</si>
  <si>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</si>
  <si>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</si>
  <si>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</si>
  <si>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</si>
  <si>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</si>
  <si>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</si>
  <si>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</si>
  <si>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</si>
  <si>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</si>
  <si>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</si>
  <si>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</si>
  <si>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</si>
  <si>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</si>
  <si>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</si>
  <si>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</si>
  <si>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</si>
  <si>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</si>
  <si>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</si>
  <si>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</si>
  <si>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</si>
  <si>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</si>
  <si>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</si>
  <si>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</si>
  <si>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</si>
  <si>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</si>
  <si>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</si>
  <si>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</si>
  <si>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</si>
  <si>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</si>
  <si>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</si>
  <si>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</si>
  <si>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</si>
  <si>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</si>
  <si>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</si>
  <si>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</si>
  <si>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</si>
  <si>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</si>
  <si>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</si>
  <si>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</si>
  <si>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</si>
  <si>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</si>
  <si>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</si>
  <si>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</si>
  <si>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</si>
  <si>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</si>
  <si>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</si>
  <si>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</si>
  <si>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</si>
  <si>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</si>
  <si>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</si>
  <si>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</si>
  <si>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</si>
  <si>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</si>
  <si>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</si>
  <si>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</si>
  <si>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</si>
  <si>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</si>
  <si>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</si>
  <si>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</si>
  <si>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</si>
  <si>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</si>
  <si>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</si>
  <si>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</si>
  <si>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</si>
  <si>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</si>
  <si>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</si>
  <si>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</si>
  <si>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</si>
  <si>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</si>
  <si>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</si>
  <si>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</si>
  <si>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</si>
  <si>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</si>
  <si>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</si>
  <si>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</si>
  <si>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</si>
  <si>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</si>
  <si>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</si>
  <si>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</si>
  <si>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</si>
  <si>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</si>
  <si>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</si>
  <si>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</si>
  <si>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</si>
  <si>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</si>
  <si>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</si>
  <si>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</si>
  <si>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</si>
  <si>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</si>
  <si>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</si>
  <si>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</si>
  <si>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</si>
  <si>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</si>
  <si>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</si>
  <si>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</si>
  <si>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</si>
  <si>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</si>
  <si>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</si>
  <si>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</si>
  <si>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</si>
  <si>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</si>
  <si>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</si>
  <si>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</si>
  <si>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</si>
  <si>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</si>
  <si>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</si>
  <si>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</si>
  <si>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</si>
  <si>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</si>
  <si>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</si>
  <si>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</si>
  <si>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</si>
  <si>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</si>
  <si>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</si>
  <si>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</si>
  <si>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</si>
  <si>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</si>
  <si>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</si>
  <si>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</si>
  <si>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</si>
  <si>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</si>
  <si>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</si>
  <si>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</si>
  <si>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</si>
  <si>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</si>
  <si>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</si>
  <si>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</si>
  <si>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</si>
  <si>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</si>
  <si>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</si>
  <si>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</si>
  <si>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</si>
  <si>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</si>
  <si>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</si>
  <si>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</si>
  <si>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</si>
  <si>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</si>
  <si>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</si>
  <si>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</si>
  <si>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</si>
  <si>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</si>
  <si>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</si>
  <si>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</si>
  <si>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</si>
  <si>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</si>
  <si>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</si>
  <si>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</si>
  <si>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</si>
  <si>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</si>
  <si>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</si>
  <si>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</si>
  <si>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</si>
  <si>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</si>
  <si>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</si>
  <si>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</si>
  <si>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</si>
  <si>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</si>
  <si>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</si>
  <si>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</si>
  <si>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</si>
  <si>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</si>
  <si>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</si>
  <si>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</si>
  <si>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</si>
  <si>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</si>
  <si>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</si>
  <si>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</si>
  <si>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</si>
  <si>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</si>
  <si>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</si>
  <si>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</si>
  <si>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</si>
  <si>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</si>
  <si>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</si>
  <si>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</si>
  <si>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</si>
  <si>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</si>
  <si>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</si>
  <si>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</si>
  <si>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</si>
  <si>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</si>
  <si>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</si>
  <si>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</si>
  <si>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</si>
  <si>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</si>
  <si>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</si>
  <si>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</si>
  <si>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</si>
  <si>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</si>
  <si>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</si>
  <si>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</si>
  <si>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</si>
  <si>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</si>
  <si>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</si>
  <si>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</si>
  <si>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</si>
  <si>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</si>
  <si>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</si>
  <si>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</si>
  <si>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</si>
  <si>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</si>
  <si>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</si>
  <si>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</si>
  <si>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</si>
  <si>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</si>
  <si>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</si>
  <si>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</si>
  <si>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</si>
  <si>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</si>
  <si>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</si>
  <si>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</si>
  <si>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</si>
  <si>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</si>
  <si>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</si>
  <si>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</si>
  <si>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</si>
  <si>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</si>
  <si>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</si>
  <si>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</si>
  <si>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</si>
  <si>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</si>
  <si>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</si>
  <si>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</si>
  <si>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</si>
  <si>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</si>
  <si>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</si>
  <si>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</si>
  <si>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</si>
  <si>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</si>
  <si>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</si>
  <si>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</si>
  <si>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</si>
  <si>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</si>
  <si>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</si>
  <si>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</si>
  <si>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</si>
  <si>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</si>
  <si>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</si>
  <si>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</si>
  <si>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</si>
  <si>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</si>
  <si>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</si>
  <si>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</si>
  <si>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</si>
  <si>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</si>
  <si>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</si>
  <si>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</si>
  <si>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</si>
  <si>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</si>
  <si>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</si>
  <si>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</si>
  <si>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</si>
  <si>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</si>
  <si>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</si>
  <si>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</si>
  <si>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</si>
  <si>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</si>
  <si>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</si>
  <si>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</si>
  <si>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</si>
  <si>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</si>
  <si>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</si>
  <si>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</si>
  <si>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</si>
  <si>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</si>
  <si>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</si>
  <si>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</si>
  <si>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</si>
  <si>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</si>
  <si>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</si>
  <si>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</si>
  <si>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</si>
  <si>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</si>
  <si>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</si>
  <si>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</si>
  <si>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</si>
  <si>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</si>
  <si>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</si>
  <si>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</si>
  <si>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</si>
  <si>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</si>
  <si>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</si>
  <si>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</si>
  <si>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</si>
  <si>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</si>
  <si>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</si>
  <si>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</si>
  <si>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</si>
  <si>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</si>
  <si>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</si>
  <si>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</si>
  <si>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</si>
  <si>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</si>
  <si>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</si>
  <si>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</si>
  <si>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</si>
  <si>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</si>
  <si>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</si>
  <si>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</si>
  <si>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</si>
  <si>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</si>
  <si>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</si>
  <si>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</si>
  <si>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</si>
  <si>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</si>
  <si>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</si>
  <si>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</si>
  <si>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</si>
  <si>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</si>
  <si>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</si>
  <si>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</si>
  <si>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</si>
  <si>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</si>
  <si>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</si>
  <si>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</si>
  <si>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</si>
  <si>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</si>
  <si>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</si>
  <si>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</si>
  <si>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</si>
  <si>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</si>
  <si>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</si>
  <si>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</si>
  <si>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</si>
  <si>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</si>
  <si>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</si>
  <si>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</si>
  <si>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</si>
  <si>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</si>
  <si>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</si>
  <si>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</si>
  <si>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</si>
  <si>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</si>
  <si>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</si>
  <si>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</si>
  <si>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</si>
  <si>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</si>
  <si>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</si>
  <si>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</si>
  <si>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</si>
  <si>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</si>
  <si>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</si>
  <si>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</si>
  <si>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</si>
  <si>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</si>
  <si>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</si>
  <si>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</si>
  <si>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</si>
  <si>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</si>
  <si>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</si>
  <si>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</si>
  <si>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</si>
  <si>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</si>
  <si>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</si>
  <si>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</si>
  <si>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</si>
  <si>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</si>
  <si>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</si>
  <si>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</si>
  <si>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</si>
  <si>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</si>
  <si>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</si>
  <si>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</si>
  <si>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</si>
  <si>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</si>
  <si>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</si>
  <si>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</si>
  <si>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</si>
  <si>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</si>
  <si>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</si>
  <si>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</si>
  <si>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</si>
  <si>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</si>
  <si>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</si>
  <si>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</si>
  <si>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</si>
  <si>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</si>
  <si>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</si>
  <si>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</si>
  <si>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</si>
  <si>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</si>
  <si>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</si>
  <si>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</si>
  <si>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</si>
  <si>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</si>
  <si>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</si>
  <si>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</si>
  <si>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</si>
  <si>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</si>
  <si>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</si>
  <si>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</si>
  <si>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</si>
  <si>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</si>
  <si>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</si>
  <si>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</si>
  <si>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</si>
  <si>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</si>
  <si>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</si>
  <si>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</si>
  <si>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</si>
  <si>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</si>
  <si>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</si>
  <si>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</si>
  <si>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</si>
  <si>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</si>
  <si>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</si>
  <si>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</si>
  <si>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</si>
  <si>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</si>
  <si>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</si>
  <si>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</si>
  <si>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</si>
  <si>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</si>
  <si>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</si>
  <si>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</si>
  <si>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</si>
  <si>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</si>
  <si>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</si>
  <si>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</si>
  <si>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</si>
  <si>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</si>
  <si>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</si>
  <si>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</si>
  <si>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</si>
  <si>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</si>
  <si>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</si>
  <si>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</si>
  <si>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</si>
  <si>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</si>
  <si>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</si>
  <si>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</si>
  <si>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</si>
  <si>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</si>
  <si>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</si>
  <si>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</si>
  <si>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</si>
  <si>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</si>
  <si>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</si>
  <si>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</si>
  <si>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</si>
  <si>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</si>
  <si>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</si>
  <si>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</si>
  <si>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</si>
  <si>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</si>
  <si>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</si>
  <si>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</si>
  <si>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</si>
  <si>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</si>
  <si>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</si>
  <si>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</si>
  <si>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</si>
  <si>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</si>
  <si>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</si>
  <si>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</si>
  <si>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</si>
  <si>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</si>
  <si>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</si>
  <si>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</si>
  <si>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</si>
  <si>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</si>
  <si>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</si>
  <si>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</si>
  <si>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</si>
  <si>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</si>
  <si>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</si>
  <si>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</si>
  <si>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</si>
  <si>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</si>
  <si>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</si>
  <si>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</si>
  <si>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</si>
  <si>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</si>
  <si>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</si>
  <si>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</si>
  <si>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</si>
  <si>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</si>
  <si>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</si>
  <si>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</si>
  <si>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</si>
  <si>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</si>
  <si>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</si>
  <si>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</si>
  <si>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</si>
  <si>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</si>
  <si>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</si>
  <si>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</si>
  <si>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</si>
  <si>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</si>
  <si>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</si>
  <si>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</si>
  <si>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</si>
  <si>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</si>
  <si>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</si>
  <si>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</si>
  <si>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</si>
  <si>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</si>
  <si>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</si>
  <si>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</si>
  <si>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</si>
  <si>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</si>
  <si>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</si>
  <si>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</si>
  <si>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</si>
  <si>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</si>
  <si>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</si>
  <si>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</si>
  <si>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</si>
  <si>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</si>
  <si>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</si>
  <si>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</si>
  <si>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</si>
  <si>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</si>
  <si>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</si>
  <si>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</si>
  <si>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</si>
  <si>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</si>
  <si>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</si>
  <si>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</si>
  <si>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</si>
  <si>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</si>
  <si>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</si>
  <si>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</si>
  <si>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</si>
  <si>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</si>
  <si>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</si>
  <si>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</si>
  <si>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</si>
  <si>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</si>
  <si>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</si>
  <si>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</si>
  <si>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</si>
  <si>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</si>
  <si>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</si>
  <si>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</si>
  <si>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</si>
  <si>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</si>
  <si>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</si>
  <si>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</si>
  <si>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</si>
  <si>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</si>
  <si>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</si>
  <si>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</si>
  <si>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</si>
  <si>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</si>
  <si>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</si>
  <si>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</si>
  <si>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</si>
  <si>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</si>
  <si>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</si>
  <si>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</si>
  <si>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</si>
  <si>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</si>
  <si>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</si>
  <si>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</si>
  <si>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</si>
  <si>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</si>
  <si>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</si>
  <si>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</si>
  <si>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</si>
  <si>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</si>
  <si>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</si>
  <si>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</si>
  <si>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</si>
  <si>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</si>
  <si>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</si>
  <si>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</si>
  <si>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</si>
  <si>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</si>
  <si>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</si>
  <si>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</si>
  <si>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</si>
  <si>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</si>
  <si>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</si>
  <si>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</si>
  <si>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</si>
  <si>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</si>
  <si>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</si>
  <si>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</si>
  <si>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</si>
  <si>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</si>
  <si>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</si>
  <si>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</si>
  <si>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</si>
  <si>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</si>
  <si>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</si>
  <si>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</si>
  <si>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</si>
  <si>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</si>
  <si>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</si>
  <si>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</si>
  <si>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</si>
  <si>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</si>
  <si>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</si>
  <si>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</si>
  <si>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</si>
  <si>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</si>
  <si>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</si>
  <si>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</si>
  <si>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</si>
  <si>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</si>
  <si>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</si>
  <si>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</si>
  <si>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</si>
  <si>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</si>
  <si>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</si>
  <si>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</si>
  <si>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</si>
  <si>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</si>
  <si>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</si>
  <si>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</si>
  <si>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</si>
  <si>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</si>
  <si>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</si>
  <si>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</si>
  <si>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</si>
  <si>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</si>
  <si>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</si>
  <si>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</si>
  <si>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精神障害者社会復帰調査研究等事業</t>
  </si>
  <si>
    <t>社会・援護局障害保健福祉部</t>
  </si>
  <si>
    <t>平成15年度</t>
  </si>
  <si>
    <t>終了予定なし</t>
  </si>
  <si>
    <t>精神・障害保健課</t>
  </si>
  <si>
    <t>-</t>
  </si>
  <si>
    <t>「精神保健医療福祉の改革ビジョン」（平成16年9月）</t>
  </si>
  <si>
    <t>A.依存症問題に関するポスターの作成や、シンポジウムの開催を行う。（平成２８年度開始、終了予定なし）
B.精神障害にも対応した地域包括ケアシステムの構築に実践経験のある広域アドバイザーと都道府県等密着アドバイザーから構成されるアドバイザー組織を国において設置し、ノウハウの共有化を図る。（平成２９年度開始、終了予定なし）
C.精神保健指定医制度の見直しを実行するために、執行体制の強化を図る。（令和２年度開始、終了予定なし）
D.ＭＨＦＡ実践者講習会を受講したＭＨＦＡ等の精神疾患の早期介入に精通した者に対し、指導者養成研修を実施するとともに、その指導者養成研修を受講した者が、地域住民に対して研修を実施することにより、心のサポーターを地域で養成する（R3年度開始、終了予定なし）</t>
  </si>
  <si>
    <t>障害保健関係人材養成研修等委託費</t>
  </si>
  <si>
    <t>依存症に関する相談件数が前年度を上回る。</t>
  </si>
  <si>
    <t>依存症に関する相談件数</t>
  </si>
  <si>
    <t>件</t>
  </si>
  <si>
    <t>地域保健・健康増進事業報告
衛生行政報告例</t>
  </si>
  <si>
    <t>令和５年度までに入院1年以上の長期入院患者数を減少させる。</t>
  </si>
  <si>
    <t>入院1年以上の長期入院患
者数</t>
  </si>
  <si>
    <t>万人</t>
  </si>
  <si>
    <t>「第5期障害福祉計画」（H30～R2年度）
「第6期障害福祉計画」（R2～5年度）
「精神保健福祉資料」</t>
  </si>
  <si>
    <t>精神保健指定医資格審査に係る口頭試問を年２回程度開催する。</t>
  </si>
  <si>
    <t>口頭試問の開催回数。</t>
  </si>
  <si>
    <t>人</t>
  </si>
  <si>
    <t>地域において、心のサポーターを養成し、心のサポーター養成研修受講者数が前年度を上回る。</t>
  </si>
  <si>
    <t>心のサポーター養成研修受講者数</t>
  </si>
  <si>
    <t>A.普及啓発イベント・普及啓発シンポジウムの開催回数</t>
  </si>
  <si>
    <t>B.参加自治体数</t>
  </si>
  <si>
    <t>自治体</t>
  </si>
  <si>
    <t>C.口頭試問受験者数</t>
  </si>
  <si>
    <t>D.心のサポーター養成事業を実施する自治体数</t>
  </si>
  <si>
    <t>A:単位当たりコスト ＝ Ｘ ／ Ｙ
Ｘ：「事業実績額(千円）」／Ｙ：「.普及啓発イベント・普及啓発シンポジウム開催回数」</t>
    <phoneticPr fontId="5"/>
  </si>
  <si>
    <t>千円</t>
  </si>
  <si>
    <t>　X / Y</t>
    <phoneticPr fontId="5"/>
  </si>
  <si>
    <t>63,168千円
/3回</t>
  </si>
  <si>
    <t>78,081千円
/4回</t>
  </si>
  <si>
    <t>B:単位当たりコスト ＝ Ｘ ／ Ｙ
Ｘ：「交付額(百万円）」Ｙ：「都道府県市数」
交付額／都道府県市数　　　</t>
    <phoneticPr fontId="5"/>
  </si>
  <si>
    <t>　X/Y</t>
    <phoneticPr fontId="5"/>
  </si>
  <si>
    <t>34百万円
/20都道府県市</t>
  </si>
  <si>
    <t>41百万円
/20都道府県市</t>
  </si>
  <si>
    <t>C:単位当たりコスト＝X/Y　　　　　　　　　　　　　　　　　　　　　　　　　　　　　　　　　　　　　　　　　　　　X：「実績額（千円）」Y：「受験者数」　　　　　　　　　　　　　　　　　　実績額/受験者数　　　　　　　　　　　　</t>
    <phoneticPr fontId="5"/>
  </si>
  <si>
    <t>　　　X/Y</t>
    <phoneticPr fontId="5"/>
  </si>
  <si>
    <t>41,004千円/452</t>
  </si>
  <si>
    <t>D:単位当たりコスト ＝ Ｘ ／ Ｙ
Ｘ：「事業実績額(千円）」／Ｙ：「.心のサポーター養成事業実施自治体数」　　　　　　　　　　　　　</t>
    <phoneticPr fontId="5"/>
  </si>
  <si>
    <t>435</t>
  </si>
  <si>
    <t>380</t>
  </si>
  <si>
    <t>744</t>
  </si>
  <si>
    <t>742</t>
  </si>
  <si>
    <t>758</t>
  </si>
  <si>
    <t>725</t>
  </si>
  <si>
    <t>727</t>
  </si>
  <si>
    <t>724</t>
  </si>
  <si>
    <t>新31</t>
  </si>
  <si>
    <t>○</t>
  </si>
  <si>
    <t>林　修一郎</t>
    <rPh sb="0" eb="1">
      <t>ハヤシ</t>
    </rPh>
    <rPh sb="2" eb="5">
      <t>シュウイチロウ</t>
    </rPh>
    <phoneticPr fontId="5"/>
  </si>
  <si>
    <t>-</t>
    <phoneticPr fontId="5"/>
  </si>
  <si>
    <t>厚労</t>
  </si>
  <si>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</si>
  <si>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phoneticPr fontId="5"/>
  </si>
  <si>
    <t>‐</t>
  </si>
  <si>
    <t>本事業は、他障害と比較してサービス量が不足し、福祉分野・保健医療分野との有機的な連携が必要とされており、これらの課題に対応するための情報収集・分析や普及啓発等を行うものであることから、そのニーズは高く、国費により事業を行う必要があると考えている。</t>
  </si>
  <si>
    <t>本事業は依存症問題に関する普及啓発活動や、精神障害にも対応した地域包括ケアシステムの構築等を実施するものであり、国において画一的かつ適切に実施する必要があり、国が実施すべき事業である。</t>
  </si>
  <si>
    <t>本事業は、他障害と比較してサービス量が不足し、福祉分野・保健医療分野との有機的な連携が必要とされており、これらの課題に対応するための情報収集・分析や普及啓発等を行うものであり、精神障害者の社会復帰、地域定着という政策目的達成に向けて、優先度の高い事業である。</t>
  </si>
  <si>
    <t>費用については予定価格を適正に設定している。</t>
  </si>
  <si>
    <t>本事業を実施するために真に必要な経費に限定している。</t>
  </si>
  <si>
    <t>一般競争入札の結果、低価で落札されたこと等の理由により妥当である。</t>
    <rPh sb="22" eb="24">
      <t>リユウ</t>
    </rPh>
    <rPh sb="27" eb="29">
      <t>ダトウ</t>
    </rPh>
    <phoneticPr fontId="8"/>
  </si>
  <si>
    <t>概ね見込んだとおりである。</t>
  </si>
  <si>
    <t>本事業の成果については、精神障害者の保健福祉等のサービス提供体制を図るために必要な各種施策の実施のための資料として活用している。</t>
  </si>
  <si>
    <t>本事業は、他障害と比較してサービス量が不足し、福祉分野・保健医療分野との有機的な連携が必要となっている精神障害者に関する保健福祉等のサービス提供体制について、課題に対応するための情報収集・分析を行うとともに、精神疾患に関する普及啓発等を行うものであり、社会的ニーズも高いため、引き続き事業を実施していく。</t>
  </si>
  <si>
    <t>引き続き予算の執行状況を踏まえつつ、予算の見直しを検討する。</t>
    <rPh sb="18" eb="20">
      <t>ヨサン</t>
    </rPh>
    <rPh sb="21" eb="23">
      <t>ミナオ</t>
    </rPh>
    <rPh sb="25" eb="27">
      <t>ケントウ</t>
    </rPh>
    <phoneticPr fontId="8"/>
  </si>
  <si>
    <t>点検対象外</t>
    <rPh sb="0" eb="2">
      <t>テンケン</t>
    </rPh>
    <rPh sb="2" eb="5">
      <t>タイショウガイ</t>
    </rPh>
    <phoneticPr fontId="5"/>
  </si>
  <si>
    <t>依存症に関する正しい知識と理解を一般国民等に普及啓発することで、依存症に関する偏見・差別を解消し、もって依存症者や家族に対する適切な治療・支援につながる行動変容を促す。</t>
    <phoneticPr fontId="5"/>
  </si>
  <si>
    <t>依存症に関する普及啓発</t>
    <phoneticPr fontId="5"/>
  </si>
  <si>
    <t>55,361千円
/4回</t>
    <phoneticPr fontId="5"/>
  </si>
  <si>
    <t>A.（株）博報堂</t>
    <phoneticPr fontId="5"/>
  </si>
  <si>
    <t>事業費</t>
    <rPh sb="0" eb="3">
      <t>ジギョウヒ</t>
    </rPh>
    <phoneticPr fontId="5"/>
  </si>
  <si>
    <t>諸謝金</t>
    <rPh sb="0" eb="1">
      <t>ショ</t>
    </rPh>
    <rPh sb="1" eb="3">
      <t>シャキン</t>
    </rPh>
    <phoneticPr fontId="5"/>
  </si>
  <si>
    <t>人件費</t>
    <rPh sb="0" eb="3">
      <t>ジンケンヒ</t>
    </rPh>
    <phoneticPr fontId="5"/>
  </si>
  <si>
    <t>その他</t>
    <rPh sb="2" eb="3">
      <t>ホカ</t>
    </rPh>
    <phoneticPr fontId="5"/>
  </si>
  <si>
    <t>事業HP等作成費</t>
    <rPh sb="0" eb="2">
      <t>ジギョウ</t>
    </rPh>
    <rPh sb="4" eb="5">
      <t>トウ</t>
    </rPh>
    <rPh sb="5" eb="8">
      <t>サクセイヒ</t>
    </rPh>
    <phoneticPr fontId="5"/>
  </si>
  <si>
    <t>イベント・シンポジウム等出席者等謝金</t>
    <rPh sb="11" eb="12">
      <t>トウ</t>
    </rPh>
    <rPh sb="12" eb="15">
      <t>シュッセキシャ</t>
    </rPh>
    <rPh sb="15" eb="16">
      <t>トウ</t>
    </rPh>
    <rPh sb="16" eb="18">
      <t>シャキン</t>
    </rPh>
    <phoneticPr fontId="5"/>
  </si>
  <si>
    <t>事業者人件費</t>
    <rPh sb="0" eb="3">
      <t>ジギョウシャ</t>
    </rPh>
    <rPh sb="3" eb="6">
      <t>ジンケンヒ</t>
    </rPh>
    <phoneticPr fontId="5"/>
  </si>
  <si>
    <t>消費税</t>
    <rPh sb="0" eb="3">
      <t>ショウヒゼイ</t>
    </rPh>
    <phoneticPr fontId="5"/>
  </si>
  <si>
    <t>株式会社博報堂</t>
    <rPh sb="0" eb="2">
      <t>カブシキ</t>
    </rPh>
    <rPh sb="2" eb="4">
      <t>カイシャ</t>
    </rPh>
    <rPh sb="4" eb="7">
      <t>ハクホウドウ</t>
    </rPh>
    <phoneticPr fontId="5"/>
  </si>
  <si>
    <t>依存症の理解を深めるための普及啓発事業</t>
    <rPh sb="0" eb="3">
      <t>イゾンショウ</t>
    </rPh>
    <rPh sb="4" eb="6">
      <t>リカイ</t>
    </rPh>
    <rPh sb="7" eb="8">
      <t>フカ</t>
    </rPh>
    <rPh sb="13" eb="15">
      <t>フキュウ</t>
    </rPh>
    <rPh sb="15" eb="17">
      <t>ケイハツ</t>
    </rPh>
    <rPh sb="17" eb="19">
      <t>ジギョウ</t>
    </rPh>
    <phoneticPr fontId="5"/>
  </si>
  <si>
    <t>-</t>
    <phoneticPr fontId="5"/>
  </si>
  <si>
    <t>適正な精神保健指定医の確保</t>
    <rPh sb="0" eb="2">
      <t>テキセイ</t>
    </rPh>
    <rPh sb="3" eb="5">
      <t>セイシン</t>
    </rPh>
    <rPh sb="5" eb="7">
      <t>ホケン</t>
    </rPh>
    <rPh sb="7" eb="9">
      <t>シテイ</t>
    </rPh>
    <rPh sb="9" eb="10">
      <t>イ</t>
    </rPh>
    <rPh sb="11" eb="13">
      <t>カクホ</t>
    </rPh>
    <phoneticPr fontId="5"/>
  </si>
  <si>
    <t>回</t>
    <rPh sb="0" eb="1">
      <t>カイ</t>
    </rPh>
    <phoneticPr fontId="5"/>
  </si>
  <si>
    <t>34,380千円/384</t>
    <rPh sb="6" eb="8">
      <t>センエン</t>
    </rPh>
    <phoneticPr fontId="5"/>
  </si>
  <si>
    <t>D.JTBコミュニケーションデザイン</t>
    <phoneticPr fontId="5"/>
  </si>
  <si>
    <t>会場借上</t>
    <rPh sb="0" eb="2">
      <t>カイジョウ</t>
    </rPh>
    <rPh sb="2" eb="3">
      <t>カ</t>
    </rPh>
    <rPh sb="3" eb="4">
      <t>ア</t>
    </rPh>
    <phoneticPr fontId="5"/>
  </si>
  <si>
    <t>事務費</t>
    <rPh sb="0" eb="3">
      <t>ジムヒ</t>
    </rPh>
    <phoneticPr fontId="5"/>
  </si>
  <si>
    <t>会場確保に係る費用</t>
    <rPh sb="0" eb="2">
      <t>カイジョウ</t>
    </rPh>
    <rPh sb="2" eb="4">
      <t>カクホ</t>
    </rPh>
    <rPh sb="5" eb="6">
      <t>カカ</t>
    </rPh>
    <rPh sb="7" eb="9">
      <t>ヒヨウ</t>
    </rPh>
    <phoneticPr fontId="5"/>
  </si>
  <si>
    <t>会場準備、試験当日スタッフ、コールセンター窓口スタッフ等に係る費用</t>
  </si>
  <si>
    <t>受験案内発送、会場内備品、試験当日の運営に係る費用</t>
    <rPh sb="0" eb="2">
      <t>ジュケン</t>
    </rPh>
    <rPh sb="2" eb="4">
      <t>アンナイ</t>
    </rPh>
    <rPh sb="4" eb="6">
      <t>ハッソウ</t>
    </rPh>
    <rPh sb="7" eb="9">
      <t>カイジョウ</t>
    </rPh>
    <rPh sb="9" eb="10">
      <t>ナイ</t>
    </rPh>
    <rPh sb="10" eb="12">
      <t>ビヒン</t>
    </rPh>
    <rPh sb="13" eb="15">
      <t>シケン</t>
    </rPh>
    <rPh sb="15" eb="17">
      <t>トウジツ</t>
    </rPh>
    <rPh sb="18" eb="20">
      <t>ウンエイ</t>
    </rPh>
    <rPh sb="21" eb="22">
      <t>カカ</t>
    </rPh>
    <rPh sb="23" eb="25">
      <t>ヒヨウ</t>
    </rPh>
    <phoneticPr fontId="5"/>
  </si>
  <si>
    <t>E.株式会社J＆Jヒューマンソリューションズ</t>
    <phoneticPr fontId="5"/>
  </si>
  <si>
    <t>スタッフ人件費</t>
    <rPh sb="4" eb="7">
      <t>ジンケンヒ</t>
    </rPh>
    <phoneticPr fontId="5"/>
  </si>
  <si>
    <t>マニュアル印刷等</t>
    <rPh sb="5" eb="7">
      <t>インサツ</t>
    </rPh>
    <rPh sb="7" eb="8">
      <t>トウ</t>
    </rPh>
    <phoneticPr fontId="5"/>
  </si>
  <si>
    <t>受験案内・受験票発送(郵便代含む)作業</t>
    <rPh sb="0" eb="2">
      <t>ジュケン</t>
    </rPh>
    <rPh sb="2" eb="4">
      <t>アンナイ</t>
    </rPh>
    <rPh sb="5" eb="8">
      <t>ジュケンヒョウ</t>
    </rPh>
    <rPh sb="8" eb="10">
      <t>ハッソウ</t>
    </rPh>
    <rPh sb="11" eb="13">
      <t>ユウビン</t>
    </rPh>
    <rPh sb="13" eb="14">
      <t>ダイ</t>
    </rPh>
    <rPh sb="14" eb="15">
      <t>フク</t>
    </rPh>
    <rPh sb="17" eb="19">
      <t>サギョウ</t>
    </rPh>
    <phoneticPr fontId="5"/>
  </si>
  <si>
    <t>-</t>
    <phoneticPr fontId="5"/>
  </si>
  <si>
    <t>株式会社J＆Jヒューマンソリューションズ</t>
  </si>
  <si>
    <t>-</t>
    <phoneticPr fontId="5"/>
  </si>
  <si>
    <t>精神障害にも対応した地域包括ケアシステムの構築</t>
    <phoneticPr fontId="5"/>
  </si>
  <si>
    <t>精神障害者が、地域の一員として安心して自分らしい暮らしをすることができるよう、精神障害にも対応した地域包括ケアシステムの構築を目指す。</t>
    <phoneticPr fontId="5"/>
  </si>
  <si>
    <t>各地域の心のサポーターの養成</t>
    <phoneticPr fontId="5"/>
  </si>
  <si>
    <t>人</t>
    <rPh sb="0" eb="1">
      <t>ニン</t>
    </rPh>
    <phoneticPr fontId="5"/>
  </si>
  <si>
    <t>-</t>
    <phoneticPr fontId="5"/>
  </si>
  <si>
    <t>心のサポーター養成に係る調査・分析業務等一式</t>
    <phoneticPr fontId="5"/>
  </si>
  <si>
    <t>株式会社日本能率協会総合研究所</t>
    <rPh sb="0" eb="4">
      <t>カブシキガイシャ</t>
    </rPh>
    <phoneticPr fontId="5"/>
  </si>
  <si>
    <t>精神障害にも対応した地域包括ケアシステムの構築支援・調査業務一式</t>
    <phoneticPr fontId="5"/>
  </si>
  <si>
    <t>精神保健指定医口頭試問実施に係る運営等一式</t>
    <phoneticPr fontId="5"/>
  </si>
  <si>
    <t>B.（株）日本能率協会総合研究所</t>
    <phoneticPr fontId="5"/>
  </si>
  <si>
    <t>G.国立研究開発法人国立精神神経医療研究センター</t>
    <phoneticPr fontId="5"/>
  </si>
  <si>
    <t>申請者はこれまで経験した精神疾患に関する症例について、ケースレポートを提出し、それぞれ法的理解や臨床記録としての妥当性等を審査。</t>
    <phoneticPr fontId="5"/>
  </si>
  <si>
    <t>心のサポーターは、メンタルヘルスの問題を抱える家族の方やその同僚などに対する、傾聴を中心とした支援者のことを指しており、各地域で心のサポーターが養成されていくことで、地域における普及啓発にも寄与し、精神疾患の予防や早期介入につながるもの。</t>
    <phoneticPr fontId="5"/>
  </si>
  <si>
    <t>有</t>
  </si>
  <si>
    <t>無</t>
  </si>
  <si>
    <t>支出先の選定に当たっては、原則として一般競争入札を行っており、競争性が確保されている。一方で一者応札があったものの、今後は入札条件を一部緩和するなど検討したい。</t>
    <rPh sb="43" eb="45">
      <t>イッポウ</t>
    </rPh>
    <rPh sb="61" eb="63">
      <t>ニュウサツ</t>
    </rPh>
    <rPh sb="63" eb="65">
      <t>ジョウケン</t>
    </rPh>
    <rPh sb="66" eb="68">
      <t>イチブ</t>
    </rPh>
    <rPh sb="68" eb="70">
      <t>カンワ</t>
    </rPh>
    <rPh sb="74" eb="76">
      <t>ケントウ</t>
    </rPh>
    <phoneticPr fontId="5"/>
  </si>
  <si>
    <t>https://www.mhlw.go.jp/wp/seisaku/hyouka/dl/r03_jizenbunseki/IX-1-1.pdf</t>
    <phoneticPr fontId="5"/>
  </si>
  <si>
    <t>C.有限会社ミームデザイン</t>
    <phoneticPr fontId="5"/>
  </si>
  <si>
    <t>サーバー運営に係る費用</t>
    <rPh sb="4" eb="6">
      <t>ウンエイ</t>
    </rPh>
    <rPh sb="7" eb="8">
      <t>カカ</t>
    </rPh>
    <rPh sb="9" eb="11">
      <t>ヒヨウ</t>
    </rPh>
    <phoneticPr fontId="5"/>
  </si>
  <si>
    <t>有限会社ミームデザイン</t>
    <phoneticPr fontId="5"/>
  </si>
  <si>
    <t>H.PwCコンサルティング合同会社</t>
    <phoneticPr fontId="5"/>
  </si>
  <si>
    <t>精神障害にも対応した地域包括ケアシステムの構築支援事業</t>
  </si>
  <si>
    <t>-</t>
    <phoneticPr fontId="5"/>
  </si>
  <si>
    <t>PwCコンサルティング合同会社</t>
    <phoneticPr fontId="5"/>
  </si>
  <si>
    <t>心のサポーター養成に係る調査・分析業務等一式</t>
  </si>
  <si>
    <t>37百万円/20都道府県</t>
    <rPh sb="2" eb="4">
      <t>ヒャクマン</t>
    </rPh>
    <rPh sb="4" eb="5">
      <t>エン</t>
    </rPh>
    <rPh sb="8" eb="12">
      <t>トドウフケン</t>
    </rPh>
    <phoneticPr fontId="5"/>
  </si>
  <si>
    <t>-</t>
    <phoneticPr fontId="5"/>
  </si>
  <si>
    <t>p.8</t>
    <phoneticPr fontId="5"/>
  </si>
  <si>
    <t>25百万円
/8都道府県市</t>
    <phoneticPr fontId="5"/>
  </si>
  <si>
    <t>サーバ保守、サイト運用（精神障害にも対応した地域包括ケアシステムの構築支援事業情報共有ポータルサイト関係）、スタッフ等に係る費用</t>
    <phoneticPr fontId="5"/>
  </si>
  <si>
    <t>F. JTBビジネストランスフォーム(旧JTBビジネスネットワーク)</t>
    <phoneticPr fontId="5"/>
  </si>
  <si>
    <t>A.依存症者本人やその家族に対し、早い段階で相談機関や医療機関、自助団体等につながるよう、啓発活動を行うとともに、今後依存症になる可能性がある者に対しても、依存症の危険性を訴えることにより、社会から依存症者を減少させることを目指す。
B精神障害にも対応した地域包括ケアシステムの構築を推進する。
C平成２７年及び２８年の大規模な精神保健指定医の指定の不正取得の事案を踏まえ、指定医の資質や能力を確保し、指定医制度に対する国民の信頼を回復する。
Dメンタルヘルスやうつ病、摂食障害などの精神疾患に対する理解の促進及び地域や職場での支援を受けられる基盤整備・体制整備を実施する。</t>
    <phoneticPr fontId="5"/>
  </si>
  <si>
    <t>引き続き、必要な予算額を確保し、適正な執行に努めること。</t>
    <phoneticPr fontId="5"/>
  </si>
  <si>
    <t>-</t>
    <phoneticPr fontId="5"/>
  </si>
  <si>
    <t>引き続き必要な予算額を確保し、適正な執行に努める。</t>
    <rPh sb="0" eb="1">
      <t>ヒ</t>
    </rPh>
    <rPh sb="2" eb="3">
      <t>ツヅ</t>
    </rPh>
    <rPh sb="4" eb="6">
      <t>ヒツヨウ</t>
    </rPh>
    <rPh sb="7" eb="9">
      <t>ヨサン</t>
    </rPh>
    <rPh sb="9" eb="10">
      <t>ガク</t>
    </rPh>
    <rPh sb="11" eb="13">
      <t>カクホ</t>
    </rPh>
    <rPh sb="15" eb="17">
      <t>テキセイ</t>
    </rPh>
    <rPh sb="18" eb="20">
      <t>シッコウ</t>
    </rPh>
    <rPh sb="21" eb="22">
      <t>ツト</t>
    </rPh>
    <phoneticPr fontId="8"/>
  </si>
  <si>
    <t>株式会社ＪＴＢコミュニケーションデザイン</t>
    <phoneticPr fontId="5"/>
  </si>
  <si>
    <t>株式会社ＪＴＢビジネストランスフォーム</t>
    <phoneticPr fontId="5"/>
  </si>
  <si>
    <t>国立研究開発法人国立精神・神経医療研究センター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</si>
</sst>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52667</xdr:colOff>
      <xdr:row>268</xdr:row>
      <xdr:rowOff>266540</xdr:rowOff>
    </xdr:from>
    <xdr:to>
      <xdr:col>47</xdr:col>
      <xdr:colOff>93790</xdr:colOff>
      <xdr:row>270</xdr:row>
      <xdr:rowOff>235323</xdr:rowOff>
    </xdr:to>
    <xdr:sp macro="" textlink="">
      <xdr:nvSpPr>
        <xdr:cNvPr id="31" name="正方形/長方形 30"/>
        <xdr:cNvSpPr/>
      </xdr:nvSpPr>
      <xdr:spPr>
        <a:xfrm>
          <a:off x="2069726" y="51611893"/>
          <a:ext cx="7504240" cy="66354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en-US" altLang="ja-JP" sz="1400">
              <a:latin typeface="+mn-ea"/>
              <a:ea typeface="+mn-ea"/>
            </a:rPr>
            <a:t>151</a:t>
          </a:r>
          <a:r>
            <a:rPr kumimoji="1" lang="ja-JP" altLang="en-US" sz="1400"/>
            <a:t>百万円</a:t>
          </a:r>
          <a:endParaRPr kumimoji="1" lang="en-US" altLang="ja-JP" sz="1400"/>
        </a:p>
      </xdr:txBody>
    </xdr:sp>
    <xdr:clientData/>
  </xdr:twoCellAnchor>
  <xdr:twoCellAnchor>
    <xdr:from>
      <xdr:col>27</xdr:col>
      <xdr:colOff>11526</xdr:colOff>
      <xdr:row>270</xdr:row>
      <xdr:rowOff>307174</xdr:rowOff>
    </xdr:from>
    <xdr:to>
      <xdr:col>30</xdr:col>
      <xdr:colOff>110838</xdr:colOff>
      <xdr:row>272</xdr:row>
      <xdr:rowOff>122479</xdr:rowOff>
    </xdr:to>
    <xdr:sp macro="" textlink="">
      <xdr:nvSpPr>
        <xdr:cNvPr id="32" name="下矢印 31"/>
        <xdr:cNvSpPr/>
      </xdr:nvSpPr>
      <xdr:spPr>
        <a:xfrm>
          <a:off x="5522419" y="52558603"/>
          <a:ext cx="711633" cy="522876"/>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14</xdr:col>
      <xdr:colOff>84442</xdr:colOff>
      <xdr:row>272</xdr:row>
      <xdr:rowOff>221682</xdr:rowOff>
    </xdr:from>
    <xdr:to>
      <xdr:col>24</xdr:col>
      <xdr:colOff>190498</xdr:colOff>
      <xdr:row>291</xdr:row>
      <xdr:rowOff>204085</xdr:rowOff>
    </xdr:to>
    <xdr:grpSp>
      <xdr:nvGrpSpPr>
        <xdr:cNvPr id="37" name="グループ化 36"/>
        <xdr:cNvGrpSpPr/>
      </xdr:nvGrpSpPr>
      <xdr:grpSpPr>
        <a:xfrm>
          <a:off x="2908324" y="52956564"/>
          <a:ext cx="2123115" cy="7557580"/>
          <a:chOff x="5648541" y="66671211"/>
          <a:chExt cx="2444867" cy="5357078"/>
        </a:xfrm>
      </xdr:grpSpPr>
      <xdr:grpSp>
        <xdr:nvGrpSpPr>
          <xdr:cNvPr id="38" name="グループ化 37"/>
          <xdr:cNvGrpSpPr/>
        </xdr:nvGrpSpPr>
        <xdr:grpSpPr>
          <a:xfrm>
            <a:off x="5648541" y="66671211"/>
            <a:ext cx="2444867" cy="2527645"/>
            <a:chOff x="855348" y="51024940"/>
            <a:chExt cx="3228963" cy="3280693"/>
          </a:xfrm>
        </xdr:grpSpPr>
        <xdr:sp macro="" textlink="">
          <xdr:nvSpPr>
            <xdr:cNvPr id="44" name="正方形/長方形 43"/>
            <xdr:cNvSpPr/>
          </xdr:nvSpPr>
          <xdr:spPr>
            <a:xfrm>
              <a:off x="855348" y="51024940"/>
              <a:ext cx="3228963" cy="28173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5" name="正方形/長方形 44"/>
            <xdr:cNvSpPr/>
          </xdr:nvSpPr>
          <xdr:spPr>
            <a:xfrm>
              <a:off x="1333362" y="51354206"/>
              <a:ext cx="2471076" cy="91011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300" b="0">
                  <a:solidFill>
                    <a:sysClr val="windowText" lastClr="000000"/>
                  </a:solidFill>
                </a:rPr>
                <a:t>B</a:t>
              </a:r>
              <a:r>
                <a:rPr kumimoji="1" lang="ja-JP" altLang="en-US" sz="1300" b="0">
                  <a:solidFill>
                    <a:sysClr val="windowText" lastClr="000000"/>
                  </a:solidFill>
                </a:rPr>
                <a:t>．（株）日本能率協会総合研究所</a:t>
              </a:r>
            </a:p>
            <a:p>
              <a:r>
                <a:rPr kumimoji="1" lang="ja-JP" altLang="en-US" sz="1300" b="0">
                  <a:solidFill>
                    <a:sysClr val="windowText" lastClr="000000"/>
                  </a:solidFill>
                </a:rPr>
                <a:t> 　</a:t>
              </a:r>
              <a:r>
                <a:rPr kumimoji="1" lang="ja-JP" altLang="ja-JP" sz="1300" b="0">
                  <a:solidFill>
                    <a:sysClr val="windowText" lastClr="000000"/>
                  </a:solidFill>
                  <a:effectLst/>
                  <a:latin typeface="+mn-lt"/>
                  <a:ea typeface="+mn-ea"/>
                  <a:cs typeface="+mn-cs"/>
                </a:rPr>
                <a:t>   </a:t>
              </a:r>
              <a:r>
                <a:rPr kumimoji="1" lang="ja-JP" altLang="en-US" sz="1300" b="0">
                  <a:solidFill>
                    <a:sysClr val="windowText" lastClr="000000"/>
                  </a:solidFill>
                  <a:effectLst/>
                  <a:latin typeface="+mn-lt"/>
                  <a:ea typeface="+mn-ea"/>
                  <a:cs typeface="+mn-cs"/>
                </a:rPr>
                <a:t>３６</a:t>
              </a:r>
              <a:r>
                <a:rPr kumimoji="1" lang="en-US" altLang="ja-JP" sz="1300" b="0" u="none">
                  <a:solidFill>
                    <a:sysClr val="windowText" lastClr="000000"/>
                  </a:solidFill>
                  <a:effectLst/>
                  <a:latin typeface="+mn-lt"/>
                  <a:ea typeface="+mn-ea"/>
                  <a:cs typeface="+mn-cs"/>
                </a:rPr>
                <a:t>.</a:t>
              </a:r>
              <a:r>
                <a:rPr kumimoji="1" lang="ja-JP" altLang="en-US" sz="1300" b="0" u="none">
                  <a:solidFill>
                    <a:sysClr val="windowText" lastClr="000000"/>
                  </a:solidFill>
                  <a:effectLst/>
                  <a:latin typeface="+mn-lt"/>
                  <a:ea typeface="+mn-ea"/>
                  <a:cs typeface="+mn-cs"/>
                </a:rPr>
                <a:t>７</a:t>
              </a:r>
              <a:r>
                <a:rPr kumimoji="1" lang="ja-JP" altLang="ja-JP" sz="1300" b="0">
                  <a:solidFill>
                    <a:sysClr val="windowText" lastClr="000000"/>
                  </a:solidFill>
                  <a:effectLst/>
                  <a:latin typeface="+mn-lt"/>
                  <a:ea typeface="+mn-ea"/>
                  <a:cs typeface="+mn-cs"/>
                </a:rPr>
                <a:t>百</a:t>
              </a:r>
              <a:r>
                <a:rPr kumimoji="1" lang="ja-JP" altLang="en-US" sz="1300" b="0">
                  <a:solidFill>
                    <a:sysClr val="windowText" lastClr="000000"/>
                  </a:solidFill>
                  <a:effectLst/>
                  <a:latin typeface="+mn-lt"/>
                  <a:ea typeface="+mn-ea"/>
                  <a:cs typeface="+mn-cs"/>
                </a:rPr>
                <a:t>万円</a:t>
              </a:r>
              <a:endParaRPr lang="ja-JP" altLang="ja-JP" sz="1300" b="0">
                <a:solidFill>
                  <a:sysClr val="windowText" lastClr="000000"/>
                </a:solidFill>
                <a:effectLst/>
              </a:endParaRPr>
            </a:p>
          </xdr:txBody>
        </xdr:sp>
        <xdr:sp macro="" textlink="">
          <xdr:nvSpPr>
            <xdr:cNvPr id="46" name="大かっこ 45"/>
            <xdr:cNvSpPr/>
          </xdr:nvSpPr>
          <xdr:spPr>
            <a:xfrm>
              <a:off x="1150647" y="52336486"/>
              <a:ext cx="2797323" cy="19691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300">
                  <a:solidFill>
                    <a:sysClr val="windowText" lastClr="000000"/>
                  </a:solidFill>
                  <a:effectLst/>
                  <a:latin typeface="+mn-lt"/>
                  <a:ea typeface="+mn-ea"/>
                  <a:cs typeface="+mn-cs"/>
                </a:rPr>
                <a:t>都道府県</a:t>
              </a:r>
              <a:r>
                <a:rPr lang="ja-JP" altLang="ja-JP" sz="1300" u="none">
                  <a:solidFill>
                    <a:sysClr val="windowText" lastClr="000000"/>
                  </a:solidFill>
                  <a:effectLst/>
                  <a:latin typeface="+mn-lt"/>
                  <a:ea typeface="+mn-ea"/>
                  <a:cs typeface="+mn-cs"/>
                </a:rPr>
                <a:t>等</a:t>
              </a:r>
              <a:r>
                <a:rPr lang="ja-JP" altLang="en-US" sz="1300">
                  <a:solidFill>
                    <a:sysClr val="windowText" lastClr="000000"/>
                  </a:solidFill>
                  <a:effectLst/>
                  <a:latin typeface="+mn-lt"/>
                  <a:ea typeface="+mn-ea"/>
                  <a:cs typeface="+mn-cs"/>
                </a:rPr>
                <a:t>及び指定都市が行う精神障害にも対応した地域包括ケアシステムの構築に資する事業を支援（バックアップ</a:t>
              </a:r>
              <a:r>
                <a:rPr lang="ja-JP" altLang="en-US" sz="1400">
                  <a:solidFill>
                    <a:sysClr val="windowText" lastClr="000000"/>
                  </a:solidFill>
                  <a:effectLst/>
                  <a:latin typeface="+mn-lt"/>
                  <a:ea typeface="+mn-ea"/>
                  <a:cs typeface="+mn-cs"/>
                </a:rPr>
                <a:t>）</a:t>
              </a:r>
            </a:p>
            <a:p>
              <a:pPr algn="l"/>
              <a:endParaRPr lang="en-US" altLang="ja-JP" sz="1400">
                <a:solidFill>
                  <a:sysClr val="windowText" lastClr="000000"/>
                </a:solidFill>
                <a:effectLst/>
                <a:latin typeface="+mn-lt"/>
                <a:ea typeface="+mn-ea"/>
                <a:cs typeface="+mn-cs"/>
              </a:endParaRPr>
            </a:p>
          </xdr:txBody>
        </xdr:sp>
      </xdr:grpSp>
      <xdr:sp macro="" textlink="">
        <xdr:nvSpPr>
          <xdr:cNvPr id="39" name="右矢印 38"/>
          <xdr:cNvSpPr/>
        </xdr:nvSpPr>
        <xdr:spPr>
          <a:xfrm rot="5400000">
            <a:off x="6733137" y="69140262"/>
            <a:ext cx="272143" cy="5987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xdr:cNvGrpSpPr/>
        </xdr:nvGrpSpPr>
        <xdr:grpSpPr>
          <a:xfrm>
            <a:off x="5796480" y="69561402"/>
            <a:ext cx="2080231" cy="2466887"/>
            <a:chOff x="1025668" y="50207407"/>
            <a:chExt cx="2812601" cy="2512819"/>
          </a:xfrm>
        </xdr:grpSpPr>
        <xdr:sp macro="" textlink="">
          <xdr:nvSpPr>
            <xdr:cNvPr id="41" name="正方形/長方形 40"/>
            <xdr:cNvSpPr/>
          </xdr:nvSpPr>
          <xdr:spPr>
            <a:xfrm>
              <a:off x="1025668" y="50207407"/>
              <a:ext cx="2812601" cy="2375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2" name="正方形/長方形 41"/>
            <xdr:cNvSpPr/>
          </xdr:nvSpPr>
          <xdr:spPr>
            <a:xfrm>
              <a:off x="1356321" y="50509638"/>
              <a:ext cx="2356559" cy="5744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300">
                  <a:solidFill>
                    <a:sysClr val="windowText" lastClr="000000"/>
                  </a:solidFill>
                </a:rPr>
                <a:t>C</a:t>
              </a:r>
              <a:r>
                <a:rPr kumimoji="1" lang="ja-JP" altLang="en-US" sz="1300">
                  <a:solidFill>
                    <a:sysClr val="windowText" lastClr="000000"/>
                  </a:solidFill>
                </a:rPr>
                <a:t>．有限会社ミームデザイン</a:t>
              </a:r>
            </a:p>
            <a:p>
              <a:r>
                <a:rPr kumimoji="1" lang="ja-JP" altLang="en-US" sz="1300" u="none">
                  <a:solidFill>
                    <a:sysClr val="windowText" lastClr="000000"/>
                  </a:solidFill>
                </a:rPr>
                <a:t>　　 </a:t>
              </a:r>
              <a:r>
                <a:rPr kumimoji="1" lang="en-US" altLang="ja-JP" sz="1300" b="0" i="0" u="none">
                  <a:solidFill>
                    <a:sysClr val="windowText" lastClr="000000"/>
                  </a:solidFill>
                  <a:effectLst/>
                  <a:latin typeface="+mn-ea"/>
                  <a:ea typeface="+mn-ea"/>
                  <a:cs typeface="+mn-cs"/>
                </a:rPr>
                <a:t>1.</a:t>
              </a:r>
              <a:r>
                <a:rPr kumimoji="1" lang="ja-JP" altLang="en-US" sz="1300" b="0" i="0" u="none">
                  <a:solidFill>
                    <a:sysClr val="windowText" lastClr="000000"/>
                  </a:solidFill>
                  <a:effectLst/>
                  <a:latin typeface="+mn-ea"/>
                  <a:ea typeface="+mn-ea"/>
                  <a:cs typeface="+mn-cs"/>
                </a:rPr>
                <a:t>１</a:t>
              </a:r>
              <a:r>
                <a:rPr kumimoji="1" lang="ja-JP" altLang="en-US" sz="1300">
                  <a:solidFill>
                    <a:sysClr val="windowText" lastClr="000000"/>
                  </a:solidFill>
                  <a:latin typeface="+mn-ea"/>
                  <a:ea typeface="+mn-ea"/>
                </a:rPr>
                <a:t>百万円</a:t>
              </a:r>
            </a:p>
          </xdr:txBody>
        </xdr:sp>
        <xdr:sp macro="" textlink="">
          <xdr:nvSpPr>
            <xdr:cNvPr id="43" name="大かっこ 42"/>
            <xdr:cNvSpPr/>
          </xdr:nvSpPr>
          <xdr:spPr>
            <a:xfrm>
              <a:off x="1182629" y="51181217"/>
              <a:ext cx="2547793" cy="15390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300" b="0"/>
                <a:t>サーバ保守、サイト運用（精神障害にも対応した地域包括ケアシステムの構築支援事業情報共有ポータルサイト関係）</a:t>
              </a:r>
            </a:p>
            <a:p>
              <a:endParaRPr kumimoji="1" lang="ja-JP" altLang="en-US" sz="1400" b="0"/>
            </a:p>
          </xdr:txBody>
        </xdr:sp>
      </xdr:grpSp>
    </xdr:grpSp>
    <xdr:clientData/>
  </xdr:twoCellAnchor>
  <xdr:twoCellAnchor>
    <xdr:from>
      <xdr:col>5</xdr:col>
      <xdr:colOff>158324</xdr:colOff>
      <xdr:row>272</xdr:row>
      <xdr:rowOff>171655</xdr:rowOff>
    </xdr:from>
    <xdr:to>
      <xdr:col>15</xdr:col>
      <xdr:colOff>145677</xdr:colOff>
      <xdr:row>282</xdr:row>
      <xdr:rowOff>302559</xdr:rowOff>
    </xdr:to>
    <xdr:grpSp>
      <xdr:nvGrpSpPr>
        <xdr:cNvPr id="60" name="グループ化 59"/>
        <xdr:cNvGrpSpPr/>
      </xdr:nvGrpSpPr>
      <xdr:grpSpPr>
        <a:xfrm>
          <a:off x="1166853" y="52906537"/>
          <a:ext cx="2004412" cy="3604728"/>
          <a:chOff x="498109" y="51214887"/>
          <a:chExt cx="3389264" cy="1582593"/>
        </a:xfrm>
        <a:solidFill>
          <a:schemeClr val="bg1"/>
        </a:solidFill>
      </xdr:grpSpPr>
      <xdr:sp macro="" textlink="">
        <xdr:nvSpPr>
          <xdr:cNvPr id="61" name="正方形/長方形 60"/>
          <xdr:cNvSpPr/>
        </xdr:nvSpPr>
        <xdr:spPr>
          <a:xfrm>
            <a:off x="498109" y="51214887"/>
            <a:ext cx="3389264" cy="2919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62" name="正方形/長方形 61"/>
          <xdr:cNvSpPr/>
        </xdr:nvSpPr>
        <xdr:spPr>
          <a:xfrm>
            <a:off x="991954" y="51519375"/>
            <a:ext cx="2253191" cy="464872"/>
          </a:xfrm>
          <a:prstGeom prst="rect">
            <a:avLst/>
          </a:prstGeom>
          <a:grp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300" b="0">
                <a:solidFill>
                  <a:sysClr val="windowText" lastClr="000000"/>
                </a:solidFill>
                <a:effectLst/>
                <a:latin typeface="+mn-lt"/>
                <a:ea typeface="+mn-ea"/>
                <a:cs typeface="+mn-cs"/>
              </a:rPr>
              <a:t>Ａ．</a:t>
            </a:r>
            <a:r>
              <a:rPr kumimoji="1" lang="en-US" altLang="ja-JP" sz="1300" b="0" baseline="0">
                <a:solidFill>
                  <a:sysClr val="windowText" lastClr="000000"/>
                </a:solidFill>
                <a:effectLst/>
                <a:latin typeface="+mn-lt"/>
                <a:ea typeface="+mn-ea"/>
                <a:cs typeface="+mn-cs"/>
              </a:rPr>
              <a:t> </a:t>
            </a:r>
            <a:r>
              <a:rPr kumimoji="1" lang="ja-JP" altLang="ja-JP" sz="1300" b="0" baseline="0">
                <a:solidFill>
                  <a:sysClr val="windowText" lastClr="000000"/>
                </a:solidFill>
                <a:effectLst/>
                <a:latin typeface="+mn-lt"/>
                <a:ea typeface="+mn-ea"/>
                <a:cs typeface="+mn-cs"/>
              </a:rPr>
              <a:t>（株）</a:t>
            </a:r>
            <a:r>
              <a:rPr kumimoji="1" lang="ja-JP" altLang="en-US" sz="1300" b="0" baseline="0">
                <a:solidFill>
                  <a:sysClr val="windowText" lastClr="000000"/>
                </a:solidFill>
                <a:effectLst/>
                <a:latin typeface="+mn-lt"/>
                <a:ea typeface="+mn-ea"/>
                <a:cs typeface="+mn-cs"/>
              </a:rPr>
              <a:t>博報堂</a:t>
            </a:r>
            <a:endParaRPr lang="ja-JP" altLang="ja-JP" sz="1300" b="0">
              <a:solidFill>
                <a:sysClr val="windowText" lastClr="000000"/>
              </a:solidFill>
              <a:effectLst/>
            </a:endParaRPr>
          </a:p>
          <a:p>
            <a:pPr algn="ctr"/>
            <a:r>
              <a:rPr kumimoji="1" lang="ja-JP" altLang="ja-JP" sz="1300" b="0">
                <a:solidFill>
                  <a:sysClr val="windowText" lastClr="000000"/>
                </a:solidFill>
                <a:effectLst/>
                <a:latin typeface="+mn-lt"/>
                <a:ea typeface="+mn-ea"/>
                <a:cs typeface="+mn-cs"/>
              </a:rPr>
              <a:t>　</a:t>
            </a:r>
            <a:r>
              <a:rPr kumimoji="1" lang="en-US" altLang="ja-JP" sz="1300" b="0">
                <a:solidFill>
                  <a:sysClr val="windowText" lastClr="000000"/>
                </a:solidFill>
                <a:effectLst/>
                <a:latin typeface="+mn-lt"/>
                <a:ea typeface="+mn-ea"/>
                <a:cs typeface="+mn-cs"/>
              </a:rPr>
              <a:t>55.4</a:t>
            </a:r>
            <a:r>
              <a:rPr kumimoji="1" lang="ja-JP" altLang="ja-JP" sz="1300" b="0" i="0">
                <a:solidFill>
                  <a:sysClr val="windowText" lastClr="000000"/>
                </a:solidFill>
                <a:effectLst/>
                <a:latin typeface="+mn-lt"/>
                <a:ea typeface="+mn-ea"/>
                <a:cs typeface="+mn-cs"/>
              </a:rPr>
              <a:t>百万円</a:t>
            </a:r>
            <a:endParaRPr lang="ja-JP" altLang="ja-JP" sz="1300" b="0">
              <a:solidFill>
                <a:sysClr val="windowText" lastClr="000000"/>
              </a:solidFill>
              <a:effectLst/>
            </a:endParaRPr>
          </a:p>
        </xdr:txBody>
      </xdr:sp>
      <xdr:sp macro="" textlink="">
        <xdr:nvSpPr>
          <xdr:cNvPr id="63" name="大かっこ 62"/>
          <xdr:cNvSpPr/>
        </xdr:nvSpPr>
        <xdr:spPr>
          <a:xfrm>
            <a:off x="1158139" y="52077725"/>
            <a:ext cx="1990733" cy="71975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300" b="0" i="0" baseline="0">
                <a:solidFill>
                  <a:schemeClr val="tx1"/>
                </a:solidFill>
                <a:effectLst/>
                <a:latin typeface="+mn-lt"/>
                <a:ea typeface="+mn-ea"/>
                <a:cs typeface="+mn-cs"/>
              </a:rPr>
              <a:t>依存症</a:t>
            </a:r>
            <a:r>
              <a:rPr lang="ja-JP" altLang="en-US" sz="1300" b="0" i="0" baseline="0">
                <a:solidFill>
                  <a:schemeClr val="tx1"/>
                </a:solidFill>
                <a:effectLst/>
                <a:latin typeface="+mn-lt"/>
                <a:ea typeface="+mn-ea"/>
                <a:cs typeface="+mn-cs"/>
              </a:rPr>
              <a:t>の理解を深めるための</a:t>
            </a:r>
            <a:r>
              <a:rPr lang="ja-JP" altLang="ja-JP" sz="1300" b="0" i="0" baseline="0">
                <a:solidFill>
                  <a:schemeClr val="tx1"/>
                </a:solidFill>
                <a:effectLst/>
                <a:latin typeface="+mn-lt"/>
                <a:ea typeface="+mn-ea"/>
                <a:cs typeface="+mn-cs"/>
              </a:rPr>
              <a:t>普及啓発</a:t>
            </a:r>
            <a:r>
              <a:rPr lang="ja-JP" altLang="en-US" sz="1300" b="0" i="0" baseline="0">
                <a:solidFill>
                  <a:schemeClr val="tx1"/>
                </a:solidFill>
                <a:effectLst/>
                <a:latin typeface="+mn-lt"/>
                <a:ea typeface="+mn-ea"/>
                <a:cs typeface="+mn-cs"/>
              </a:rPr>
              <a:t>事業</a:t>
            </a:r>
            <a:endParaRPr lang="ja-JP" altLang="ja-JP" sz="1300">
              <a:effectLst/>
            </a:endParaRPr>
          </a:p>
        </xdr:txBody>
      </xdr:sp>
    </xdr:grpSp>
    <xdr:clientData/>
  </xdr:twoCellAnchor>
  <xdr:twoCellAnchor>
    <xdr:from>
      <xdr:col>26</xdr:col>
      <xdr:colOff>96637</xdr:colOff>
      <xdr:row>272</xdr:row>
      <xdr:rowOff>212112</xdr:rowOff>
    </xdr:from>
    <xdr:to>
      <xdr:col>37</xdr:col>
      <xdr:colOff>190501</xdr:colOff>
      <xdr:row>279</xdr:row>
      <xdr:rowOff>246536</xdr:rowOff>
    </xdr:to>
    <xdr:grpSp>
      <xdr:nvGrpSpPr>
        <xdr:cNvPr id="65" name="グループ化 64"/>
        <xdr:cNvGrpSpPr/>
      </xdr:nvGrpSpPr>
      <xdr:grpSpPr>
        <a:xfrm>
          <a:off x="5340990" y="52946994"/>
          <a:ext cx="2312629" cy="2466101"/>
          <a:chOff x="961634" y="51158980"/>
          <a:chExt cx="2188578" cy="1441624"/>
        </a:xfrm>
      </xdr:grpSpPr>
      <xdr:sp macro="" textlink="">
        <xdr:nvSpPr>
          <xdr:cNvPr id="66" name="正方形/長方形 65"/>
          <xdr:cNvSpPr/>
        </xdr:nvSpPr>
        <xdr:spPr>
          <a:xfrm>
            <a:off x="1077418" y="51158980"/>
            <a:ext cx="2009164" cy="2047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9" name="正方形/長方形 68"/>
          <xdr:cNvSpPr/>
        </xdr:nvSpPr>
        <xdr:spPr>
          <a:xfrm>
            <a:off x="961634" y="51456239"/>
            <a:ext cx="2188578" cy="528596"/>
          </a:xfrm>
          <a:prstGeom prst="rect">
            <a:avLst/>
          </a:prstGeom>
          <a:solidFill>
            <a:sysClr val="window" lastClr="FFFFFF"/>
          </a:solidFill>
          <a:ln w="25400" cap="flat" cmpd="sng" algn="ctr">
            <a:solidFill>
              <a:srgbClr val="F79646"/>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j-ea"/>
                <a:ea typeface="+mj-ea"/>
                <a:cs typeface="+mn-cs"/>
              </a:rPr>
              <a:t>D.</a:t>
            </a:r>
            <a:r>
              <a:rPr kumimoji="0" lang="ja-JP" altLang="en-US" sz="1300" b="0" i="0" u="none" strike="noStrike" kern="0" cap="none" spc="0" normalizeH="0" baseline="0" noProof="0">
                <a:ln>
                  <a:noFill/>
                </a:ln>
                <a:solidFill>
                  <a:sysClr val="windowText" lastClr="000000"/>
                </a:solidFill>
                <a:effectLst/>
                <a:uLnTx/>
                <a:uFillTx/>
                <a:latin typeface="+mj-ea"/>
                <a:ea typeface="+mj-ea"/>
                <a:cs typeface="+mn-cs"/>
              </a:rPr>
              <a:t>株式会社</a:t>
            </a:r>
            <a:r>
              <a:rPr kumimoji="0" lang="en-US" altLang="ja-JP" sz="1300" b="0" i="0" u="none" strike="noStrike" kern="0" cap="none" spc="0" normalizeH="0" baseline="0" noProof="0">
                <a:ln>
                  <a:noFill/>
                </a:ln>
                <a:solidFill>
                  <a:sysClr val="windowText" lastClr="000000"/>
                </a:solidFill>
                <a:effectLst/>
                <a:uLnTx/>
                <a:uFillTx/>
                <a:latin typeface="+mj-ea"/>
                <a:ea typeface="+mj-ea"/>
                <a:cs typeface="+mn-cs"/>
              </a:rPr>
              <a:t>JTB</a:t>
            </a:r>
            <a:r>
              <a:rPr kumimoji="0" lang="ja-JP" altLang="en-US" sz="1300" b="0" i="0" u="none" strike="noStrike" kern="0" cap="none" spc="0" normalizeH="0" baseline="0" noProof="0">
                <a:ln>
                  <a:noFill/>
                </a:ln>
                <a:solidFill>
                  <a:sysClr val="windowText" lastClr="000000"/>
                </a:solidFill>
                <a:effectLst/>
                <a:uLnTx/>
                <a:uFillTx/>
                <a:latin typeface="+mj-ea"/>
                <a:ea typeface="+mj-ea"/>
                <a:cs typeface="+mn-cs"/>
              </a:rPr>
              <a:t>コミュニケーションデザイン</a:t>
            </a:r>
            <a:endParaRPr kumimoji="0" lang="en-US" altLang="ja-JP" sz="13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j-ea"/>
                <a:ea typeface="+mj-ea"/>
                <a:cs typeface="+mn-cs"/>
              </a:rPr>
              <a:t>３４</a:t>
            </a:r>
            <a:r>
              <a:rPr kumimoji="0" lang="en-US" altLang="ja-JP" sz="1300" b="0" i="0" u="none" strike="noStrike" kern="0" cap="none" spc="0" normalizeH="0" baseline="0" noProof="0">
                <a:ln>
                  <a:noFill/>
                </a:ln>
                <a:solidFill>
                  <a:sysClr val="windowText" lastClr="000000"/>
                </a:solidFill>
                <a:effectLst/>
                <a:uLnTx/>
                <a:uFillTx/>
                <a:latin typeface="+mj-ea"/>
                <a:ea typeface="+mj-ea"/>
                <a:cs typeface="+mn-cs"/>
              </a:rPr>
              <a:t>.</a:t>
            </a:r>
            <a:r>
              <a:rPr kumimoji="0" lang="ja-JP" altLang="en-US" sz="1300" b="0" i="0" u="none" strike="noStrike" kern="0" cap="none" spc="0" normalizeH="0" baseline="0" noProof="0">
                <a:ln>
                  <a:noFill/>
                </a:ln>
                <a:solidFill>
                  <a:sysClr val="windowText" lastClr="000000"/>
                </a:solidFill>
                <a:effectLst/>
                <a:uLnTx/>
                <a:uFillTx/>
                <a:latin typeface="+mj-ea"/>
                <a:ea typeface="+mj-ea"/>
                <a:cs typeface="+mn-cs"/>
              </a:rPr>
              <a:t>４百万円</a:t>
            </a:r>
            <a:endParaRPr kumimoji="0" lang="en-US" altLang="ja-JP" sz="1300" b="0" i="0" u="none" strike="noStrike" kern="0" cap="none" spc="0" normalizeH="0" baseline="0" noProof="0">
              <a:ln>
                <a:noFill/>
              </a:ln>
              <a:solidFill>
                <a:sysClr val="windowText" lastClr="000000"/>
              </a:solidFill>
              <a:effectLst/>
              <a:uLnTx/>
              <a:uFillTx/>
              <a:latin typeface="+mj-ea"/>
              <a:ea typeface="+mj-ea"/>
              <a:cs typeface="+mn-cs"/>
            </a:endParaRPr>
          </a:p>
        </xdr:txBody>
      </xdr:sp>
      <xdr:sp macro="" textlink="">
        <xdr:nvSpPr>
          <xdr:cNvPr id="71" name="大かっこ 70"/>
          <xdr:cNvSpPr/>
        </xdr:nvSpPr>
        <xdr:spPr>
          <a:xfrm>
            <a:off x="1093774" y="52053376"/>
            <a:ext cx="1982292" cy="547228"/>
          </a:xfrm>
          <a:prstGeom prst="bracketPair">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精神保健指定医口頭試問実施に係る運営等一式</a:t>
            </a:r>
          </a:p>
        </xdr:txBody>
      </xdr:sp>
    </xdr:grpSp>
    <xdr:clientData/>
  </xdr:twoCellAnchor>
  <xdr:twoCellAnchor>
    <xdr:from>
      <xdr:col>24</xdr:col>
      <xdr:colOff>118517</xdr:colOff>
      <xdr:row>280</xdr:row>
      <xdr:rowOff>308120</xdr:rowOff>
    </xdr:from>
    <xdr:to>
      <xdr:col>32</xdr:col>
      <xdr:colOff>70436</xdr:colOff>
      <xdr:row>291</xdr:row>
      <xdr:rowOff>56029</xdr:rowOff>
    </xdr:to>
    <xdr:grpSp>
      <xdr:nvGrpSpPr>
        <xdr:cNvPr id="8" name="グループ化 7"/>
        <xdr:cNvGrpSpPr/>
      </xdr:nvGrpSpPr>
      <xdr:grpSpPr>
        <a:xfrm>
          <a:off x="4959458" y="55822061"/>
          <a:ext cx="1565566" cy="4544027"/>
          <a:chOff x="3616108" y="57862500"/>
          <a:chExt cx="2082800" cy="2832628"/>
        </a:xfrm>
      </xdr:grpSpPr>
      <xdr:sp macro="" textlink="">
        <xdr:nvSpPr>
          <xdr:cNvPr id="75" name="右矢印 74"/>
          <xdr:cNvSpPr/>
        </xdr:nvSpPr>
        <xdr:spPr>
          <a:xfrm rot="5400000">
            <a:off x="4719783" y="57710287"/>
            <a:ext cx="290925" cy="59535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6" name="正方形/長方形 75"/>
          <xdr:cNvSpPr/>
        </xdr:nvSpPr>
        <xdr:spPr>
          <a:xfrm>
            <a:off x="3774108" y="58509435"/>
            <a:ext cx="1901744" cy="669850"/>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300">
                <a:solidFill>
                  <a:sysClr val="windowText" lastClr="000000"/>
                </a:solidFill>
              </a:rPr>
              <a:t>E.</a:t>
            </a:r>
            <a:r>
              <a:rPr kumimoji="1" lang="ja-JP" altLang="en-US" sz="1300">
                <a:solidFill>
                  <a:sysClr val="windowText" lastClr="000000"/>
                </a:solidFill>
              </a:rPr>
              <a:t>株式会社</a:t>
            </a:r>
            <a:r>
              <a:rPr kumimoji="1" lang="en-US" altLang="ja-JP" sz="1300">
                <a:solidFill>
                  <a:sysClr val="windowText" lastClr="000000"/>
                </a:solidFill>
              </a:rPr>
              <a:t>J</a:t>
            </a:r>
            <a:r>
              <a:rPr kumimoji="1" lang="ja-JP" altLang="en-US" sz="1300">
                <a:solidFill>
                  <a:sysClr val="windowText" lastClr="000000"/>
                </a:solidFill>
              </a:rPr>
              <a:t>＆</a:t>
            </a:r>
            <a:r>
              <a:rPr kumimoji="1" lang="en-US" altLang="ja-JP" sz="1300">
                <a:solidFill>
                  <a:sysClr val="windowText" lastClr="000000"/>
                </a:solidFill>
              </a:rPr>
              <a:t>J</a:t>
            </a:r>
            <a:r>
              <a:rPr kumimoji="1" lang="ja-JP" altLang="en-US" sz="1300">
                <a:solidFill>
                  <a:sysClr val="windowText" lastClr="000000"/>
                </a:solidFill>
              </a:rPr>
              <a:t>ヒューマンソリューションズ</a:t>
            </a:r>
            <a:endParaRPr kumimoji="1" lang="en-US" altLang="ja-JP" sz="1300">
              <a:solidFill>
                <a:sysClr val="windowText" lastClr="000000"/>
              </a:solidFill>
            </a:endParaRPr>
          </a:p>
          <a:p>
            <a:pPr algn="ctr"/>
            <a:r>
              <a:rPr kumimoji="1" lang="ja-JP" altLang="en-US" sz="1300">
                <a:solidFill>
                  <a:sysClr val="windowText" lastClr="000000"/>
                </a:solidFill>
                <a:latin typeface="+mn-ea"/>
                <a:ea typeface="+mn-ea"/>
              </a:rPr>
              <a:t>３百万円</a:t>
            </a:r>
          </a:p>
        </xdr:txBody>
      </xdr:sp>
      <xdr:sp macro="" textlink="">
        <xdr:nvSpPr>
          <xdr:cNvPr id="77" name="大かっこ 76"/>
          <xdr:cNvSpPr/>
        </xdr:nvSpPr>
        <xdr:spPr>
          <a:xfrm>
            <a:off x="3616108" y="59249139"/>
            <a:ext cx="2082800" cy="14459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300" b="0">
                <a:solidFill>
                  <a:sysClr val="windowText" lastClr="000000"/>
                </a:solidFill>
              </a:rPr>
              <a:t>・試験会場における試験監督等人材確保・教育及び当日の試験運営業務</a:t>
            </a:r>
          </a:p>
        </xdr:txBody>
      </xdr:sp>
    </xdr:grpSp>
    <xdr:clientData/>
  </xdr:twoCellAnchor>
  <xdr:twoCellAnchor>
    <xdr:from>
      <xdr:col>32</xdr:col>
      <xdr:colOff>188098</xdr:colOff>
      <xdr:row>280</xdr:row>
      <xdr:rowOff>229729</xdr:rowOff>
    </xdr:from>
    <xdr:to>
      <xdr:col>40</xdr:col>
      <xdr:colOff>22412</xdr:colOff>
      <xdr:row>291</xdr:row>
      <xdr:rowOff>78441</xdr:rowOff>
    </xdr:to>
    <xdr:grpSp>
      <xdr:nvGrpSpPr>
        <xdr:cNvPr id="14" name="グループ化 13"/>
        <xdr:cNvGrpSpPr/>
      </xdr:nvGrpSpPr>
      <xdr:grpSpPr>
        <a:xfrm>
          <a:off x="6642686" y="55743670"/>
          <a:ext cx="1447961" cy="4644830"/>
          <a:chOff x="8300357" y="57071961"/>
          <a:chExt cx="1950271" cy="3700260"/>
        </a:xfrm>
      </xdr:grpSpPr>
      <xdr:sp macro="" textlink="">
        <xdr:nvSpPr>
          <xdr:cNvPr id="79" name="右矢印 78"/>
          <xdr:cNvSpPr/>
        </xdr:nvSpPr>
        <xdr:spPr>
          <a:xfrm rot="5400000">
            <a:off x="8841820" y="56940662"/>
            <a:ext cx="334570" cy="5971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1" name="テキスト ボックス 80"/>
          <xdr:cNvSpPr txBox="1"/>
        </xdr:nvSpPr>
        <xdr:spPr>
          <a:xfrm>
            <a:off x="8300357" y="57646219"/>
            <a:ext cx="1950271" cy="1090632"/>
          </a:xfrm>
          <a:prstGeom prst="rect">
            <a:avLst/>
          </a:prstGeom>
          <a:solidFill>
            <a:schemeClr val="bg1"/>
          </a:solidFill>
          <a:ln>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300"/>
              <a:t>F.JTB</a:t>
            </a:r>
            <a:r>
              <a:rPr kumimoji="1" lang="ja-JP" altLang="en-US" sz="1300"/>
              <a:t>ビジネストランスフォーム</a:t>
            </a:r>
            <a:r>
              <a:rPr kumimoji="1" lang="en-US" altLang="ja-JP" sz="1300"/>
              <a:t>(</a:t>
            </a:r>
            <a:r>
              <a:rPr kumimoji="1" lang="ja-JP" altLang="en-US" sz="1300"/>
              <a:t>旧</a:t>
            </a:r>
            <a:r>
              <a:rPr kumimoji="1" lang="en-US" altLang="ja-JP" sz="1300"/>
              <a:t>JTB</a:t>
            </a:r>
            <a:r>
              <a:rPr kumimoji="1" lang="ja-JP" altLang="en-US" sz="1300"/>
              <a:t>ビジネスネットワーク</a:t>
            </a:r>
            <a:r>
              <a:rPr kumimoji="1" lang="en-US" altLang="ja-JP" sz="1300"/>
              <a:t>)</a:t>
            </a:r>
          </a:p>
          <a:p>
            <a:pPr algn="ctr"/>
            <a:r>
              <a:rPr kumimoji="1" lang="ja-JP" altLang="en-US" sz="1300"/>
              <a:t>３．４百万円</a:t>
            </a:r>
          </a:p>
        </xdr:txBody>
      </xdr:sp>
      <xdr:sp macro="" textlink="">
        <xdr:nvSpPr>
          <xdr:cNvPr id="82" name="大かっこ 81"/>
          <xdr:cNvSpPr/>
        </xdr:nvSpPr>
        <xdr:spPr>
          <a:xfrm>
            <a:off x="8378370" y="58852903"/>
            <a:ext cx="1811565" cy="191931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300" b="0">
                <a:solidFill>
                  <a:schemeClr val="tx1"/>
                </a:solidFill>
              </a:rPr>
              <a:t>ケースレポート等の仕分け及び保管業務、コールセンター</a:t>
            </a:r>
            <a:r>
              <a:rPr kumimoji="1" lang="en-US" altLang="ja-JP" sz="1300" b="0">
                <a:solidFill>
                  <a:schemeClr val="tx1"/>
                </a:solidFill>
              </a:rPr>
              <a:t>(</a:t>
            </a:r>
            <a:r>
              <a:rPr kumimoji="1" lang="ja-JP" altLang="en-US" sz="1300" b="0">
                <a:solidFill>
                  <a:schemeClr val="tx1"/>
                </a:solidFill>
              </a:rPr>
              <a:t>受付及び軽易な問い合わせの回答</a:t>
            </a:r>
            <a:r>
              <a:rPr kumimoji="1" lang="en-US" altLang="ja-JP" sz="1300" b="0">
                <a:solidFill>
                  <a:schemeClr val="tx1"/>
                </a:solidFill>
              </a:rPr>
              <a:t>)</a:t>
            </a:r>
            <a:r>
              <a:rPr kumimoji="1" lang="ja-JP" altLang="en-US" sz="1300" b="0">
                <a:solidFill>
                  <a:schemeClr val="tx1"/>
                </a:solidFill>
              </a:rPr>
              <a:t>業務</a:t>
            </a:r>
            <a:endParaRPr kumimoji="1" lang="en-US" altLang="ja-JP" sz="1300" b="0">
              <a:solidFill>
                <a:schemeClr val="tx1"/>
              </a:solidFill>
            </a:endParaRPr>
          </a:p>
        </xdr:txBody>
      </xdr:sp>
    </xdr:grpSp>
    <xdr:clientData/>
  </xdr:twoCellAnchor>
  <xdr:twoCellAnchor>
    <xdr:from>
      <xdr:col>38</xdr:col>
      <xdr:colOff>49894</xdr:colOff>
      <xdr:row>272</xdr:row>
      <xdr:rowOff>81637</xdr:rowOff>
    </xdr:from>
    <xdr:to>
      <xdr:col>49</xdr:col>
      <xdr:colOff>285750</xdr:colOff>
      <xdr:row>280</xdr:row>
      <xdr:rowOff>44817</xdr:rowOff>
    </xdr:to>
    <xdr:grpSp>
      <xdr:nvGrpSpPr>
        <xdr:cNvPr id="9" name="グループ化 8"/>
        <xdr:cNvGrpSpPr/>
      </xdr:nvGrpSpPr>
      <xdr:grpSpPr>
        <a:xfrm>
          <a:off x="7714718" y="52816519"/>
          <a:ext cx="2454620" cy="2742239"/>
          <a:chOff x="8023679" y="53866143"/>
          <a:chExt cx="2481035" cy="2615255"/>
        </a:xfrm>
      </xdr:grpSpPr>
      <xdr:sp macro="" textlink="">
        <xdr:nvSpPr>
          <xdr:cNvPr id="55" name="正方形/長方形 54"/>
          <xdr:cNvSpPr/>
        </xdr:nvSpPr>
        <xdr:spPr>
          <a:xfrm>
            <a:off x="8329387" y="54345113"/>
            <a:ext cx="2090964" cy="1014152"/>
          </a:xfrm>
          <a:prstGeom prst="rect">
            <a:avLst/>
          </a:prstGeom>
          <a:solidFill>
            <a:sysClr val="window" lastClr="FFFFFF"/>
          </a:solidFill>
          <a:ln w="25400" cap="flat" cmpd="sng" algn="ctr">
            <a:solidFill>
              <a:srgbClr val="F79646"/>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G.</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国立研究開発法人国立精神神経医療研究センター</a:t>
            </a:r>
            <a:endParaRPr kumimoji="0" lang="en-US" altLang="ja-JP" sz="13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２４．８百万円</a:t>
            </a:r>
            <a:endParaRPr kumimoji="0" lang="en-US" altLang="ja-JP" sz="13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64" name="大かっこ 63"/>
          <xdr:cNvSpPr/>
        </xdr:nvSpPr>
        <xdr:spPr>
          <a:xfrm>
            <a:off x="8490857" y="55522584"/>
            <a:ext cx="1815584" cy="958814"/>
          </a:xfrm>
          <a:prstGeom prst="bracketPair">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心のサポーター養成事業を支援（バックアップ）</a:t>
            </a:r>
          </a:p>
        </xdr:txBody>
      </xdr:sp>
      <xdr:sp macro="" textlink="">
        <xdr:nvSpPr>
          <xdr:cNvPr id="72" name="正方形/長方形 71"/>
          <xdr:cNvSpPr/>
        </xdr:nvSpPr>
        <xdr:spPr>
          <a:xfrm>
            <a:off x="8023679" y="53866143"/>
            <a:ext cx="2481035" cy="35418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24</xdr:col>
      <xdr:colOff>124867</xdr:colOff>
      <xdr:row>282</xdr:row>
      <xdr:rowOff>115260</xdr:rowOff>
    </xdr:from>
    <xdr:to>
      <xdr:col>32</xdr:col>
      <xdr:colOff>185611</xdr:colOff>
      <xdr:row>283</xdr:row>
      <xdr:rowOff>12806</xdr:rowOff>
    </xdr:to>
    <xdr:sp macro="" textlink="">
      <xdr:nvSpPr>
        <xdr:cNvPr id="48" name="正方形/長方形 47"/>
        <xdr:cNvSpPr/>
      </xdr:nvSpPr>
      <xdr:spPr>
        <a:xfrm>
          <a:off x="4965808" y="56323966"/>
          <a:ext cx="1674391" cy="2449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40820</xdr:colOff>
      <xdr:row>281</xdr:row>
      <xdr:rowOff>259335</xdr:rowOff>
    </xdr:from>
    <xdr:to>
      <xdr:col>40</xdr:col>
      <xdr:colOff>101565</xdr:colOff>
      <xdr:row>282</xdr:row>
      <xdr:rowOff>150478</xdr:rowOff>
    </xdr:to>
    <xdr:sp macro="" textlink="">
      <xdr:nvSpPr>
        <xdr:cNvPr id="49" name="正方形/長方形 48"/>
        <xdr:cNvSpPr/>
      </xdr:nvSpPr>
      <xdr:spPr>
        <a:xfrm>
          <a:off x="6495408" y="56120659"/>
          <a:ext cx="1674392" cy="2385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41</xdr:col>
      <xdr:colOff>40821</xdr:colOff>
      <xdr:row>280</xdr:row>
      <xdr:rowOff>268946</xdr:rowOff>
    </xdr:from>
    <xdr:to>
      <xdr:col>49</xdr:col>
      <xdr:colOff>68035</xdr:colOff>
      <xdr:row>291</xdr:row>
      <xdr:rowOff>67235</xdr:rowOff>
    </xdr:to>
    <xdr:grpSp>
      <xdr:nvGrpSpPr>
        <xdr:cNvPr id="53" name="グループ化 52"/>
        <xdr:cNvGrpSpPr/>
      </xdr:nvGrpSpPr>
      <xdr:grpSpPr>
        <a:xfrm>
          <a:off x="8310762" y="55782887"/>
          <a:ext cx="1640861" cy="4594407"/>
          <a:chOff x="3471930" y="58029044"/>
          <a:chExt cx="2574145" cy="2824018"/>
        </a:xfrm>
      </xdr:grpSpPr>
      <xdr:sp macro="" textlink="">
        <xdr:nvSpPr>
          <xdr:cNvPr id="56" name="右矢印 55"/>
          <xdr:cNvSpPr/>
        </xdr:nvSpPr>
        <xdr:spPr>
          <a:xfrm rot="5400000">
            <a:off x="4598423" y="57766411"/>
            <a:ext cx="274219" cy="79948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正方形/長方形 56"/>
          <xdr:cNvSpPr/>
        </xdr:nvSpPr>
        <xdr:spPr>
          <a:xfrm>
            <a:off x="3822498" y="58549435"/>
            <a:ext cx="1901745" cy="671206"/>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300">
                <a:solidFill>
                  <a:sysClr val="windowText" lastClr="000000"/>
                </a:solidFill>
              </a:rPr>
              <a:t>H.PwC</a:t>
            </a:r>
            <a:r>
              <a:rPr kumimoji="1" lang="ja-JP" altLang="en-US" sz="1300">
                <a:solidFill>
                  <a:sysClr val="windowText" lastClr="000000"/>
                </a:solidFill>
              </a:rPr>
              <a:t>コンサルティング合同会社</a:t>
            </a:r>
            <a:endParaRPr kumimoji="1" lang="en-US" altLang="ja-JP" sz="1300">
              <a:solidFill>
                <a:sysClr val="windowText" lastClr="000000"/>
              </a:solidFill>
            </a:endParaRPr>
          </a:p>
          <a:p>
            <a:pPr algn="ctr"/>
            <a:r>
              <a:rPr kumimoji="1" lang="en-US" altLang="ja-JP" sz="1300">
                <a:solidFill>
                  <a:sysClr val="windowText" lastClr="000000"/>
                </a:solidFill>
                <a:latin typeface="+mn-ea"/>
                <a:ea typeface="+mn-ea"/>
              </a:rPr>
              <a:t>9.8</a:t>
            </a:r>
            <a:r>
              <a:rPr kumimoji="1" lang="ja-JP" altLang="en-US" sz="1300">
                <a:solidFill>
                  <a:sysClr val="windowText" lastClr="000000"/>
                </a:solidFill>
                <a:latin typeface="+mn-ea"/>
                <a:ea typeface="+mn-ea"/>
              </a:rPr>
              <a:t>百万円</a:t>
            </a:r>
          </a:p>
        </xdr:txBody>
      </xdr:sp>
      <xdr:sp macro="" textlink="">
        <xdr:nvSpPr>
          <xdr:cNvPr id="58" name="大かっこ 57"/>
          <xdr:cNvSpPr/>
        </xdr:nvSpPr>
        <xdr:spPr>
          <a:xfrm>
            <a:off x="3471930" y="59303295"/>
            <a:ext cx="2574145" cy="15497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300" b="0">
                <a:solidFill>
                  <a:sysClr val="windowText" lastClr="000000"/>
                </a:solidFill>
              </a:rPr>
              <a:t>・「事業コンサルタント委託」、「研修プログラム作成」、「アンケート作成」、「研修プログラム調査・分析」</a:t>
            </a:r>
          </a:p>
        </xdr:txBody>
      </xdr:sp>
    </xdr:grpSp>
    <xdr:clientData/>
  </xdr:twoCellAnchor>
  <xdr:twoCellAnchor>
    <xdr:from>
      <xdr:col>46</xdr:col>
      <xdr:colOff>11206</xdr:colOff>
      <xdr:row>39</xdr:row>
      <xdr:rowOff>56030</xdr:rowOff>
    </xdr:from>
    <xdr:to>
      <xdr:col>49</xdr:col>
      <xdr:colOff>496249</xdr:colOff>
      <xdr:row>39</xdr:row>
      <xdr:rowOff>238593</xdr:rowOff>
    </xdr:to>
    <xdr:sp macro="" textlink="">
      <xdr:nvSpPr>
        <xdr:cNvPr id="50" name="正方形/長方形 49"/>
        <xdr:cNvSpPr/>
      </xdr:nvSpPr>
      <xdr:spPr>
        <a:xfrm>
          <a:off x="9289677" y="13581530"/>
          <a:ext cx="1090160"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38</xdr:col>
      <xdr:colOff>134470</xdr:colOff>
      <xdr:row>38</xdr:row>
      <xdr:rowOff>44823</xdr:rowOff>
    </xdr:from>
    <xdr:to>
      <xdr:col>41</xdr:col>
      <xdr:colOff>145677</xdr:colOff>
      <xdr:row>38</xdr:row>
      <xdr:rowOff>212912</xdr:rowOff>
    </xdr:to>
    <xdr:sp macro="" textlink="">
      <xdr:nvSpPr>
        <xdr:cNvPr id="51" name="正方形/長方形 50"/>
        <xdr:cNvSpPr/>
      </xdr:nvSpPr>
      <xdr:spPr>
        <a:xfrm>
          <a:off x="7799294" y="13278970"/>
          <a:ext cx="616324" cy="168089"/>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46</xdr:col>
      <xdr:colOff>89647</xdr:colOff>
      <xdr:row>73</xdr:row>
      <xdr:rowOff>22412</xdr:rowOff>
    </xdr:from>
    <xdr:to>
      <xdr:col>49</xdr:col>
      <xdr:colOff>397167</xdr:colOff>
      <xdr:row>73</xdr:row>
      <xdr:rowOff>272444</xdr:rowOff>
    </xdr:to>
    <xdr:sp macro="" textlink="">
      <xdr:nvSpPr>
        <xdr:cNvPr id="52" name="正方形/長方形 51"/>
        <xdr:cNvSpPr/>
      </xdr:nvSpPr>
      <xdr:spPr>
        <a:xfrm>
          <a:off x="9368118" y="18243177"/>
          <a:ext cx="912637"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10.6</a:t>
          </a:r>
          <a:r>
            <a:rPr kumimoji="1" lang="ja-JP" altLang="en-US" sz="1100"/>
            <a:t>～</a:t>
          </a:r>
          <a:r>
            <a:rPr kumimoji="1" lang="en-US" altLang="ja-JP" sz="1100"/>
            <a:t>12.3</a:t>
          </a:r>
          <a:endParaRPr kumimoji="1" lang="ja-JP" altLang="en-US" sz="1100"/>
        </a:p>
      </xdr:txBody>
    </xdr:sp>
    <xdr:clientData/>
  </xdr:twoCellAnchor>
  <xdr:twoCellAnchor>
    <xdr:from>
      <xdr:col>40</xdr:col>
      <xdr:colOff>179294</xdr:colOff>
      <xdr:row>282</xdr:row>
      <xdr:rowOff>33616</xdr:rowOff>
    </xdr:from>
    <xdr:to>
      <xdr:col>49</xdr:col>
      <xdr:colOff>38332</xdr:colOff>
      <xdr:row>282</xdr:row>
      <xdr:rowOff>278544</xdr:rowOff>
    </xdr:to>
    <xdr:sp macro="" textlink="">
      <xdr:nvSpPr>
        <xdr:cNvPr id="59" name="正方形/長方形 58"/>
        <xdr:cNvSpPr/>
      </xdr:nvSpPr>
      <xdr:spPr>
        <a:xfrm>
          <a:off x="8247529" y="56242322"/>
          <a:ext cx="1674391" cy="2449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C564" sqref="C564:I56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738</v>
      </c>
      <c r="AK2" s="187"/>
      <c r="AL2" s="187"/>
      <c r="AM2" s="187"/>
      <c r="AN2" s="90" t="s">
        <v>361</v>
      </c>
      <c r="AO2" s="187">
        <v>21</v>
      </c>
      <c r="AP2" s="187"/>
      <c r="AQ2" s="187"/>
      <c r="AR2" s="91" t="s">
        <v>361</v>
      </c>
      <c r="AS2" s="188">
        <v>826</v>
      </c>
      <c r="AT2" s="188"/>
      <c r="AU2" s="188"/>
      <c r="AV2" s="90" t="str">
        <f>IF(AW2="","","-")</f>
        <v/>
      </c>
      <c r="AW2" s="189"/>
      <c r="AX2" s="189"/>
    </row>
    <row r="3" spans="1:50" ht="21" customHeight="1" thickBot="1" x14ac:dyDescent="0.2">
      <c r="A3" s="190" t="s">
        <v>675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688</v>
      </c>
      <c r="H5" s="178"/>
      <c r="I5" s="178"/>
      <c r="J5" s="178"/>
      <c r="K5" s="178"/>
      <c r="L5" s="178"/>
      <c r="M5" s="179" t="s">
        <v>62</v>
      </c>
      <c r="N5" s="180"/>
      <c r="O5" s="180"/>
      <c r="P5" s="180"/>
      <c r="Q5" s="180"/>
      <c r="R5" s="181"/>
      <c r="S5" s="182" t="s">
        <v>689</v>
      </c>
      <c r="T5" s="178"/>
      <c r="U5" s="178"/>
      <c r="V5" s="178"/>
      <c r="W5" s="178"/>
      <c r="X5" s="183"/>
      <c r="Y5" s="184" t="s">
        <v>3</v>
      </c>
      <c r="Z5" s="185"/>
      <c r="AA5" s="185"/>
      <c r="AB5" s="185"/>
      <c r="AC5" s="185"/>
      <c r="AD5" s="186"/>
      <c r="AE5" s="209" t="s">
        <v>690</v>
      </c>
      <c r="AF5" s="209"/>
      <c r="AG5" s="209"/>
      <c r="AH5" s="209"/>
      <c r="AI5" s="209"/>
      <c r="AJ5" s="209"/>
      <c r="AK5" s="209"/>
      <c r="AL5" s="209"/>
      <c r="AM5" s="209"/>
      <c r="AN5" s="209"/>
      <c r="AO5" s="209"/>
      <c r="AP5" s="210"/>
      <c r="AQ5" s="211" t="s">
        <v>736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691</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692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84.75" customHeight="1" x14ac:dyDescent="0.15">
      <c r="A9" s="204" t="s">
        <v>21</v>
      </c>
      <c r="B9" s="205"/>
      <c r="C9" s="205"/>
      <c r="D9" s="205"/>
      <c r="E9" s="205"/>
      <c r="F9" s="205"/>
      <c r="G9" s="206" t="s">
        <v>815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2.25" customHeight="1" x14ac:dyDescent="0.15">
      <c r="A10" s="249" t="s">
        <v>28</v>
      </c>
      <c r="B10" s="250"/>
      <c r="C10" s="250"/>
      <c r="D10" s="250"/>
      <c r="E10" s="250"/>
      <c r="F10" s="250"/>
      <c r="G10" s="251" t="s">
        <v>693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494</v>
      </c>
      <c r="Q12" s="238"/>
      <c r="R12" s="238"/>
      <c r="S12" s="238"/>
      <c r="T12" s="238"/>
      <c r="U12" s="238"/>
      <c r="V12" s="267"/>
      <c r="W12" s="237" t="s">
        <v>646</v>
      </c>
      <c r="X12" s="238"/>
      <c r="Y12" s="238"/>
      <c r="Z12" s="238"/>
      <c r="AA12" s="238"/>
      <c r="AB12" s="238"/>
      <c r="AC12" s="267"/>
      <c r="AD12" s="237" t="s">
        <v>648</v>
      </c>
      <c r="AE12" s="238"/>
      <c r="AF12" s="238"/>
      <c r="AG12" s="238"/>
      <c r="AH12" s="238"/>
      <c r="AI12" s="238"/>
      <c r="AJ12" s="267"/>
      <c r="AK12" s="237" t="s">
        <v>666</v>
      </c>
      <c r="AL12" s="238"/>
      <c r="AM12" s="238"/>
      <c r="AN12" s="238"/>
      <c r="AO12" s="238"/>
      <c r="AP12" s="238"/>
      <c r="AQ12" s="267"/>
      <c r="AR12" s="237" t="s">
        <v>667</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148</v>
      </c>
      <c r="Q13" s="232"/>
      <c r="R13" s="232"/>
      <c r="S13" s="232"/>
      <c r="T13" s="232"/>
      <c r="U13" s="232"/>
      <c r="V13" s="233"/>
      <c r="W13" s="231">
        <v>175</v>
      </c>
      <c r="X13" s="232"/>
      <c r="Y13" s="232"/>
      <c r="Z13" s="232"/>
      <c r="AA13" s="232"/>
      <c r="AB13" s="232"/>
      <c r="AC13" s="233"/>
      <c r="AD13" s="231">
        <v>203</v>
      </c>
      <c r="AE13" s="232"/>
      <c r="AF13" s="232"/>
      <c r="AG13" s="232"/>
      <c r="AH13" s="232"/>
      <c r="AI13" s="232"/>
      <c r="AJ13" s="233"/>
      <c r="AK13" s="231">
        <v>201</v>
      </c>
      <c r="AL13" s="232"/>
      <c r="AM13" s="232"/>
      <c r="AN13" s="232"/>
      <c r="AO13" s="232"/>
      <c r="AP13" s="232"/>
      <c r="AQ13" s="233"/>
      <c r="AR13" s="243">
        <v>201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691</v>
      </c>
      <c r="Q14" s="232"/>
      <c r="R14" s="232"/>
      <c r="S14" s="232"/>
      <c r="T14" s="232"/>
      <c r="U14" s="232"/>
      <c r="V14" s="233"/>
      <c r="W14" s="231" t="s">
        <v>691</v>
      </c>
      <c r="X14" s="232"/>
      <c r="Y14" s="232"/>
      <c r="Z14" s="232"/>
      <c r="AA14" s="232"/>
      <c r="AB14" s="232"/>
      <c r="AC14" s="233"/>
      <c r="AD14" s="231" t="s">
        <v>691</v>
      </c>
      <c r="AE14" s="232"/>
      <c r="AF14" s="232"/>
      <c r="AG14" s="232"/>
      <c r="AH14" s="232"/>
      <c r="AI14" s="232"/>
      <c r="AJ14" s="233"/>
      <c r="AK14" s="231" t="s">
        <v>737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691</v>
      </c>
      <c r="Q15" s="232"/>
      <c r="R15" s="232"/>
      <c r="S15" s="232"/>
      <c r="T15" s="232"/>
      <c r="U15" s="232"/>
      <c r="V15" s="233"/>
      <c r="W15" s="231" t="s">
        <v>691</v>
      </c>
      <c r="X15" s="232"/>
      <c r="Y15" s="232"/>
      <c r="Z15" s="232"/>
      <c r="AA15" s="232"/>
      <c r="AB15" s="232"/>
      <c r="AC15" s="233"/>
      <c r="AD15" s="231" t="s">
        <v>691</v>
      </c>
      <c r="AE15" s="232"/>
      <c r="AF15" s="232"/>
      <c r="AG15" s="232"/>
      <c r="AH15" s="232"/>
      <c r="AI15" s="232"/>
      <c r="AJ15" s="233"/>
      <c r="AK15" s="231" t="s">
        <v>737</v>
      </c>
      <c r="AL15" s="232"/>
      <c r="AM15" s="232"/>
      <c r="AN15" s="232"/>
      <c r="AO15" s="232"/>
      <c r="AP15" s="232"/>
      <c r="AQ15" s="233"/>
      <c r="AR15" s="231" t="s">
        <v>817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691</v>
      </c>
      <c r="Q16" s="232"/>
      <c r="R16" s="232"/>
      <c r="S16" s="232"/>
      <c r="T16" s="232"/>
      <c r="U16" s="232"/>
      <c r="V16" s="233"/>
      <c r="W16" s="231" t="s">
        <v>691</v>
      </c>
      <c r="X16" s="232"/>
      <c r="Y16" s="232"/>
      <c r="Z16" s="232"/>
      <c r="AA16" s="232"/>
      <c r="AB16" s="232"/>
      <c r="AC16" s="233"/>
      <c r="AD16" s="231" t="s">
        <v>691</v>
      </c>
      <c r="AE16" s="232"/>
      <c r="AF16" s="232"/>
      <c r="AG16" s="232"/>
      <c r="AH16" s="232"/>
      <c r="AI16" s="232"/>
      <c r="AJ16" s="233"/>
      <c r="AK16" s="231" t="s">
        <v>737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691</v>
      </c>
      <c r="Q17" s="232"/>
      <c r="R17" s="232"/>
      <c r="S17" s="232"/>
      <c r="T17" s="232"/>
      <c r="U17" s="232"/>
      <c r="V17" s="233"/>
      <c r="W17" s="231" t="s">
        <v>691</v>
      </c>
      <c r="X17" s="232"/>
      <c r="Y17" s="232"/>
      <c r="Z17" s="232"/>
      <c r="AA17" s="232"/>
      <c r="AB17" s="232"/>
      <c r="AC17" s="233"/>
      <c r="AD17" s="231" t="s">
        <v>691</v>
      </c>
      <c r="AE17" s="232"/>
      <c r="AF17" s="232"/>
      <c r="AG17" s="232"/>
      <c r="AH17" s="232"/>
      <c r="AI17" s="232"/>
      <c r="AJ17" s="233"/>
      <c r="AK17" s="231" t="s">
        <v>737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148</v>
      </c>
      <c r="Q18" s="276"/>
      <c r="R18" s="276"/>
      <c r="S18" s="276"/>
      <c r="T18" s="276"/>
      <c r="U18" s="276"/>
      <c r="V18" s="277"/>
      <c r="W18" s="275">
        <f>SUM(W13:AC17)</f>
        <v>175</v>
      </c>
      <c r="X18" s="276"/>
      <c r="Y18" s="276"/>
      <c r="Z18" s="276"/>
      <c r="AA18" s="276"/>
      <c r="AB18" s="276"/>
      <c r="AC18" s="277"/>
      <c r="AD18" s="275">
        <f>SUM(AD13:AJ17)</f>
        <v>203</v>
      </c>
      <c r="AE18" s="276"/>
      <c r="AF18" s="276"/>
      <c r="AG18" s="276"/>
      <c r="AH18" s="276"/>
      <c r="AI18" s="276"/>
      <c r="AJ18" s="277"/>
      <c r="AK18" s="275">
        <f>SUM(AK13:AQ17)</f>
        <v>201</v>
      </c>
      <c r="AL18" s="276"/>
      <c r="AM18" s="276"/>
      <c r="AN18" s="276"/>
      <c r="AO18" s="276"/>
      <c r="AP18" s="276"/>
      <c r="AQ18" s="277"/>
      <c r="AR18" s="275">
        <f>SUM(AR13:AX17)</f>
        <v>201</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98</v>
      </c>
      <c r="Q19" s="232"/>
      <c r="R19" s="232"/>
      <c r="S19" s="232"/>
      <c r="T19" s="232"/>
      <c r="U19" s="232"/>
      <c r="V19" s="233"/>
      <c r="W19" s="231">
        <v>147</v>
      </c>
      <c r="X19" s="232"/>
      <c r="Y19" s="232"/>
      <c r="Z19" s="232"/>
      <c r="AA19" s="232"/>
      <c r="AB19" s="232"/>
      <c r="AC19" s="233"/>
      <c r="AD19" s="231">
        <v>151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0.66216216216216217</v>
      </c>
      <c r="Q20" s="307"/>
      <c r="R20" s="307"/>
      <c r="S20" s="307"/>
      <c r="T20" s="307"/>
      <c r="U20" s="307"/>
      <c r="V20" s="307"/>
      <c r="W20" s="307">
        <f>IF(W18=0, "-", SUM(W19)/W18)</f>
        <v>0.84</v>
      </c>
      <c r="X20" s="307"/>
      <c r="Y20" s="307"/>
      <c r="Z20" s="307"/>
      <c r="AA20" s="307"/>
      <c r="AB20" s="307"/>
      <c r="AC20" s="307"/>
      <c r="AD20" s="307">
        <f>IF(AD18=0, "-", SUM(AD19)/AD18)</f>
        <v>0.74384236453201968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314</v>
      </c>
      <c r="H21" s="306"/>
      <c r="I21" s="306"/>
      <c r="J21" s="306"/>
      <c r="K21" s="306"/>
      <c r="L21" s="306"/>
      <c r="M21" s="306"/>
      <c r="N21" s="306"/>
      <c r="O21" s="306"/>
      <c r="P21" s="307">
        <f>IF(P19=0, "-", SUM(P19)/SUM(P13,P14))</f>
        <v>0.66216216216216217</v>
      </c>
      <c r="Q21" s="307"/>
      <c r="R21" s="307"/>
      <c r="S21" s="307"/>
      <c r="T21" s="307"/>
      <c r="U21" s="307"/>
      <c r="V21" s="307"/>
      <c r="W21" s="307">
        <f>IF(W19=0, "-", SUM(W19)/SUM(W13,W14))</f>
        <v>0.84</v>
      </c>
      <c r="X21" s="307"/>
      <c r="Y21" s="307"/>
      <c r="Z21" s="307"/>
      <c r="AA21" s="307"/>
      <c r="AB21" s="307"/>
      <c r="AC21" s="307"/>
      <c r="AD21" s="307">
        <f>IF(AD19=0, "-", SUM(AD19)/SUM(AD13,AD14))</f>
        <v>0.74384236453201968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670</v>
      </c>
      <c r="B22" s="316"/>
      <c r="C22" s="316"/>
      <c r="D22" s="316"/>
      <c r="E22" s="316"/>
      <c r="F22" s="317"/>
      <c r="G22" s="321" t="s">
        <v>303</v>
      </c>
      <c r="H22" s="290"/>
      <c r="I22" s="290"/>
      <c r="J22" s="290"/>
      <c r="K22" s="290"/>
      <c r="L22" s="290"/>
      <c r="M22" s="290"/>
      <c r="N22" s="290"/>
      <c r="O22" s="322"/>
      <c r="P22" s="289" t="s">
        <v>668</v>
      </c>
      <c r="Q22" s="290"/>
      <c r="R22" s="290"/>
      <c r="S22" s="290"/>
      <c r="T22" s="290"/>
      <c r="U22" s="290"/>
      <c r="V22" s="322"/>
      <c r="W22" s="289" t="s">
        <v>669</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0.75" customHeight="1" x14ac:dyDescent="0.15">
      <c r="A23" s="318"/>
      <c r="B23" s="319"/>
      <c r="C23" s="319"/>
      <c r="D23" s="319"/>
      <c r="E23" s="319"/>
      <c r="F23" s="320"/>
      <c r="G23" s="292" t="s">
        <v>694</v>
      </c>
      <c r="H23" s="293"/>
      <c r="I23" s="293"/>
      <c r="J23" s="293"/>
      <c r="K23" s="293"/>
      <c r="L23" s="293"/>
      <c r="M23" s="293"/>
      <c r="N23" s="293"/>
      <c r="O23" s="294"/>
      <c r="P23" s="243">
        <v>201</v>
      </c>
      <c r="Q23" s="244"/>
      <c r="R23" s="244"/>
      <c r="S23" s="244"/>
      <c r="T23" s="244"/>
      <c r="U23" s="244"/>
      <c r="V23" s="295"/>
      <c r="W23" s="243">
        <v>201</v>
      </c>
      <c r="X23" s="244"/>
      <c r="Y23" s="244"/>
      <c r="Z23" s="244"/>
      <c r="AA23" s="244"/>
      <c r="AB23" s="244"/>
      <c r="AC23" s="295"/>
      <c r="AD23" s="296" t="s">
        <v>817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201</v>
      </c>
      <c r="Q29" s="347"/>
      <c r="R29" s="347"/>
      <c r="S29" s="347"/>
      <c r="T29" s="347"/>
      <c r="U29" s="347"/>
      <c r="V29" s="348"/>
      <c r="W29" s="349">
        <f>AR13</f>
        <v>201</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657</v>
      </c>
      <c r="B30" s="353"/>
      <c r="C30" s="353"/>
      <c r="D30" s="353"/>
      <c r="E30" s="353"/>
      <c r="F30" s="354"/>
      <c r="G30" s="326" t="s">
        <v>753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658</v>
      </c>
      <c r="B31" s="333"/>
      <c r="C31" s="333"/>
      <c r="D31" s="333"/>
      <c r="E31" s="333"/>
      <c r="F31" s="334"/>
      <c r="G31" s="365" t="s">
        <v>650</v>
      </c>
      <c r="H31" s="366"/>
      <c r="I31" s="366"/>
      <c r="J31" s="366"/>
      <c r="K31" s="366"/>
      <c r="L31" s="366"/>
      <c r="M31" s="366"/>
      <c r="N31" s="366"/>
      <c r="O31" s="366"/>
      <c r="P31" s="367" t="s">
        <v>649</v>
      </c>
      <c r="Q31" s="366"/>
      <c r="R31" s="366"/>
      <c r="S31" s="366"/>
      <c r="T31" s="366"/>
      <c r="U31" s="366"/>
      <c r="V31" s="366"/>
      <c r="W31" s="366"/>
      <c r="X31" s="368"/>
      <c r="Y31" s="369"/>
      <c r="Z31" s="370"/>
      <c r="AA31" s="371"/>
      <c r="AB31" s="416" t="s">
        <v>11</v>
      </c>
      <c r="AC31" s="416"/>
      <c r="AD31" s="416"/>
      <c r="AE31" s="417" t="s">
        <v>494</v>
      </c>
      <c r="AF31" s="418"/>
      <c r="AG31" s="418"/>
      <c r="AH31" s="419"/>
      <c r="AI31" s="417" t="s">
        <v>646</v>
      </c>
      <c r="AJ31" s="418"/>
      <c r="AK31" s="418"/>
      <c r="AL31" s="419"/>
      <c r="AM31" s="417" t="s">
        <v>462</v>
      </c>
      <c r="AN31" s="418"/>
      <c r="AO31" s="418"/>
      <c r="AP31" s="419"/>
      <c r="AQ31" s="426" t="s">
        <v>493</v>
      </c>
      <c r="AR31" s="427"/>
      <c r="AS31" s="427"/>
      <c r="AT31" s="428"/>
      <c r="AU31" s="426" t="s">
        <v>671</v>
      </c>
      <c r="AV31" s="427"/>
      <c r="AW31" s="427"/>
      <c r="AX31" s="429"/>
    </row>
    <row r="32" spans="1:50" ht="23.25" customHeight="1" x14ac:dyDescent="0.15">
      <c r="A32" s="363"/>
      <c r="B32" s="333"/>
      <c r="C32" s="333"/>
      <c r="D32" s="333"/>
      <c r="E32" s="333"/>
      <c r="F32" s="334"/>
      <c r="G32" s="372" t="s">
        <v>754</v>
      </c>
      <c r="H32" s="373"/>
      <c r="I32" s="373"/>
      <c r="J32" s="373"/>
      <c r="K32" s="373"/>
      <c r="L32" s="373"/>
      <c r="M32" s="373"/>
      <c r="N32" s="373"/>
      <c r="O32" s="373"/>
      <c r="P32" s="376" t="s">
        <v>708</v>
      </c>
      <c r="Q32" s="377"/>
      <c r="R32" s="377"/>
      <c r="S32" s="377"/>
      <c r="T32" s="377"/>
      <c r="U32" s="377"/>
      <c r="V32" s="377"/>
      <c r="W32" s="377"/>
      <c r="X32" s="378"/>
      <c r="Y32" s="382" t="s">
        <v>52</v>
      </c>
      <c r="Z32" s="383"/>
      <c r="AA32" s="384"/>
      <c r="AB32" s="385" t="s">
        <v>705</v>
      </c>
      <c r="AC32" s="385"/>
      <c r="AD32" s="385"/>
      <c r="AE32" s="386">
        <v>3</v>
      </c>
      <c r="AF32" s="386"/>
      <c r="AG32" s="386"/>
      <c r="AH32" s="386"/>
      <c r="AI32" s="386">
        <v>4</v>
      </c>
      <c r="AJ32" s="386"/>
      <c r="AK32" s="386"/>
      <c r="AL32" s="386"/>
      <c r="AM32" s="386">
        <v>4</v>
      </c>
      <c r="AN32" s="386"/>
      <c r="AO32" s="386"/>
      <c r="AP32" s="386"/>
      <c r="AQ32" s="386" t="s">
        <v>691</v>
      </c>
      <c r="AR32" s="386"/>
      <c r="AS32" s="386"/>
      <c r="AT32" s="386"/>
      <c r="AU32" s="420" t="s">
        <v>691</v>
      </c>
      <c r="AV32" s="421"/>
      <c r="AW32" s="421"/>
      <c r="AX32" s="422"/>
    </row>
    <row r="33" spans="1:51" ht="23.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705</v>
      </c>
      <c r="AC33" s="385"/>
      <c r="AD33" s="385"/>
      <c r="AE33" s="386">
        <v>4</v>
      </c>
      <c r="AF33" s="386"/>
      <c r="AG33" s="386"/>
      <c r="AH33" s="386"/>
      <c r="AI33" s="386">
        <v>4</v>
      </c>
      <c r="AJ33" s="386"/>
      <c r="AK33" s="386"/>
      <c r="AL33" s="386"/>
      <c r="AM33" s="386">
        <v>4</v>
      </c>
      <c r="AN33" s="386"/>
      <c r="AO33" s="386"/>
      <c r="AP33" s="386"/>
      <c r="AQ33" s="386">
        <v>4</v>
      </c>
      <c r="AR33" s="386"/>
      <c r="AS33" s="386"/>
      <c r="AT33" s="386"/>
      <c r="AU33" s="420" t="s">
        <v>691</v>
      </c>
      <c r="AV33" s="421"/>
      <c r="AW33" s="421"/>
      <c r="AX33" s="422"/>
    </row>
    <row r="34" spans="1:51" ht="23.25" customHeight="1" x14ac:dyDescent="0.15">
      <c r="A34" s="452" t="s">
        <v>659</v>
      </c>
      <c r="B34" s="453"/>
      <c r="C34" s="453"/>
      <c r="D34" s="453"/>
      <c r="E34" s="453"/>
      <c r="F34" s="454"/>
      <c r="G34" s="238" t="s">
        <v>660</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494</v>
      </c>
      <c r="AF34" s="238"/>
      <c r="AG34" s="238"/>
      <c r="AH34" s="267"/>
      <c r="AI34" s="237" t="s">
        <v>646</v>
      </c>
      <c r="AJ34" s="238"/>
      <c r="AK34" s="238"/>
      <c r="AL34" s="267"/>
      <c r="AM34" s="237" t="s">
        <v>462</v>
      </c>
      <c r="AN34" s="238"/>
      <c r="AO34" s="238"/>
      <c r="AP34" s="267"/>
      <c r="AQ34" s="431" t="s">
        <v>672</v>
      </c>
      <c r="AR34" s="432"/>
      <c r="AS34" s="432"/>
      <c r="AT34" s="432"/>
      <c r="AU34" s="432"/>
      <c r="AV34" s="432"/>
      <c r="AW34" s="432"/>
      <c r="AX34" s="433"/>
    </row>
    <row r="35" spans="1:51" ht="23.25" customHeight="1" x14ac:dyDescent="0.15">
      <c r="A35" s="455"/>
      <c r="B35" s="456"/>
      <c r="C35" s="456"/>
      <c r="D35" s="456"/>
      <c r="E35" s="456"/>
      <c r="F35" s="457"/>
      <c r="G35" s="409" t="s">
        <v>713</v>
      </c>
      <c r="H35" s="410"/>
      <c r="I35" s="410"/>
      <c r="J35" s="410"/>
      <c r="K35" s="410"/>
      <c r="L35" s="410"/>
      <c r="M35" s="410"/>
      <c r="N35" s="410"/>
      <c r="O35" s="410"/>
      <c r="P35" s="410"/>
      <c r="Q35" s="410"/>
      <c r="R35" s="410"/>
      <c r="S35" s="410"/>
      <c r="T35" s="410"/>
      <c r="U35" s="410"/>
      <c r="V35" s="410"/>
      <c r="W35" s="410"/>
      <c r="X35" s="410"/>
      <c r="Y35" s="434" t="s">
        <v>659</v>
      </c>
      <c r="Z35" s="435"/>
      <c r="AA35" s="436"/>
      <c r="AB35" s="437" t="s">
        <v>714</v>
      </c>
      <c r="AC35" s="438"/>
      <c r="AD35" s="439"/>
      <c r="AE35" s="413">
        <v>21056</v>
      </c>
      <c r="AF35" s="413"/>
      <c r="AG35" s="413"/>
      <c r="AH35" s="413"/>
      <c r="AI35" s="413">
        <v>19520</v>
      </c>
      <c r="AJ35" s="413"/>
      <c r="AK35" s="413"/>
      <c r="AL35" s="413"/>
      <c r="AM35" s="413">
        <v>13840</v>
      </c>
      <c r="AN35" s="413"/>
      <c r="AO35" s="413"/>
      <c r="AP35" s="413"/>
      <c r="AQ35" s="404" t="s">
        <v>691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662</v>
      </c>
      <c r="Z36" s="414"/>
      <c r="AA36" s="415"/>
      <c r="AB36" s="440" t="s">
        <v>715</v>
      </c>
      <c r="AC36" s="441"/>
      <c r="AD36" s="442"/>
      <c r="AE36" s="444" t="s">
        <v>716</v>
      </c>
      <c r="AF36" s="443"/>
      <c r="AG36" s="443"/>
      <c r="AH36" s="443"/>
      <c r="AI36" s="444" t="s">
        <v>717</v>
      </c>
      <c r="AJ36" s="443"/>
      <c r="AK36" s="443"/>
      <c r="AL36" s="443"/>
      <c r="AM36" s="444" t="s">
        <v>755</v>
      </c>
      <c r="AN36" s="443"/>
      <c r="AO36" s="443"/>
      <c r="AP36" s="443"/>
      <c r="AQ36" s="443" t="s">
        <v>691</v>
      </c>
      <c r="AR36" s="443"/>
      <c r="AS36" s="443"/>
      <c r="AT36" s="443"/>
      <c r="AU36" s="443"/>
      <c r="AV36" s="443"/>
      <c r="AW36" s="443"/>
      <c r="AX36" s="445"/>
    </row>
    <row r="37" spans="1:51" ht="18.75" customHeight="1" x14ac:dyDescent="0.15">
      <c r="A37" s="482" t="s">
        <v>310</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494</v>
      </c>
      <c r="AF37" s="500"/>
      <c r="AG37" s="500"/>
      <c r="AH37" s="501"/>
      <c r="AI37" s="504" t="s">
        <v>646</v>
      </c>
      <c r="AJ37" s="504"/>
      <c r="AK37" s="504"/>
      <c r="AL37" s="499"/>
      <c r="AM37" s="504" t="s">
        <v>462</v>
      </c>
      <c r="AN37" s="504"/>
      <c r="AO37" s="504"/>
      <c r="AP37" s="499"/>
      <c r="AQ37" s="473" t="s">
        <v>222</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6" t="s">
        <v>691</v>
      </c>
      <c r="AR38" s="447"/>
      <c r="AS38" s="448" t="s">
        <v>223</v>
      </c>
      <c r="AT38" s="449"/>
      <c r="AU38" s="450" t="s">
        <v>810</v>
      </c>
      <c r="AV38" s="450"/>
      <c r="AW38" s="340" t="s">
        <v>170</v>
      </c>
      <c r="AX38" s="345"/>
    </row>
    <row r="39" spans="1:51" ht="23.25" customHeight="1" x14ac:dyDescent="0.15">
      <c r="A39" s="488"/>
      <c r="B39" s="486"/>
      <c r="C39" s="486"/>
      <c r="D39" s="486"/>
      <c r="E39" s="486"/>
      <c r="F39" s="487"/>
      <c r="G39" s="389" t="s">
        <v>695</v>
      </c>
      <c r="H39" s="390"/>
      <c r="I39" s="390"/>
      <c r="J39" s="390"/>
      <c r="K39" s="390"/>
      <c r="L39" s="390"/>
      <c r="M39" s="390"/>
      <c r="N39" s="390"/>
      <c r="O39" s="391"/>
      <c r="P39" s="154" t="s">
        <v>696</v>
      </c>
      <c r="Q39" s="154"/>
      <c r="R39" s="154"/>
      <c r="S39" s="154"/>
      <c r="T39" s="154"/>
      <c r="U39" s="154"/>
      <c r="V39" s="154"/>
      <c r="W39" s="154"/>
      <c r="X39" s="155"/>
      <c r="Y39" s="400" t="s">
        <v>12</v>
      </c>
      <c r="Z39" s="401"/>
      <c r="AA39" s="402"/>
      <c r="AB39" s="403" t="s">
        <v>697</v>
      </c>
      <c r="AC39" s="403"/>
      <c r="AD39" s="403"/>
      <c r="AE39" s="404">
        <v>41509</v>
      </c>
      <c r="AF39" s="387"/>
      <c r="AG39" s="387"/>
      <c r="AH39" s="387"/>
      <c r="AI39" s="404">
        <v>40320</v>
      </c>
      <c r="AJ39" s="387"/>
      <c r="AK39" s="387"/>
      <c r="AL39" s="387"/>
      <c r="AM39" s="404"/>
      <c r="AN39" s="387"/>
      <c r="AO39" s="387"/>
      <c r="AP39" s="387"/>
      <c r="AQ39" s="406" t="s">
        <v>691</v>
      </c>
      <c r="AR39" s="407"/>
      <c r="AS39" s="407"/>
      <c r="AT39" s="408"/>
      <c r="AU39" s="387" t="s">
        <v>691</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697</v>
      </c>
      <c r="AC40" s="463"/>
      <c r="AD40" s="463"/>
      <c r="AE40" s="404">
        <v>37126</v>
      </c>
      <c r="AF40" s="387"/>
      <c r="AG40" s="387"/>
      <c r="AH40" s="387"/>
      <c r="AI40" s="404">
        <v>41509</v>
      </c>
      <c r="AJ40" s="387"/>
      <c r="AK40" s="387"/>
      <c r="AL40" s="387"/>
      <c r="AM40" s="404">
        <v>40320</v>
      </c>
      <c r="AN40" s="387"/>
      <c r="AO40" s="387"/>
      <c r="AP40" s="387"/>
      <c r="AQ40" s="406" t="s">
        <v>691</v>
      </c>
      <c r="AR40" s="407"/>
      <c r="AS40" s="407"/>
      <c r="AT40" s="408"/>
      <c r="AU40" s="387"/>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112</v>
      </c>
      <c r="AF41" s="387"/>
      <c r="AG41" s="387"/>
      <c r="AH41" s="387"/>
      <c r="AI41" s="404">
        <v>97</v>
      </c>
      <c r="AJ41" s="387"/>
      <c r="AK41" s="387"/>
      <c r="AL41" s="387"/>
      <c r="AM41" s="404" t="s">
        <v>691</v>
      </c>
      <c r="AN41" s="387"/>
      <c r="AO41" s="387"/>
      <c r="AP41" s="387"/>
      <c r="AQ41" s="406" t="s">
        <v>691</v>
      </c>
      <c r="AR41" s="407"/>
      <c r="AS41" s="407"/>
      <c r="AT41" s="408"/>
      <c r="AU41" s="387" t="s">
        <v>691</v>
      </c>
      <c r="AV41" s="387"/>
      <c r="AW41" s="387"/>
      <c r="AX41" s="388"/>
    </row>
    <row r="42" spans="1:51" ht="23.25" customHeight="1" x14ac:dyDescent="0.15">
      <c r="A42" s="476" t="s">
        <v>337</v>
      </c>
      <c r="B42" s="471"/>
      <c r="C42" s="471"/>
      <c r="D42" s="471"/>
      <c r="E42" s="471"/>
      <c r="F42" s="472"/>
      <c r="G42" s="512" t="s">
        <v>698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4" t="s">
        <v>651</v>
      </c>
      <c r="B44" s="332" t="s">
        <v>652</v>
      </c>
      <c r="C44" s="333"/>
      <c r="D44" s="333"/>
      <c r="E44" s="333"/>
      <c r="F44" s="334"/>
      <c r="G44" s="338" t="s">
        <v>653</v>
      </c>
      <c r="H44" s="338"/>
      <c r="I44" s="338"/>
      <c r="J44" s="338"/>
      <c r="K44" s="338"/>
      <c r="L44" s="338"/>
      <c r="M44" s="338"/>
      <c r="N44" s="338"/>
      <c r="O44" s="338"/>
      <c r="P44" s="338"/>
      <c r="Q44" s="338"/>
      <c r="R44" s="338"/>
      <c r="S44" s="338"/>
      <c r="T44" s="338"/>
      <c r="U44" s="338"/>
      <c r="V44" s="338"/>
      <c r="W44" s="338"/>
      <c r="X44" s="338"/>
      <c r="Y44" s="338"/>
      <c r="Z44" s="338"/>
      <c r="AA44" s="339"/>
      <c r="AB44" s="342" t="s">
        <v>673</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494</v>
      </c>
      <c r="AF49" s="430"/>
      <c r="AG49" s="430"/>
      <c r="AH49" s="430"/>
      <c r="AI49" s="430" t="s">
        <v>646</v>
      </c>
      <c r="AJ49" s="430"/>
      <c r="AK49" s="430"/>
      <c r="AL49" s="430"/>
      <c r="AM49" s="430" t="s">
        <v>462</v>
      </c>
      <c r="AN49" s="430"/>
      <c r="AO49" s="430"/>
      <c r="AP49" s="430"/>
      <c r="AQ49" s="506" t="s">
        <v>222</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50"/>
      <c r="AS50" s="448" t="s">
        <v>223</v>
      </c>
      <c r="AT50" s="449"/>
      <c r="AU50" s="450"/>
      <c r="AV50" s="450"/>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08"/>
      <c r="H52" s="398"/>
      <c r="I52" s="398"/>
      <c r="J52" s="398"/>
      <c r="K52" s="398"/>
      <c r="L52" s="398"/>
      <c r="M52" s="398"/>
      <c r="N52" s="398"/>
      <c r="O52" s="399"/>
      <c r="P52" s="466"/>
      <c r="Q52" s="466"/>
      <c r="R52" s="466"/>
      <c r="S52" s="466"/>
      <c r="T52" s="466"/>
      <c r="U52" s="466"/>
      <c r="V52" s="466"/>
      <c r="W52" s="466"/>
      <c r="X52" s="467"/>
      <c r="Y52" s="909"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494</v>
      </c>
      <c r="AF54" s="430"/>
      <c r="AG54" s="430"/>
      <c r="AH54" s="430"/>
      <c r="AI54" s="430" t="s">
        <v>646</v>
      </c>
      <c r="AJ54" s="430"/>
      <c r="AK54" s="430"/>
      <c r="AL54" s="430"/>
      <c r="AM54" s="430" t="s">
        <v>462</v>
      </c>
      <c r="AN54" s="430"/>
      <c r="AO54" s="430"/>
      <c r="AP54" s="430"/>
      <c r="AQ54" s="506" t="s">
        <v>222</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50"/>
      <c r="AS55" s="448" t="s">
        <v>223</v>
      </c>
      <c r="AT55" s="449"/>
      <c r="AU55" s="450"/>
      <c r="AV55" s="450"/>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08"/>
      <c r="H57" s="398"/>
      <c r="I57" s="398"/>
      <c r="J57" s="398"/>
      <c r="K57" s="398"/>
      <c r="L57" s="398"/>
      <c r="M57" s="398"/>
      <c r="N57" s="398"/>
      <c r="O57" s="399"/>
      <c r="P57" s="466"/>
      <c r="Q57" s="466"/>
      <c r="R57" s="466"/>
      <c r="S57" s="466"/>
      <c r="T57" s="466"/>
      <c r="U57" s="466"/>
      <c r="V57" s="466"/>
      <c r="W57" s="466"/>
      <c r="X57" s="467"/>
      <c r="Y57" s="909"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494</v>
      </c>
      <c r="AF59" s="430"/>
      <c r="AG59" s="430"/>
      <c r="AH59" s="430"/>
      <c r="AI59" s="430" t="s">
        <v>646</v>
      </c>
      <c r="AJ59" s="430"/>
      <c r="AK59" s="430"/>
      <c r="AL59" s="430"/>
      <c r="AM59" s="430" t="s">
        <v>462</v>
      </c>
      <c r="AN59" s="430"/>
      <c r="AO59" s="430"/>
      <c r="AP59" s="430"/>
      <c r="AQ59" s="506" t="s">
        <v>222</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50"/>
      <c r="AS60" s="448" t="s">
        <v>223</v>
      </c>
      <c r="AT60" s="449"/>
      <c r="AU60" s="450"/>
      <c r="AV60" s="450"/>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08"/>
      <c r="H62" s="398"/>
      <c r="I62" s="398"/>
      <c r="J62" s="398"/>
      <c r="K62" s="398"/>
      <c r="L62" s="398"/>
      <c r="M62" s="398"/>
      <c r="N62" s="398"/>
      <c r="O62" s="399"/>
      <c r="P62" s="466"/>
      <c r="Q62" s="466"/>
      <c r="R62" s="466"/>
      <c r="S62" s="466"/>
      <c r="T62" s="466"/>
      <c r="U62" s="466"/>
      <c r="V62" s="466"/>
      <c r="W62" s="466"/>
      <c r="X62" s="467"/>
      <c r="Y62" s="909"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2" t="s">
        <v>657</v>
      </c>
      <c r="B64" s="353"/>
      <c r="C64" s="353"/>
      <c r="D64" s="353"/>
      <c r="E64" s="353"/>
      <c r="F64" s="354"/>
      <c r="G64" s="326" t="s">
        <v>785</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658</v>
      </c>
      <c r="B65" s="333"/>
      <c r="C65" s="333"/>
      <c r="D65" s="333"/>
      <c r="E65" s="333"/>
      <c r="F65" s="334"/>
      <c r="G65" s="365" t="s">
        <v>650</v>
      </c>
      <c r="H65" s="366"/>
      <c r="I65" s="366"/>
      <c r="J65" s="366"/>
      <c r="K65" s="366"/>
      <c r="L65" s="366"/>
      <c r="M65" s="366"/>
      <c r="N65" s="366"/>
      <c r="O65" s="366"/>
      <c r="P65" s="367" t="s">
        <v>649</v>
      </c>
      <c r="Q65" s="366"/>
      <c r="R65" s="366"/>
      <c r="S65" s="366"/>
      <c r="T65" s="366"/>
      <c r="U65" s="366"/>
      <c r="V65" s="366"/>
      <c r="W65" s="366"/>
      <c r="X65" s="368"/>
      <c r="Y65" s="369"/>
      <c r="Z65" s="370"/>
      <c r="AA65" s="371"/>
      <c r="AB65" s="416" t="s">
        <v>11</v>
      </c>
      <c r="AC65" s="416"/>
      <c r="AD65" s="416"/>
      <c r="AE65" s="417" t="s">
        <v>494</v>
      </c>
      <c r="AF65" s="418"/>
      <c r="AG65" s="418"/>
      <c r="AH65" s="419"/>
      <c r="AI65" s="417" t="s">
        <v>646</v>
      </c>
      <c r="AJ65" s="418"/>
      <c r="AK65" s="418"/>
      <c r="AL65" s="419"/>
      <c r="AM65" s="417" t="s">
        <v>462</v>
      </c>
      <c r="AN65" s="418"/>
      <c r="AO65" s="418"/>
      <c r="AP65" s="419"/>
      <c r="AQ65" s="426" t="s">
        <v>493</v>
      </c>
      <c r="AR65" s="427"/>
      <c r="AS65" s="427"/>
      <c r="AT65" s="428"/>
      <c r="AU65" s="426" t="s">
        <v>671</v>
      </c>
      <c r="AV65" s="427"/>
      <c r="AW65" s="427"/>
      <c r="AX65" s="429"/>
      <c r="AY65">
        <f>COUNTA($G$66)</f>
        <v>1</v>
      </c>
    </row>
    <row r="66" spans="1:51" ht="23.25" customHeight="1" x14ac:dyDescent="0.15">
      <c r="A66" s="363"/>
      <c r="B66" s="333"/>
      <c r="C66" s="333"/>
      <c r="D66" s="333"/>
      <c r="E66" s="333"/>
      <c r="F66" s="334"/>
      <c r="G66" s="372" t="s">
        <v>784</v>
      </c>
      <c r="H66" s="373"/>
      <c r="I66" s="373"/>
      <c r="J66" s="373"/>
      <c r="K66" s="373"/>
      <c r="L66" s="373"/>
      <c r="M66" s="373"/>
      <c r="N66" s="373"/>
      <c r="O66" s="373"/>
      <c r="P66" s="376" t="s">
        <v>709</v>
      </c>
      <c r="Q66" s="377"/>
      <c r="R66" s="377"/>
      <c r="S66" s="377"/>
      <c r="T66" s="377"/>
      <c r="U66" s="377"/>
      <c r="V66" s="377"/>
      <c r="W66" s="377"/>
      <c r="X66" s="378"/>
      <c r="Y66" s="382" t="s">
        <v>52</v>
      </c>
      <c r="Z66" s="383"/>
      <c r="AA66" s="384"/>
      <c r="AB66" s="385" t="s">
        <v>710</v>
      </c>
      <c r="AC66" s="385"/>
      <c r="AD66" s="385"/>
      <c r="AE66" s="386">
        <v>75</v>
      </c>
      <c r="AF66" s="386"/>
      <c r="AG66" s="386"/>
      <c r="AH66" s="386"/>
      <c r="AI66" s="386">
        <v>96</v>
      </c>
      <c r="AJ66" s="386"/>
      <c r="AK66" s="386"/>
      <c r="AL66" s="386"/>
      <c r="AM66" s="386">
        <v>109</v>
      </c>
      <c r="AN66" s="386"/>
      <c r="AO66" s="386"/>
      <c r="AP66" s="386"/>
      <c r="AQ66" s="413" t="s">
        <v>783</v>
      </c>
      <c r="AR66" s="386"/>
      <c r="AS66" s="386"/>
      <c r="AT66" s="386"/>
      <c r="AU66" s="404" t="s">
        <v>783</v>
      </c>
      <c r="AV66" s="421"/>
      <c r="AW66" s="421"/>
      <c r="AX66" s="422"/>
      <c r="AY66">
        <f>$AY$65</f>
        <v>1</v>
      </c>
    </row>
    <row r="67" spans="1:51" ht="23.2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710</v>
      </c>
      <c r="AC67" s="385"/>
      <c r="AD67" s="385"/>
      <c r="AE67" s="386">
        <v>20</v>
      </c>
      <c r="AF67" s="386"/>
      <c r="AG67" s="386"/>
      <c r="AH67" s="386"/>
      <c r="AI67" s="386">
        <v>20</v>
      </c>
      <c r="AJ67" s="386"/>
      <c r="AK67" s="386"/>
      <c r="AL67" s="386"/>
      <c r="AM67" s="386">
        <v>20</v>
      </c>
      <c r="AN67" s="386"/>
      <c r="AO67" s="386"/>
      <c r="AP67" s="386"/>
      <c r="AQ67" s="386">
        <v>20</v>
      </c>
      <c r="AR67" s="386"/>
      <c r="AS67" s="386"/>
      <c r="AT67" s="386"/>
      <c r="AU67" s="404" t="s">
        <v>783</v>
      </c>
      <c r="AV67" s="421"/>
      <c r="AW67" s="421"/>
      <c r="AX67" s="422"/>
      <c r="AY67">
        <f>$AY$65</f>
        <v>1</v>
      </c>
    </row>
    <row r="68" spans="1:51" ht="23.25" customHeight="1" x14ac:dyDescent="0.15">
      <c r="A68" s="452" t="s">
        <v>659</v>
      </c>
      <c r="B68" s="453"/>
      <c r="C68" s="453"/>
      <c r="D68" s="453"/>
      <c r="E68" s="453"/>
      <c r="F68" s="454"/>
      <c r="G68" s="238" t="s">
        <v>660</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494</v>
      </c>
      <c r="AF68" s="430"/>
      <c r="AG68" s="430"/>
      <c r="AH68" s="430"/>
      <c r="AI68" s="430" t="s">
        <v>646</v>
      </c>
      <c r="AJ68" s="430"/>
      <c r="AK68" s="430"/>
      <c r="AL68" s="430"/>
      <c r="AM68" s="430" t="s">
        <v>462</v>
      </c>
      <c r="AN68" s="430"/>
      <c r="AO68" s="430"/>
      <c r="AP68" s="430"/>
      <c r="AQ68" s="431" t="s">
        <v>672</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718</v>
      </c>
      <c r="H69" s="410"/>
      <c r="I69" s="410"/>
      <c r="J69" s="410"/>
      <c r="K69" s="410"/>
      <c r="L69" s="410"/>
      <c r="M69" s="410"/>
      <c r="N69" s="410"/>
      <c r="O69" s="410"/>
      <c r="P69" s="410"/>
      <c r="Q69" s="410"/>
      <c r="R69" s="410"/>
      <c r="S69" s="410"/>
      <c r="T69" s="410"/>
      <c r="U69" s="410"/>
      <c r="V69" s="410"/>
      <c r="W69" s="410"/>
      <c r="X69" s="410"/>
      <c r="Y69" s="434" t="s">
        <v>659</v>
      </c>
      <c r="Z69" s="435"/>
      <c r="AA69" s="436"/>
      <c r="AB69" s="437" t="s">
        <v>714</v>
      </c>
      <c r="AC69" s="438"/>
      <c r="AD69" s="439"/>
      <c r="AE69" s="413">
        <v>1700</v>
      </c>
      <c r="AF69" s="413"/>
      <c r="AG69" s="413"/>
      <c r="AH69" s="413"/>
      <c r="AI69" s="413">
        <v>2050</v>
      </c>
      <c r="AJ69" s="413"/>
      <c r="AK69" s="413"/>
      <c r="AL69" s="413"/>
      <c r="AM69" s="413">
        <v>1850</v>
      </c>
      <c r="AN69" s="413"/>
      <c r="AO69" s="413"/>
      <c r="AP69" s="413"/>
      <c r="AQ69" s="404" t="s">
        <v>783</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662</v>
      </c>
      <c r="Z70" s="414"/>
      <c r="AA70" s="415"/>
      <c r="AB70" s="440" t="s">
        <v>719</v>
      </c>
      <c r="AC70" s="441"/>
      <c r="AD70" s="442"/>
      <c r="AE70" s="444" t="s">
        <v>720</v>
      </c>
      <c r="AF70" s="443"/>
      <c r="AG70" s="443"/>
      <c r="AH70" s="443"/>
      <c r="AI70" s="444" t="s">
        <v>721</v>
      </c>
      <c r="AJ70" s="443"/>
      <c r="AK70" s="443"/>
      <c r="AL70" s="443"/>
      <c r="AM70" s="443" t="s">
        <v>809</v>
      </c>
      <c r="AN70" s="443"/>
      <c r="AO70" s="443"/>
      <c r="AP70" s="443"/>
      <c r="AQ70" s="443" t="s">
        <v>783</v>
      </c>
      <c r="AR70" s="443"/>
      <c r="AS70" s="443"/>
      <c r="AT70" s="443"/>
      <c r="AU70" s="443"/>
      <c r="AV70" s="443"/>
      <c r="AW70" s="443"/>
      <c r="AX70" s="445"/>
      <c r="AY70">
        <f>$AY$68</f>
        <v>1</v>
      </c>
    </row>
    <row r="71" spans="1:51" ht="18.75" customHeight="1" x14ac:dyDescent="0.15">
      <c r="A71" s="518" t="s">
        <v>310</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494</v>
      </c>
      <c r="AF71" s="430"/>
      <c r="AG71" s="430"/>
      <c r="AH71" s="430"/>
      <c r="AI71" s="430" t="s">
        <v>646</v>
      </c>
      <c r="AJ71" s="430"/>
      <c r="AK71" s="430"/>
      <c r="AL71" s="430"/>
      <c r="AM71" s="430" t="s">
        <v>462</v>
      </c>
      <c r="AN71" s="430"/>
      <c r="AO71" s="430"/>
      <c r="AP71" s="430"/>
      <c r="AQ71" s="473" t="s">
        <v>222</v>
      </c>
      <c r="AR71" s="474"/>
      <c r="AS71" s="474"/>
      <c r="AT71" s="475"/>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6" t="s">
        <v>810</v>
      </c>
      <c r="AR72" s="447"/>
      <c r="AS72" s="448" t="s">
        <v>223</v>
      </c>
      <c r="AT72" s="449"/>
      <c r="AU72" s="450">
        <v>5</v>
      </c>
      <c r="AV72" s="450"/>
      <c r="AW72" s="340" t="s">
        <v>170</v>
      </c>
      <c r="AX72" s="345"/>
      <c r="AY72">
        <f t="shared" ref="AY72:AY77" si="1">$AY$71</f>
        <v>1</v>
      </c>
    </row>
    <row r="73" spans="1:51" ht="23.25" customHeight="1" x14ac:dyDescent="0.15">
      <c r="A73" s="524"/>
      <c r="B73" s="522"/>
      <c r="C73" s="522"/>
      <c r="D73" s="522"/>
      <c r="E73" s="522"/>
      <c r="F73" s="523"/>
      <c r="G73" s="389" t="s">
        <v>699</v>
      </c>
      <c r="H73" s="390"/>
      <c r="I73" s="390"/>
      <c r="J73" s="390"/>
      <c r="K73" s="390"/>
      <c r="L73" s="390"/>
      <c r="M73" s="390"/>
      <c r="N73" s="390"/>
      <c r="O73" s="391"/>
      <c r="P73" s="154" t="s">
        <v>700</v>
      </c>
      <c r="Q73" s="154"/>
      <c r="R73" s="154"/>
      <c r="S73" s="154"/>
      <c r="T73" s="154"/>
      <c r="U73" s="154"/>
      <c r="V73" s="154"/>
      <c r="W73" s="154"/>
      <c r="X73" s="155"/>
      <c r="Y73" s="400" t="s">
        <v>12</v>
      </c>
      <c r="Z73" s="401"/>
      <c r="AA73" s="402"/>
      <c r="AB73" s="403" t="s">
        <v>701</v>
      </c>
      <c r="AC73" s="403"/>
      <c r="AD73" s="403"/>
      <c r="AE73" s="404">
        <v>16.600000000000001</v>
      </c>
      <c r="AF73" s="387"/>
      <c r="AG73" s="387"/>
      <c r="AH73" s="387"/>
      <c r="AI73" s="404">
        <v>16.7</v>
      </c>
      <c r="AJ73" s="387"/>
      <c r="AK73" s="387"/>
      <c r="AL73" s="387"/>
      <c r="AM73" s="404">
        <v>16.399999999999999</v>
      </c>
      <c r="AN73" s="387"/>
      <c r="AO73" s="387"/>
      <c r="AP73" s="387"/>
      <c r="AQ73" s="406" t="s">
        <v>691</v>
      </c>
      <c r="AR73" s="407"/>
      <c r="AS73" s="407"/>
      <c r="AT73" s="408"/>
      <c r="AU73" s="387" t="s">
        <v>691</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701</v>
      </c>
      <c r="AC74" s="463"/>
      <c r="AD74" s="463"/>
      <c r="AE74" s="404">
        <v>15.7</v>
      </c>
      <c r="AF74" s="387"/>
      <c r="AG74" s="387"/>
      <c r="AH74" s="387"/>
      <c r="AI74" s="404">
        <v>15.2</v>
      </c>
      <c r="AJ74" s="387"/>
      <c r="AK74" s="387"/>
      <c r="AL74" s="387"/>
      <c r="AM74" s="404">
        <v>14.2</v>
      </c>
      <c r="AN74" s="387"/>
      <c r="AO74" s="387"/>
      <c r="AP74" s="387"/>
      <c r="AQ74" s="406" t="s">
        <v>810</v>
      </c>
      <c r="AR74" s="407"/>
      <c r="AS74" s="407"/>
      <c r="AT74" s="408"/>
      <c r="AU74" s="387"/>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105.732484076433</v>
      </c>
      <c r="AF75" s="387"/>
      <c r="AG75" s="387"/>
      <c r="AH75" s="387"/>
      <c r="AI75" s="404">
        <v>91</v>
      </c>
      <c r="AJ75" s="387"/>
      <c r="AK75" s="387"/>
      <c r="AL75" s="387"/>
      <c r="AM75" s="404">
        <v>86</v>
      </c>
      <c r="AN75" s="387"/>
      <c r="AO75" s="387"/>
      <c r="AP75" s="387"/>
      <c r="AQ75" s="406" t="s">
        <v>691</v>
      </c>
      <c r="AR75" s="407"/>
      <c r="AS75" s="407"/>
      <c r="AT75" s="408"/>
      <c r="AU75" s="387" t="s">
        <v>691</v>
      </c>
      <c r="AV75" s="387"/>
      <c r="AW75" s="387"/>
      <c r="AX75" s="388"/>
      <c r="AY75">
        <f t="shared" si="1"/>
        <v>1</v>
      </c>
    </row>
    <row r="76" spans="1:51" ht="23.25" customHeight="1" x14ac:dyDescent="0.15">
      <c r="A76" s="476" t="s">
        <v>337</v>
      </c>
      <c r="B76" s="471"/>
      <c r="C76" s="471"/>
      <c r="D76" s="471"/>
      <c r="E76" s="471"/>
      <c r="F76" s="472"/>
      <c r="G76" s="512" t="s">
        <v>702</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0" t="s">
        <v>651</v>
      </c>
      <c r="B78" s="332" t="s">
        <v>652</v>
      </c>
      <c r="C78" s="333"/>
      <c r="D78" s="333"/>
      <c r="E78" s="333"/>
      <c r="F78" s="334"/>
      <c r="G78" s="338" t="s">
        <v>653</v>
      </c>
      <c r="H78" s="338"/>
      <c r="I78" s="338"/>
      <c r="J78" s="338"/>
      <c r="K78" s="338"/>
      <c r="L78" s="338"/>
      <c r="M78" s="338"/>
      <c r="N78" s="338"/>
      <c r="O78" s="338"/>
      <c r="P78" s="338"/>
      <c r="Q78" s="338"/>
      <c r="R78" s="338"/>
      <c r="S78" s="338"/>
      <c r="T78" s="338"/>
      <c r="U78" s="338"/>
      <c r="V78" s="338"/>
      <c r="W78" s="338"/>
      <c r="X78" s="338"/>
      <c r="Y78" s="338"/>
      <c r="Z78" s="338"/>
      <c r="AA78" s="339"/>
      <c r="AB78" s="342" t="s">
        <v>673</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494</v>
      </c>
      <c r="AF83" s="430"/>
      <c r="AG83" s="430"/>
      <c r="AH83" s="430"/>
      <c r="AI83" s="430" t="s">
        <v>646</v>
      </c>
      <c r="AJ83" s="430"/>
      <c r="AK83" s="430"/>
      <c r="AL83" s="430"/>
      <c r="AM83" s="430" t="s">
        <v>462</v>
      </c>
      <c r="AN83" s="430"/>
      <c r="AO83" s="430"/>
      <c r="AP83" s="430"/>
      <c r="AQ83" s="506" t="s">
        <v>222</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50"/>
      <c r="AS84" s="448" t="s">
        <v>223</v>
      </c>
      <c r="AT84" s="449"/>
      <c r="AU84" s="450"/>
      <c r="AV84" s="450"/>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08"/>
      <c r="H86" s="398"/>
      <c r="I86" s="398"/>
      <c r="J86" s="398"/>
      <c r="K86" s="398"/>
      <c r="L86" s="398"/>
      <c r="M86" s="398"/>
      <c r="N86" s="398"/>
      <c r="O86" s="399"/>
      <c r="P86" s="466"/>
      <c r="Q86" s="466"/>
      <c r="R86" s="466"/>
      <c r="S86" s="466"/>
      <c r="T86" s="466"/>
      <c r="U86" s="466"/>
      <c r="V86" s="466"/>
      <c r="W86" s="466"/>
      <c r="X86" s="467"/>
      <c r="Y86" s="909"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494</v>
      </c>
      <c r="AF88" s="430"/>
      <c r="AG88" s="430"/>
      <c r="AH88" s="430"/>
      <c r="AI88" s="430" t="s">
        <v>646</v>
      </c>
      <c r="AJ88" s="430"/>
      <c r="AK88" s="430"/>
      <c r="AL88" s="430"/>
      <c r="AM88" s="430" t="s">
        <v>462</v>
      </c>
      <c r="AN88" s="430"/>
      <c r="AO88" s="430"/>
      <c r="AP88" s="430"/>
      <c r="AQ88" s="506" t="s">
        <v>222</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50"/>
      <c r="AS89" s="448" t="s">
        <v>223</v>
      </c>
      <c r="AT89" s="449"/>
      <c r="AU89" s="450"/>
      <c r="AV89" s="450"/>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08"/>
      <c r="H91" s="398"/>
      <c r="I91" s="398"/>
      <c r="J91" s="398"/>
      <c r="K91" s="398"/>
      <c r="L91" s="398"/>
      <c r="M91" s="398"/>
      <c r="N91" s="398"/>
      <c r="O91" s="399"/>
      <c r="P91" s="466"/>
      <c r="Q91" s="466"/>
      <c r="R91" s="466"/>
      <c r="S91" s="466"/>
      <c r="T91" s="466"/>
      <c r="U91" s="466"/>
      <c r="V91" s="466"/>
      <c r="W91" s="466"/>
      <c r="X91" s="467"/>
      <c r="Y91" s="909"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494</v>
      </c>
      <c r="AF93" s="430"/>
      <c r="AG93" s="430"/>
      <c r="AH93" s="430"/>
      <c r="AI93" s="430" t="s">
        <v>646</v>
      </c>
      <c r="AJ93" s="430"/>
      <c r="AK93" s="430"/>
      <c r="AL93" s="430"/>
      <c r="AM93" s="430" t="s">
        <v>462</v>
      </c>
      <c r="AN93" s="430"/>
      <c r="AO93" s="430"/>
      <c r="AP93" s="430"/>
      <c r="AQ93" s="506" t="s">
        <v>222</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50"/>
      <c r="AS94" s="448" t="s">
        <v>223</v>
      </c>
      <c r="AT94" s="449"/>
      <c r="AU94" s="450"/>
      <c r="AV94" s="450"/>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08"/>
      <c r="H96" s="398"/>
      <c r="I96" s="398"/>
      <c r="J96" s="398"/>
      <c r="K96" s="398"/>
      <c r="L96" s="398"/>
      <c r="M96" s="398"/>
      <c r="N96" s="398"/>
      <c r="O96" s="399"/>
      <c r="P96" s="466"/>
      <c r="Q96" s="466"/>
      <c r="R96" s="466"/>
      <c r="S96" s="466"/>
      <c r="T96" s="466"/>
      <c r="U96" s="466"/>
      <c r="V96" s="466"/>
      <c r="W96" s="466"/>
      <c r="X96" s="467"/>
      <c r="Y96" s="909"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customHeight="1" x14ac:dyDescent="0.15">
      <c r="A98" s="323" t="s">
        <v>657</v>
      </c>
      <c r="B98" s="324"/>
      <c r="C98" s="324"/>
      <c r="D98" s="324"/>
      <c r="E98" s="324"/>
      <c r="F98" s="325"/>
      <c r="G98" s="326" t="s">
        <v>795</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658</v>
      </c>
      <c r="B99" s="333"/>
      <c r="C99" s="333"/>
      <c r="D99" s="333"/>
      <c r="E99" s="333"/>
      <c r="F99" s="334"/>
      <c r="G99" s="365" t="s">
        <v>650</v>
      </c>
      <c r="H99" s="366"/>
      <c r="I99" s="366"/>
      <c r="J99" s="366"/>
      <c r="K99" s="366"/>
      <c r="L99" s="366"/>
      <c r="M99" s="366"/>
      <c r="N99" s="366"/>
      <c r="O99" s="366"/>
      <c r="P99" s="367" t="s">
        <v>649</v>
      </c>
      <c r="Q99" s="366"/>
      <c r="R99" s="366"/>
      <c r="S99" s="366"/>
      <c r="T99" s="366"/>
      <c r="U99" s="366"/>
      <c r="V99" s="366"/>
      <c r="W99" s="366"/>
      <c r="X99" s="368"/>
      <c r="Y99" s="369"/>
      <c r="Z99" s="370"/>
      <c r="AA99" s="371"/>
      <c r="AB99" s="416" t="s">
        <v>11</v>
      </c>
      <c r="AC99" s="416"/>
      <c r="AD99" s="416"/>
      <c r="AE99" s="430" t="s">
        <v>494</v>
      </c>
      <c r="AF99" s="430"/>
      <c r="AG99" s="430"/>
      <c r="AH99" s="430"/>
      <c r="AI99" s="430" t="s">
        <v>646</v>
      </c>
      <c r="AJ99" s="430"/>
      <c r="AK99" s="430"/>
      <c r="AL99" s="430"/>
      <c r="AM99" s="430" t="s">
        <v>462</v>
      </c>
      <c r="AN99" s="430"/>
      <c r="AO99" s="430"/>
      <c r="AP99" s="430"/>
      <c r="AQ99" s="426" t="s">
        <v>493</v>
      </c>
      <c r="AR99" s="427"/>
      <c r="AS99" s="427"/>
      <c r="AT99" s="428"/>
      <c r="AU99" s="426" t="s">
        <v>671</v>
      </c>
      <c r="AV99" s="427"/>
      <c r="AW99" s="427"/>
      <c r="AX99" s="429"/>
      <c r="AY99">
        <f>COUNTA($G$100)</f>
        <v>1</v>
      </c>
    </row>
    <row r="100" spans="1:60" ht="23.25" customHeight="1" x14ac:dyDescent="0.15">
      <c r="A100" s="363"/>
      <c r="B100" s="333"/>
      <c r="C100" s="333"/>
      <c r="D100" s="333"/>
      <c r="E100" s="333"/>
      <c r="F100" s="334"/>
      <c r="G100" s="451" t="s">
        <v>768</v>
      </c>
      <c r="H100" s="373"/>
      <c r="I100" s="373"/>
      <c r="J100" s="373"/>
      <c r="K100" s="373"/>
      <c r="L100" s="373"/>
      <c r="M100" s="373"/>
      <c r="N100" s="373"/>
      <c r="O100" s="373"/>
      <c r="P100" s="376" t="s">
        <v>711</v>
      </c>
      <c r="Q100" s="377"/>
      <c r="R100" s="377"/>
      <c r="S100" s="377"/>
      <c r="T100" s="377"/>
      <c r="U100" s="377"/>
      <c r="V100" s="377"/>
      <c r="W100" s="377"/>
      <c r="X100" s="378"/>
      <c r="Y100" s="382" t="s">
        <v>52</v>
      </c>
      <c r="Z100" s="383"/>
      <c r="AA100" s="384"/>
      <c r="AB100" s="403" t="s">
        <v>769</v>
      </c>
      <c r="AC100" s="385"/>
      <c r="AD100" s="385"/>
      <c r="AE100" s="386" t="s">
        <v>691</v>
      </c>
      <c r="AF100" s="386"/>
      <c r="AG100" s="386"/>
      <c r="AH100" s="386"/>
      <c r="AI100" s="386">
        <v>452</v>
      </c>
      <c r="AJ100" s="386"/>
      <c r="AK100" s="386"/>
      <c r="AL100" s="386"/>
      <c r="AM100" s="386">
        <v>384</v>
      </c>
      <c r="AN100" s="386"/>
      <c r="AO100" s="386"/>
      <c r="AP100" s="386"/>
      <c r="AQ100" s="386" t="s">
        <v>691</v>
      </c>
      <c r="AR100" s="386"/>
      <c r="AS100" s="386"/>
      <c r="AT100" s="386"/>
      <c r="AU100" s="404" t="s">
        <v>783</v>
      </c>
      <c r="AV100" s="421"/>
      <c r="AW100" s="421"/>
      <c r="AX100" s="422"/>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403" t="s">
        <v>769</v>
      </c>
      <c r="AC101" s="385"/>
      <c r="AD101" s="385"/>
      <c r="AE101" s="386" t="s">
        <v>691</v>
      </c>
      <c r="AF101" s="386"/>
      <c r="AG101" s="386"/>
      <c r="AH101" s="386"/>
      <c r="AI101" s="386">
        <v>600</v>
      </c>
      <c r="AJ101" s="386"/>
      <c r="AK101" s="386"/>
      <c r="AL101" s="386"/>
      <c r="AM101" s="386">
        <v>600</v>
      </c>
      <c r="AN101" s="386"/>
      <c r="AO101" s="386"/>
      <c r="AP101" s="386"/>
      <c r="AQ101" s="386">
        <v>600</v>
      </c>
      <c r="AR101" s="386"/>
      <c r="AS101" s="386"/>
      <c r="AT101" s="386"/>
      <c r="AU101" s="404" t="s">
        <v>783</v>
      </c>
      <c r="AV101" s="421"/>
      <c r="AW101" s="421"/>
      <c r="AX101" s="422"/>
      <c r="AY101">
        <f>$AY$99</f>
        <v>1</v>
      </c>
    </row>
    <row r="102" spans="1:60" ht="23.25" customHeight="1" x14ac:dyDescent="0.15">
      <c r="A102" s="476" t="s">
        <v>659</v>
      </c>
      <c r="B102" s="356"/>
      <c r="C102" s="356"/>
      <c r="D102" s="356"/>
      <c r="E102" s="356"/>
      <c r="F102" s="477"/>
      <c r="G102" s="238" t="s">
        <v>660</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494</v>
      </c>
      <c r="AF102" s="430"/>
      <c r="AG102" s="430"/>
      <c r="AH102" s="430"/>
      <c r="AI102" s="430" t="s">
        <v>646</v>
      </c>
      <c r="AJ102" s="430"/>
      <c r="AK102" s="430"/>
      <c r="AL102" s="430"/>
      <c r="AM102" s="430" t="s">
        <v>462</v>
      </c>
      <c r="AN102" s="430"/>
      <c r="AO102" s="430"/>
      <c r="AP102" s="430"/>
      <c r="AQ102" s="431" t="s">
        <v>672</v>
      </c>
      <c r="AR102" s="432"/>
      <c r="AS102" s="432"/>
      <c r="AT102" s="432"/>
      <c r="AU102" s="432"/>
      <c r="AV102" s="432"/>
      <c r="AW102" s="432"/>
      <c r="AX102" s="433"/>
      <c r="AY102">
        <f>IF(SUBSTITUTE(SUBSTITUTE($G$103,"／",""),"　","")="",0,1)</f>
        <v>1</v>
      </c>
    </row>
    <row r="103" spans="1:60" ht="23.25" customHeight="1" x14ac:dyDescent="0.15">
      <c r="A103" s="478"/>
      <c r="B103" s="338"/>
      <c r="C103" s="338"/>
      <c r="D103" s="338"/>
      <c r="E103" s="338"/>
      <c r="F103" s="479"/>
      <c r="G103" s="409" t="s">
        <v>722</v>
      </c>
      <c r="H103" s="410"/>
      <c r="I103" s="410"/>
      <c r="J103" s="410"/>
      <c r="K103" s="410"/>
      <c r="L103" s="410"/>
      <c r="M103" s="410"/>
      <c r="N103" s="410"/>
      <c r="O103" s="410"/>
      <c r="P103" s="410"/>
      <c r="Q103" s="410"/>
      <c r="R103" s="410"/>
      <c r="S103" s="410"/>
      <c r="T103" s="410"/>
      <c r="U103" s="410"/>
      <c r="V103" s="410"/>
      <c r="W103" s="410"/>
      <c r="X103" s="410"/>
      <c r="Y103" s="434" t="s">
        <v>659</v>
      </c>
      <c r="Z103" s="435"/>
      <c r="AA103" s="436"/>
      <c r="AB103" s="437" t="s">
        <v>714</v>
      </c>
      <c r="AC103" s="438"/>
      <c r="AD103" s="439"/>
      <c r="AE103" s="413" t="s">
        <v>691</v>
      </c>
      <c r="AF103" s="413"/>
      <c r="AG103" s="413"/>
      <c r="AH103" s="413"/>
      <c r="AI103" s="413">
        <v>90.7</v>
      </c>
      <c r="AJ103" s="413"/>
      <c r="AK103" s="413"/>
      <c r="AL103" s="413"/>
      <c r="AM103" s="413">
        <v>89.5</v>
      </c>
      <c r="AN103" s="413"/>
      <c r="AO103" s="413"/>
      <c r="AP103" s="413"/>
      <c r="AQ103" s="404" t="s">
        <v>691</v>
      </c>
      <c r="AR103" s="387"/>
      <c r="AS103" s="387"/>
      <c r="AT103" s="387"/>
      <c r="AU103" s="387"/>
      <c r="AV103" s="387"/>
      <c r="AW103" s="387"/>
      <c r="AX103" s="388"/>
      <c r="AY103">
        <f>$AY$102</f>
        <v>1</v>
      </c>
    </row>
    <row r="104" spans="1:60" ht="46.5" customHeight="1" x14ac:dyDescent="0.15">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662</v>
      </c>
      <c r="Z104" s="414"/>
      <c r="AA104" s="415"/>
      <c r="AB104" s="440" t="s">
        <v>723</v>
      </c>
      <c r="AC104" s="441"/>
      <c r="AD104" s="442"/>
      <c r="AE104" s="443" t="s">
        <v>691</v>
      </c>
      <c r="AF104" s="443"/>
      <c r="AG104" s="443"/>
      <c r="AH104" s="443"/>
      <c r="AI104" s="443" t="s">
        <v>724</v>
      </c>
      <c r="AJ104" s="443"/>
      <c r="AK104" s="443"/>
      <c r="AL104" s="443"/>
      <c r="AM104" s="443" t="s">
        <v>770</v>
      </c>
      <c r="AN104" s="443"/>
      <c r="AO104" s="443"/>
      <c r="AP104" s="443"/>
      <c r="AQ104" s="443" t="s">
        <v>691</v>
      </c>
      <c r="AR104" s="443"/>
      <c r="AS104" s="443"/>
      <c r="AT104" s="443"/>
      <c r="AU104" s="443"/>
      <c r="AV104" s="443"/>
      <c r="AW104" s="443"/>
      <c r="AX104" s="445"/>
      <c r="AY104">
        <f>$AY$102</f>
        <v>1</v>
      </c>
    </row>
    <row r="105" spans="1:60" ht="18.75" customHeight="1" x14ac:dyDescent="0.15">
      <c r="A105" s="518" t="s">
        <v>310</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494</v>
      </c>
      <c r="AF105" s="430"/>
      <c r="AG105" s="430"/>
      <c r="AH105" s="430"/>
      <c r="AI105" s="430" t="s">
        <v>646</v>
      </c>
      <c r="AJ105" s="430"/>
      <c r="AK105" s="430"/>
      <c r="AL105" s="430"/>
      <c r="AM105" s="430" t="s">
        <v>462</v>
      </c>
      <c r="AN105" s="430"/>
      <c r="AO105" s="430"/>
      <c r="AP105" s="430"/>
      <c r="AQ105" s="473" t="s">
        <v>222</v>
      </c>
      <c r="AR105" s="474"/>
      <c r="AS105" s="474"/>
      <c r="AT105" s="475"/>
      <c r="AU105" s="338" t="s">
        <v>129</v>
      </c>
      <c r="AV105" s="338"/>
      <c r="AW105" s="338"/>
      <c r="AX105" s="343"/>
      <c r="AY105">
        <f>COUNTA($G$107)</f>
        <v>1</v>
      </c>
    </row>
    <row r="106" spans="1:60" ht="18.75"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6" t="s">
        <v>691</v>
      </c>
      <c r="AR106" s="447"/>
      <c r="AS106" s="448" t="s">
        <v>223</v>
      </c>
      <c r="AT106" s="449"/>
      <c r="AU106" s="450">
        <v>5</v>
      </c>
      <c r="AV106" s="450"/>
      <c r="AW106" s="340" t="s">
        <v>170</v>
      </c>
      <c r="AX106" s="345"/>
      <c r="AY106">
        <f t="shared" ref="AY106:AY111" si="3">$AY$105</f>
        <v>1</v>
      </c>
    </row>
    <row r="107" spans="1:60" ht="23.25" customHeight="1" x14ac:dyDescent="0.15">
      <c r="A107" s="524"/>
      <c r="B107" s="522"/>
      <c r="C107" s="522"/>
      <c r="D107" s="522"/>
      <c r="E107" s="522"/>
      <c r="F107" s="523"/>
      <c r="G107" s="389" t="s">
        <v>703</v>
      </c>
      <c r="H107" s="390"/>
      <c r="I107" s="390"/>
      <c r="J107" s="390"/>
      <c r="K107" s="390"/>
      <c r="L107" s="390"/>
      <c r="M107" s="390"/>
      <c r="N107" s="390"/>
      <c r="O107" s="391"/>
      <c r="P107" s="154" t="s">
        <v>704</v>
      </c>
      <c r="Q107" s="154"/>
      <c r="R107" s="154"/>
      <c r="S107" s="154"/>
      <c r="T107" s="154"/>
      <c r="U107" s="154"/>
      <c r="V107" s="154"/>
      <c r="W107" s="154"/>
      <c r="X107" s="155"/>
      <c r="Y107" s="400" t="s">
        <v>12</v>
      </c>
      <c r="Z107" s="401"/>
      <c r="AA107" s="402"/>
      <c r="AB107" s="403" t="s">
        <v>705</v>
      </c>
      <c r="AC107" s="403"/>
      <c r="AD107" s="403"/>
      <c r="AE107" s="404" t="s">
        <v>691</v>
      </c>
      <c r="AF107" s="387"/>
      <c r="AG107" s="387"/>
      <c r="AH107" s="387"/>
      <c r="AI107" s="404">
        <v>2</v>
      </c>
      <c r="AJ107" s="387"/>
      <c r="AK107" s="387"/>
      <c r="AL107" s="387"/>
      <c r="AM107" s="404">
        <v>2</v>
      </c>
      <c r="AN107" s="387"/>
      <c r="AO107" s="387"/>
      <c r="AP107" s="387"/>
      <c r="AQ107" s="406" t="s">
        <v>691</v>
      </c>
      <c r="AR107" s="407"/>
      <c r="AS107" s="407"/>
      <c r="AT107" s="408"/>
      <c r="AU107" s="387" t="s">
        <v>691</v>
      </c>
      <c r="AV107" s="387"/>
      <c r="AW107" s="387"/>
      <c r="AX107" s="388"/>
      <c r="AY107">
        <f t="shared" si="3"/>
        <v>1</v>
      </c>
    </row>
    <row r="108" spans="1:60" ht="23.25"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t="s">
        <v>705</v>
      </c>
      <c r="AC108" s="463"/>
      <c r="AD108" s="463"/>
      <c r="AE108" s="404" t="s">
        <v>691</v>
      </c>
      <c r="AF108" s="387"/>
      <c r="AG108" s="387"/>
      <c r="AH108" s="387"/>
      <c r="AI108" s="404">
        <v>2</v>
      </c>
      <c r="AJ108" s="387"/>
      <c r="AK108" s="387"/>
      <c r="AL108" s="387"/>
      <c r="AM108" s="404">
        <v>2</v>
      </c>
      <c r="AN108" s="387"/>
      <c r="AO108" s="387"/>
      <c r="AP108" s="387"/>
      <c r="AQ108" s="406" t="s">
        <v>691</v>
      </c>
      <c r="AR108" s="407"/>
      <c r="AS108" s="407"/>
      <c r="AT108" s="408"/>
      <c r="AU108" s="387">
        <v>2</v>
      </c>
      <c r="AV108" s="387"/>
      <c r="AW108" s="387"/>
      <c r="AX108" s="388"/>
      <c r="AY108">
        <f t="shared" si="3"/>
        <v>1</v>
      </c>
    </row>
    <row r="109" spans="1:60" ht="23.25"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t="s">
        <v>691</v>
      </c>
      <c r="AF109" s="387"/>
      <c r="AG109" s="387"/>
      <c r="AH109" s="387"/>
      <c r="AI109" s="404">
        <v>100</v>
      </c>
      <c r="AJ109" s="387"/>
      <c r="AK109" s="387"/>
      <c r="AL109" s="387"/>
      <c r="AM109" s="404">
        <v>100</v>
      </c>
      <c r="AN109" s="387"/>
      <c r="AO109" s="387"/>
      <c r="AP109" s="387"/>
      <c r="AQ109" s="406" t="s">
        <v>691</v>
      </c>
      <c r="AR109" s="407"/>
      <c r="AS109" s="407"/>
      <c r="AT109" s="408"/>
      <c r="AU109" s="387" t="s">
        <v>691</v>
      </c>
      <c r="AV109" s="387"/>
      <c r="AW109" s="387"/>
      <c r="AX109" s="388"/>
      <c r="AY109">
        <f t="shared" si="3"/>
        <v>1</v>
      </c>
    </row>
    <row r="110" spans="1:60" ht="23.25" customHeight="1" x14ac:dyDescent="0.15">
      <c r="A110" s="476" t="s">
        <v>337</v>
      </c>
      <c r="B110" s="471"/>
      <c r="C110" s="471"/>
      <c r="D110" s="471"/>
      <c r="E110" s="471"/>
      <c r="F110" s="472"/>
      <c r="G110" s="512" t="s">
        <v>691</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30" t="s">
        <v>651</v>
      </c>
      <c r="B112" s="332" t="s">
        <v>652</v>
      </c>
      <c r="C112" s="333"/>
      <c r="D112" s="333"/>
      <c r="E112" s="333"/>
      <c r="F112" s="334"/>
      <c r="G112" s="338" t="s">
        <v>653</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673</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494</v>
      </c>
      <c r="AF117" s="430"/>
      <c r="AG117" s="430"/>
      <c r="AH117" s="430"/>
      <c r="AI117" s="430" t="s">
        <v>646</v>
      </c>
      <c r="AJ117" s="430"/>
      <c r="AK117" s="430"/>
      <c r="AL117" s="430"/>
      <c r="AM117" s="430" t="s">
        <v>462</v>
      </c>
      <c r="AN117" s="430"/>
      <c r="AO117" s="430"/>
      <c r="AP117" s="430"/>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223</v>
      </c>
      <c r="AT118" s="449"/>
      <c r="AU118" s="450"/>
      <c r="AV118" s="450"/>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494</v>
      </c>
      <c r="AF122" s="430"/>
      <c r="AG122" s="430"/>
      <c r="AH122" s="430"/>
      <c r="AI122" s="430" t="s">
        <v>646</v>
      </c>
      <c r="AJ122" s="430"/>
      <c r="AK122" s="430"/>
      <c r="AL122" s="430"/>
      <c r="AM122" s="430" t="s">
        <v>462</v>
      </c>
      <c r="AN122" s="430"/>
      <c r="AO122" s="430"/>
      <c r="AP122" s="430"/>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223</v>
      </c>
      <c r="AT123" s="449"/>
      <c r="AU123" s="450"/>
      <c r="AV123" s="450"/>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494</v>
      </c>
      <c r="AF127" s="430"/>
      <c r="AG127" s="430"/>
      <c r="AH127" s="430"/>
      <c r="AI127" s="430" t="s">
        <v>646</v>
      </c>
      <c r="AJ127" s="430"/>
      <c r="AK127" s="430"/>
      <c r="AL127" s="430"/>
      <c r="AM127" s="430" t="s">
        <v>462</v>
      </c>
      <c r="AN127" s="430"/>
      <c r="AO127" s="430"/>
      <c r="AP127" s="430"/>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223</v>
      </c>
      <c r="AT128" s="449"/>
      <c r="AU128" s="450"/>
      <c r="AV128" s="450"/>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657</v>
      </c>
      <c r="B132" s="324"/>
      <c r="C132" s="324"/>
      <c r="D132" s="324"/>
      <c r="E132" s="324"/>
      <c r="F132" s="325"/>
      <c r="G132" s="326" t="s">
        <v>796</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658</v>
      </c>
      <c r="B133" s="333"/>
      <c r="C133" s="333"/>
      <c r="D133" s="333"/>
      <c r="E133" s="333"/>
      <c r="F133" s="334"/>
      <c r="G133" s="365" t="s">
        <v>650</v>
      </c>
      <c r="H133" s="366"/>
      <c r="I133" s="366"/>
      <c r="J133" s="366"/>
      <c r="K133" s="366"/>
      <c r="L133" s="366"/>
      <c r="M133" s="366"/>
      <c r="N133" s="366"/>
      <c r="O133" s="366"/>
      <c r="P133" s="367" t="s">
        <v>649</v>
      </c>
      <c r="Q133" s="366"/>
      <c r="R133" s="366"/>
      <c r="S133" s="366"/>
      <c r="T133" s="366"/>
      <c r="U133" s="366"/>
      <c r="V133" s="366"/>
      <c r="W133" s="366"/>
      <c r="X133" s="368"/>
      <c r="Y133" s="369"/>
      <c r="Z133" s="370"/>
      <c r="AA133" s="371"/>
      <c r="AB133" s="416" t="s">
        <v>11</v>
      </c>
      <c r="AC133" s="416"/>
      <c r="AD133" s="416"/>
      <c r="AE133" s="430" t="s">
        <v>494</v>
      </c>
      <c r="AF133" s="430"/>
      <c r="AG133" s="430"/>
      <c r="AH133" s="430"/>
      <c r="AI133" s="430" t="s">
        <v>646</v>
      </c>
      <c r="AJ133" s="430"/>
      <c r="AK133" s="430"/>
      <c r="AL133" s="430"/>
      <c r="AM133" s="430" t="s">
        <v>462</v>
      </c>
      <c r="AN133" s="430"/>
      <c r="AO133" s="430"/>
      <c r="AP133" s="430"/>
      <c r="AQ133" s="426" t="s">
        <v>493</v>
      </c>
      <c r="AR133" s="427"/>
      <c r="AS133" s="427"/>
      <c r="AT133" s="428"/>
      <c r="AU133" s="426" t="s">
        <v>671</v>
      </c>
      <c r="AV133" s="427"/>
      <c r="AW133" s="427"/>
      <c r="AX133" s="429"/>
      <c r="AY133">
        <f>COUNTA($G$134)</f>
        <v>1</v>
      </c>
    </row>
    <row r="134" spans="1:60" ht="23.25" customHeight="1" x14ac:dyDescent="0.15">
      <c r="A134" s="363"/>
      <c r="B134" s="333"/>
      <c r="C134" s="333"/>
      <c r="D134" s="333"/>
      <c r="E134" s="333"/>
      <c r="F134" s="334"/>
      <c r="G134" s="372" t="s">
        <v>786</v>
      </c>
      <c r="H134" s="373"/>
      <c r="I134" s="373"/>
      <c r="J134" s="373"/>
      <c r="K134" s="373"/>
      <c r="L134" s="373"/>
      <c r="M134" s="373"/>
      <c r="N134" s="373"/>
      <c r="O134" s="373"/>
      <c r="P134" s="376" t="s">
        <v>712</v>
      </c>
      <c r="Q134" s="377"/>
      <c r="R134" s="377"/>
      <c r="S134" s="377"/>
      <c r="T134" s="377"/>
      <c r="U134" s="377"/>
      <c r="V134" s="377"/>
      <c r="W134" s="377"/>
      <c r="X134" s="378"/>
      <c r="Y134" s="382" t="s">
        <v>52</v>
      </c>
      <c r="Z134" s="383"/>
      <c r="AA134" s="384"/>
      <c r="AB134" s="385" t="s">
        <v>710</v>
      </c>
      <c r="AC134" s="385"/>
      <c r="AD134" s="385"/>
      <c r="AE134" s="386" t="s">
        <v>691</v>
      </c>
      <c r="AF134" s="386"/>
      <c r="AG134" s="386"/>
      <c r="AH134" s="386"/>
      <c r="AI134" s="386" t="s">
        <v>691</v>
      </c>
      <c r="AJ134" s="386"/>
      <c r="AK134" s="386"/>
      <c r="AL134" s="386"/>
      <c r="AM134" s="386">
        <v>8</v>
      </c>
      <c r="AN134" s="386"/>
      <c r="AO134" s="386"/>
      <c r="AP134" s="386"/>
      <c r="AQ134" s="413" t="s">
        <v>783</v>
      </c>
      <c r="AR134" s="386"/>
      <c r="AS134" s="386"/>
      <c r="AT134" s="386"/>
      <c r="AU134" s="404" t="s">
        <v>783</v>
      </c>
      <c r="AV134" s="421"/>
      <c r="AW134" s="421"/>
      <c r="AX134" s="422"/>
      <c r="AY134">
        <f>$AY$133</f>
        <v>1</v>
      </c>
    </row>
    <row r="135" spans="1:60" ht="23.2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t="s">
        <v>710</v>
      </c>
      <c r="AC135" s="385"/>
      <c r="AD135" s="385"/>
      <c r="AE135" s="386" t="s">
        <v>691</v>
      </c>
      <c r="AF135" s="386"/>
      <c r="AG135" s="386"/>
      <c r="AH135" s="386"/>
      <c r="AI135" s="386" t="s">
        <v>691</v>
      </c>
      <c r="AJ135" s="386"/>
      <c r="AK135" s="386"/>
      <c r="AL135" s="386"/>
      <c r="AM135" s="386">
        <v>8</v>
      </c>
      <c r="AN135" s="386"/>
      <c r="AO135" s="386"/>
      <c r="AP135" s="386"/>
      <c r="AQ135" s="386">
        <v>16</v>
      </c>
      <c r="AR135" s="386"/>
      <c r="AS135" s="386"/>
      <c r="AT135" s="386"/>
      <c r="AU135" s="404" t="s">
        <v>783</v>
      </c>
      <c r="AV135" s="421"/>
      <c r="AW135" s="421"/>
      <c r="AX135" s="422"/>
      <c r="AY135">
        <f>$AY$133</f>
        <v>1</v>
      </c>
    </row>
    <row r="136" spans="1:60" ht="23.25" customHeight="1" x14ac:dyDescent="0.15">
      <c r="A136" s="476" t="s">
        <v>659</v>
      </c>
      <c r="B136" s="356"/>
      <c r="C136" s="356"/>
      <c r="D136" s="356"/>
      <c r="E136" s="356"/>
      <c r="F136" s="477"/>
      <c r="G136" s="238" t="s">
        <v>660</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494</v>
      </c>
      <c r="AF136" s="430"/>
      <c r="AG136" s="430"/>
      <c r="AH136" s="430"/>
      <c r="AI136" s="430" t="s">
        <v>646</v>
      </c>
      <c r="AJ136" s="430"/>
      <c r="AK136" s="430"/>
      <c r="AL136" s="430"/>
      <c r="AM136" s="430" t="s">
        <v>462</v>
      </c>
      <c r="AN136" s="430"/>
      <c r="AO136" s="430"/>
      <c r="AP136" s="430"/>
      <c r="AQ136" s="431" t="s">
        <v>672</v>
      </c>
      <c r="AR136" s="432"/>
      <c r="AS136" s="432"/>
      <c r="AT136" s="432"/>
      <c r="AU136" s="432"/>
      <c r="AV136" s="432"/>
      <c r="AW136" s="432"/>
      <c r="AX136" s="433"/>
      <c r="AY136">
        <f>IF(SUBSTITUTE(SUBSTITUTE($G$137,"／",""),"　","")="",0,1)</f>
        <v>1</v>
      </c>
    </row>
    <row r="137" spans="1:60" ht="23.25" customHeight="1" x14ac:dyDescent="0.15">
      <c r="A137" s="478"/>
      <c r="B137" s="338"/>
      <c r="C137" s="338"/>
      <c r="D137" s="338"/>
      <c r="E137" s="338"/>
      <c r="F137" s="479"/>
      <c r="G137" s="409" t="s">
        <v>725</v>
      </c>
      <c r="H137" s="410"/>
      <c r="I137" s="410"/>
      <c r="J137" s="410"/>
      <c r="K137" s="410"/>
      <c r="L137" s="410"/>
      <c r="M137" s="410"/>
      <c r="N137" s="410"/>
      <c r="O137" s="410"/>
      <c r="P137" s="410"/>
      <c r="Q137" s="410"/>
      <c r="R137" s="410"/>
      <c r="S137" s="410"/>
      <c r="T137" s="410"/>
      <c r="U137" s="410"/>
      <c r="V137" s="410"/>
      <c r="W137" s="410"/>
      <c r="X137" s="410"/>
      <c r="Y137" s="434" t="s">
        <v>659</v>
      </c>
      <c r="Z137" s="435"/>
      <c r="AA137" s="436"/>
      <c r="AB137" s="437" t="s">
        <v>714</v>
      </c>
      <c r="AC137" s="438"/>
      <c r="AD137" s="439"/>
      <c r="AE137" s="413" t="s">
        <v>691</v>
      </c>
      <c r="AF137" s="413"/>
      <c r="AG137" s="413"/>
      <c r="AH137" s="413"/>
      <c r="AI137" s="413" t="s">
        <v>691</v>
      </c>
      <c r="AJ137" s="413"/>
      <c r="AK137" s="413"/>
      <c r="AL137" s="413"/>
      <c r="AM137" s="413">
        <v>3125</v>
      </c>
      <c r="AN137" s="413"/>
      <c r="AO137" s="413"/>
      <c r="AP137" s="413"/>
      <c r="AQ137" s="404" t="s">
        <v>783</v>
      </c>
      <c r="AR137" s="387"/>
      <c r="AS137" s="387"/>
      <c r="AT137" s="387"/>
      <c r="AU137" s="387"/>
      <c r="AV137" s="387"/>
      <c r="AW137" s="387"/>
      <c r="AX137" s="388"/>
      <c r="AY137">
        <f>$AY$136</f>
        <v>1</v>
      </c>
    </row>
    <row r="138" spans="1:60" ht="46.5" customHeight="1" x14ac:dyDescent="0.15">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662</v>
      </c>
      <c r="Z138" s="414"/>
      <c r="AA138" s="415"/>
      <c r="AB138" s="440" t="s">
        <v>723</v>
      </c>
      <c r="AC138" s="441"/>
      <c r="AD138" s="442"/>
      <c r="AE138" s="443" t="s">
        <v>691</v>
      </c>
      <c r="AF138" s="443"/>
      <c r="AG138" s="443"/>
      <c r="AH138" s="443"/>
      <c r="AI138" s="443" t="s">
        <v>691</v>
      </c>
      <c r="AJ138" s="443"/>
      <c r="AK138" s="443"/>
      <c r="AL138" s="443"/>
      <c r="AM138" s="444" t="s">
        <v>812</v>
      </c>
      <c r="AN138" s="443"/>
      <c r="AO138" s="443"/>
      <c r="AP138" s="443"/>
      <c r="AQ138" s="443" t="s">
        <v>361</v>
      </c>
      <c r="AR138" s="443"/>
      <c r="AS138" s="443"/>
      <c r="AT138" s="443"/>
      <c r="AU138" s="443"/>
      <c r="AV138" s="443"/>
      <c r="AW138" s="443"/>
      <c r="AX138" s="445"/>
      <c r="AY138">
        <f>$AY$136</f>
        <v>1</v>
      </c>
    </row>
    <row r="139" spans="1:60" ht="18.75" customHeight="1" x14ac:dyDescent="0.15">
      <c r="A139" s="518" t="s">
        <v>310</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494</v>
      </c>
      <c r="AF139" s="430"/>
      <c r="AG139" s="430"/>
      <c r="AH139" s="430"/>
      <c r="AI139" s="430" t="s">
        <v>646</v>
      </c>
      <c r="AJ139" s="430"/>
      <c r="AK139" s="430"/>
      <c r="AL139" s="430"/>
      <c r="AM139" s="430" t="s">
        <v>462</v>
      </c>
      <c r="AN139" s="430"/>
      <c r="AO139" s="430"/>
      <c r="AP139" s="430"/>
      <c r="AQ139" s="473" t="s">
        <v>222</v>
      </c>
      <c r="AR139" s="474"/>
      <c r="AS139" s="474"/>
      <c r="AT139" s="475"/>
      <c r="AU139" s="338" t="s">
        <v>129</v>
      </c>
      <c r="AV139" s="338"/>
      <c r="AW139" s="338"/>
      <c r="AX139" s="343"/>
      <c r="AY139">
        <f>COUNTA($G$141)</f>
        <v>1</v>
      </c>
    </row>
    <row r="140" spans="1:60" ht="18.75"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6" t="s">
        <v>810</v>
      </c>
      <c r="AR140" s="447"/>
      <c r="AS140" s="448" t="s">
        <v>223</v>
      </c>
      <c r="AT140" s="449"/>
      <c r="AU140" s="450">
        <v>5</v>
      </c>
      <c r="AV140" s="450"/>
      <c r="AW140" s="340" t="s">
        <v>170</v>
      </c>
      <c r="AX140" s="345"/>
      <c r="AY140">
        <f t="shared" ref="AY140:AY145" si="5">$AY$139</f>
        <v>1</v>
      </c>
    </row>
    <row r="141" spans="1:60" ht="23.25" customHeight="1" x14ac:dyDescent="0.15">
      <c r="A141" s="524"/>
      <c r="B141" s="522"/>
      <c r="C141" s="522"/>
      <c r="D141" s="522"/>
      <c r="E141" s="522"/>
      <c r="F141" s="523"/>
      <c r="G141" s="389" t="s">
        <v>706</v>
      </c>
      <c r="H141" s="390"/>
      <c r="I141" s="390"/>
      <c r="J141" s="390"/>
      <c r="K141" s="390"/>
      <c r="L141" s="390"/>
      <c r="M141" s="390"/>
      <c r="N141" s="390"/>
      <c r="O141" s="391"/>
      <c r="P141" s="154" t="s">
        <v>707</v>
      </c>
      <c r="Q141" s="154"/>
      <c r="R141" s="154"/>
      <c r="S141" s="154"/>
      <c r="T141" s="154"/>
      <c r="U141" s="154"/>
      <c r="V141" s="154"/>
      <c r="W141" s="154"/>
      <c r="X141" s="155"/>
      <c r="Y141" s="400" t="s">
        <v>12</v>
      </c>
      <c r="Z141" s="401"/>
      <c r="AA141" s="402"/>
      <c r="AB141" s="403" t="s">
        <v>787</v>
      </c>
      <c r="AC141" s="403"/>
      <c r="AD141" s="403"/>
      <c r="AE141" s="404" t="s">
        <v>691</v>
      </c>
      <c r="AF141" s="387"/>
      <c r="AG141" s="387"/>
      <c r="AH141" s="387"/>
      <c r="AI141" s="404" t="s">
        <v>691</v>
      </c>
      <c r="AJ141" s="387"/>
      <c r="AK141" s="387"/>
      <c r="AL141" s="387"/>
      <c r="AM141" s="404">
        <v>945</v>
      </c>
      <c r="AN141" s="387"/>
      <c r="AO141" s="387"/>
      <c r="AP141" s="387"/>
      <c r="AQ141" s="406" t="s">
        <v>691</v>
      </c>
      <c r="AR141" s="407"/>
      <c r="AS141" s="407"/>
      <c r="AT141" s="408"/>
      <c r="AU141" s="387" t="s">
        <v>691</v>
      </c>
      <c r="AV141" s="387"/>
      <c r="AW141" s="387"/>
      <c r="AX141" s="388"/>
      <c r="AY141">
        <f t="shared" si="5"/>
        <v>1</v>
      </c>
    </row>
    <row r="142" spans="1:60" ht="23.25"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t="s">
        <v>787</v>
      </c>
      <c r="AC142" s="463"/>
      <c r="AD142" s="463"/>
      <c r="AE142" s="404" t="s">
        <v>691</v>
      </c>
      <c r="AF142" s="387"/>
      <c r="AG142" s="387"/>
      <c r="AH142" s="387"/>
      <c r="AI142" s="404" t="s">
        <v>691</v>
      </c>
      <c r="AJ142" s="387"/>
      <c r="AK142" s="387"/>
      <c r="AL142" s="387"/>
      <c r="AM142" s="404">
        <v>800</v>
      </c>
      <c r="AN142" s="387"/>
      <c r="AO142" s="387"/>
      <c r="AP142" s="387"/>
      <c r="AQ142" s="406" t="s">
        <v>810</v>
      </c>
      <c r="AR142" s="407"/>
      <c r="AS142" s="407"/>
      <c r="AT142" s="408"/>
      <c r="AU142" s="387">
        <v>2400</v>
      </c>
      <c r="AV142" s="387"/>
      <c r="AW142" s="387"/>
      <c r="AX142" s="388"/>
      <c r="AY142">
        <f t="shared" si="5"/>
        <v>1</v>
      </c>
    </row>
    <row r="143" spans="1:60" ht="23.25"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t="s">
        <v>691</v>
      </c>
      <c r="AF143" s="387"/>
      <c r="AG143" s="387"/>
      <c r="AH143" s="387"/>
      <c r="AI143" s="404" t="s">
        <v>691</v>
      </c>
      <c r="AJ143" s="387"/>
      <c r="AK143" s="387"/>
      <c r="AL143" s="387"/>
      <c r="AM143" s="404">
        <v>118</v>
      </c>
      <c r="AN143" s="387"/>
      <c r="AO143" s="387"/>
      <c r="AP143" s="387"/>
      <c r="AQ143" s="406" t="s">
        <v>691</v>
      </c>
      <c r="AR143" s="407"/>
      <c r="AS143" s="407"/>
      <c r="AT143" s="408"/>
      <c r="AU143" s="387" t="s">
        <v>691</v>
      </c>
      <c r="AV143" s="387"/>
      <c r="AW143" s="387"/>
      <c r="AX143" s="388"/>
      <c r="AY143">
        <f t="shared" si="5"/>
        <v>1</v>
      </c>
    </row>
    <row r="144" spans="1:60" ht="23.25" customHeight="1" x14ac:dyDescent="0.15">
      <c r="A144" s="476" t="s">
        <v>337</v>
      </c>
      <c r="B144" s="471"/>
      <c r="C144" s="471"/>
      <c r="D144" s="471"/>
      <c r="E144" s="471"/>
      <c r="F144" s="472"/>
      <c r="G144" s="512" t="s">
        <v>691</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thickBot="1" x14ac:dyDescent="0.2">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8.75" hidden="1" customHeight="1" x14ac:dyDescent="0.15">
      <c r="A146" s="330" t="s">
        <v>651</v>
      </c>
      <c r="B146" s="332" t="s">
        <v>652</v>
      </c>
      <c r="C146" s="333"/>
      <c r="D146" s="333"/>
      <c r="E146" s="333"/>
      <c r="F146" s="334"/>
      <c r="G146" s="338" t="s">
        <v>653</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673</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494</v>
      </c>
      <c r="AF151" s="430"/>
      <c r="AG151" s="430"/>
      <c r="AH151" s="430"/>
      <c r="AI151" s="430" t="s">
        <v>646</v>
      </c>
      <c r="AJ151" s="430"/>
      <c r="AK151" s="430"/>
      <c r="AL151" s="430"/>
      <c r="AM151" s="430" t="s">
        <v>462</v>
      </c>
      <c r="AN151" s="430"/>
      <c r="AO151" s="430"/>
      <c r="AP151" s="430"/>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223</v>
      </c>
      <c r="AT152" s="449"/>
      <c r="AU152" s="450"/>
      <c r="AV152" s="450"/>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494</v>
      </c>
      <c r="AF156" s="430"/>
      <c r="AG156" s="430"/>
      <c r="AH156" s="430"/>
      <c r="AI156" s="430" t="s">
        <v>646</v>
      </c>
      <c r="AJ156" s="430"/>
      <c r="AK156" s="430"/>
      <c r="AL156" s="430"/>
      <c r="AM156" s="430" t="s">
        <v>462</v>
      </c>
      <c r="AN156" s="430"/>
      <c r="AO156" s="430"/>
      <c r="AP156" s="430"/>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223</v>
      </c>
      <c r="AT157" s="449"/>
      <c r="AU157" s="450"/>
      <c r="AV157" s="450"/>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494</v>
      </c>
      <c r="AF161" s="430"/>
      <c r="AG161" s="430"/>
      <c r="AH161" s="430"/>
      <c r="AI161" s="430" t="s">
        <v>646</v>
      </c>
      <c r="AJ161" s="430"/>
      <c r="AK161" s="430"/>
      <c r="AL161" s="430"/>
      <c r="AM161" s="430" t="s">
        <v>462</v>
      </c>
      <c r="AN161" s="430"/>
      <c r="AO161" s="430"/>
      <c r="AP161" s="430"/>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223</v>
      </c>
      <c r="AT162" s="449"/>
      <c r="AU162" s="450"/>
      <c r="AV162" s="450"/>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657</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658</v>
      </c>
      <c r="B167" s="333"/>
      <c r="C167" s="333"/>
      <c r="D167" s="333"/>
      <c r="E167" s="333"/>
      <c r="F167" s="334"/>
      <c r="G167" s="365" t="s">
        <v>650</v>
      </c>
      <c r="H167" s="366"/>
      <c r="I167" s="366"/>
      <c r="J167" s="366"/>
      <c r="K167" s="366"/>
      <c r="L167" s="366"/>
      <c r="M167" s="366"/>
      <c r="N167" s="366"/>
      <c r="O167" s="366"/>
      <c r="P167" s="367" t="s">
        <v>649</v>
      </c>
      <c r="Q167" s="366"/>
      <c r="R167" s="366"/>
      <c r="S167" s="366"/>
      <c r="T167" s="366"/>
      <c r="U167" s="366"/>
      <c r="V167" s="366"/>
      <c r="W167" s="366"/>
      <c r="X167" s="368"/>
      <c r="Y167" s="369"/>
      <c r="Z167" s="370"/>
      <c r="AA167" s="371"/>
      <c r="AB167" s="416" t="s">
        <v>11</v>
      </c>
      <c r="AC167" s="416"/>
      <c r="AD167" s="416"/>
      <c r="AE167" s="430" t="s">
        <v>494</v>
      </c>
      <c r="AF167" s="430"/>
      <c r="AG167" s="430"/>
      <c r="AH167" s="430"/>
      <c r="AI167" s="430" t="s">
        <v>646</v>
      </c>
      <c r="AJ167" s="430"/>
      <c r="AK167" s="430"/>
      <c r="AL167" s="430"/>
      <c r="AM167" s="430" t="s">
        <v>462</v>
      </c>
      <c r="AN167" s="430"/>
      <c r="AO167" s="430"/>
      <c r="AP167" s="430"/>
      <c r="AQ167" s="426" t="s">
        <v>493</v>
      </c>
      <c r="AR167" s="427"/>
      <c r="AS167" s="427"/>
      <c r="AT167" s="428"/>
      <c r="AU167" s="426" t="s">
        <v>671</v>
      </c>
      <c r="AV167" s="427"/>
      <c r="AW167" s="427"/>
      <c r="AX167" s="429"/>
      <c r="AY167">
        <f>COUNTA($G$168)</f>
        <v>0</v>
      </c>
    </row>
    <row r="168" spans="1:60" ht="23.25" hidden="1" customHeight="1" x14ac:dyDescent="0.15">
      <c r="A168" s="363"/>
      <c r="B168" s="333"/>
      <c r="C168" s="333"/>
      <c r="D168" s="333"/>
      <c r="E168" s="333"/>
      <c r="F168" s="334"/>
      <c r="G168" s="451"/>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6" t="s">
        <v>659</v>
      </c>
      <c r="B170" s="356"/>
      <c r="C170" s="356"/>
      <c r="D170" s="356"/>
      <c r="E170" s="356"/>
      <c r="F170" s="477"/>
      <c r="G170" s="238" t="s">
        <v>660</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494</v>
      </c>
      <c r="AF170" s="430"/>
      <c r="AG170" s="430"/>
      <c r="AH170" s="430"/>
      <c r="AI170" s="430" t="s">
        <v>646</v>
      </c>
      <c r="AJ170" s="430"/>
      <c r="AK170" s="430"/>
      <c r="AL170" s="430"/>
      <c r="AM170" s="430" t="s">
        <v>462</v>
      </c>
      <c r="AN170" s="430"/>
      <c r="AO170" s="430"/>
      <c r="AP170" s="430"/>
      <c r="AQ170" s="431" t="s">
        <v>672</v>
      </c>
      <c r="AR170" s="432"/>
      <c r="AS170" s="432"/>
      <c r="AT170" s="432"/>
      <c r="AU170" s="432"/>
      <c r="AV170" s="432"/>
      <c r="AW170" s="432"/>
      <c r="AX170" s="433"/>
      <c r="AY170">
        <f>IF(SUBSTITUTE(SUBSTITUTE($G$171,"／",""),"　","")="",0,1)</f>
        <v>0</v>
      </c>
    </row>
    <row r="171" spans="1:60" ht="23.25" hidden="1" customHeight="1" x14ac:dyDescent="0.15">
      <c r="A171" s="478"/>
      <c r="B171" s="338"/>
      <c r="C171" s="338"/>
      <c r="D171" s="338"/>
      <c r="E171" s="338"/>
      <c r="F171" s="479"/>
      <c r="G171" s="409" t="s">
        <v>661</v>
      </c>
      <c r="H171" s="410"/>
      <c r="I171" s="410"/>
      <c r="J171" s="410"/>
      <c r="K171" s="410"/>
      <c r="L171" s="410"/>
      <c r="M171" s="410"/>
      <c r="N171" s="410"/>
      <c r="O171" s="410"/>
      <c r="P171" s="410"/>
      <c r="Q171" s="410"/>
      <c r="R171" s="410"/>
      <c r="S171" s="410"/>
      <c r="T171" s="410"/>
      <c r="U171" s="410"/>
      <c r="V171" s="410"/>
      <c r="W171" s="410"/>
      <c r="X171" s="410"/>
      <c r="Y171" s="434" t="s">
        <v>659</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662</v>
      </c>
      <c r="Z172" s="414"/>
      <c r="AA172" s="415"/>
      <c r="AB172" s="440" t="s">
        <v>663</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310</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494</v>
      </c>
      <c r="AF173" s="430"/>
      <c r="AG173" s="430"/>
      <c r="AH173" s="430"/>
      <c r="AI173" s="430" t="s">
        <v>646</v>
      </c>
      <c r="AJ173" s="430"/>
      <c r="AK173" s="430"/>
      <c r="AL173" s="430"/>
      <c r="AM173" s="430" t="s">
        <v>462</v>
      </c>
      <c r="AN173" s="430"/>
      <c r="AO173" s="430"/>
      <c r="AP173" s="430"/>
      <c r="AQ173" s="473" t="s">
        <v>222</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223</v>
      </c>
      <c r="AT174" s="449"/>
      <c r="AU174" s="450"/>
      <c r="AV174" s="450"/>
      <c r="AW174" s="340" t="s">
        <v>170</v>
      </c>
      <c r="AX174" s="345"/>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337</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651</v>
      </c>
      <c r="B180" s="332" t="s">
        <v>652</v>
      </c>
      <c r="C180" s="333"/>
      <c r="D180" s="333"/>
      <c r="E180" s="333"/>
      <c r="F180" s="334"/>
      <c r="G180" s="338" t="s">
        <v>653</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673</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494</v>
      </c>
      <c r="AF185" s="430"/>
      <c r="AG185" s="430"/>
      <c r="AH185" s="430"/>
      <c r="AI185" s="430" t="s">
        <v>646</v>
      </c>
      <c r="AJ185" s="430"/>
      <c r="AK185" s="430"/>
      <c r="AL185" s="430"/>
      <c r="AM185" s="430" t="s">
        <v>462</v>
      </c>
      <c r="AN185" s="430"/>
      <c r="AO185" s="430"/>
      <c r="AP185" s="430"/>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223</v>
      </c>
      <c r="AT186" s="449"/>
      <c r="AU186" s="450"/>
      <c r="AV186" s="450"/>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494</v>
      </c>
      <c r="AF190" s="430"/>
      <c r="AG190" s="430"/>
      <c r="AH190" s="430"/>
      <c r="AI190" s="430" t="s">
        <v>646</v>
      </c>
      <c r="AJ190" s="430"/>
      <c r="AK190" s="430"/>
      <c r="AL190" s="430"/>
      <c r="AM190" s="430" t="s">
        <v>462</v>
      </c>
      <c r="AN190" s="430"/>
      <c r="AO190" s="430"/>
      <c r="AP190" s="430"/>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223</v>
      </c>
      <c r="AT191" s="449"/>
      <c r="AU191" s="450"/>
      <c r="AV191" s="450"/>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494</v>
      </c>
      <c r="AF195" s="430"/>
      <c r="AG195" s="430"/>
      <c r="AH195" s="430"/>
      <c r="AI195" s="430" t="s">
        <v>646</v>
      </c>
      <c r="AJ195" s="430"/>
      <c r="AK195" s="430"/>
      <c r="AL195" s="430"/>
      <c r="AM195" s="430" t="s">
        <v>462</v>
      </c>
      <c r="AN195" s="430"/>
      <c r="AO195" s="430"/>
      <c r="AP195" s="430"/>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223</v>
      </c>
      <c r="AT196" s="449"/>
      <c r="AU196" s="450"/>
      <c r="AV196" s="450"/>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311</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307</v>
      </c>
      <c r="X200" s="570"/>
      <c r="Y200" s="573"/>
      <c r="Z200" s="573"/>
      <c r="AA200" s="574"/>
      <c r="AB200" s="567" t="s">
        <v>11</v>
      </c>
      <c r="AC200" s="564"/>
      <c r="AD200" s="565"/>
      <c r="AE200" s="430" t="s">
        <v>494</v>
      </c>
      <c r="AF200" s="430"/>
      <c r="AG200" s="430"/>
      <c r="AH200" s="430"/>
      <c r="AI200" s="430" t="s">
        <v>646</v>
      </c>
      <c r="AJ200" s="430"/>
      <c r="AK200" s="430"/>
      <c r="AL200" s="430"/>
      <c r="AM200" s="430" t="s">
        <v>462</v>
      </c>
      <c r="AN200" s="430"/>
      <c r="AO200" s="430"/>
      <c r="AP200" s="430"/>
      <c r="AQ200" s="506" t="s">
        <v>222</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223</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327</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327</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328</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315</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326</v>
      </c>
      <c r="X205" s="591"/>
      <c r="Y205" s="555" t="s">
        <v>12</v>
      </c>
      <c r="Z205" s="555"/>
      <c r="AA205" s="556"/>
      <c r="AB205" s="557" t="s">
        <v>327</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327</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328</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311</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494</v>
      </c>
      <c r="AF208" s="151"/>
      <c r="AG208" s="151"/>
      <c r="AH208" s="151"/>
      <c r="AI208" s="430" t="s">
        <v>646</v>
      </c>
      <c r="AJ208" s="430"/>
      <c r="AK208" s="430"/>
      <c r="AL208" s="430"/>
      <c r="AM208" s="430" t="s">
        <v>462</v>
      </c>
      <c r="AN208" s="430"/>
      <c r="AO208" s="430"/>
      <c r="AP208" s="430"/>
      <c r="AQ208" s="506" t="s">
        <v>222</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4"/>
      <c r="AC209" s="340"/>
      <c r="AD209" s="341"/>
      <c r="AE209" s="151"/>
      <c r="AF209" s="151"/>
      <c r="AG209" s="151"/>
      <c r="AH209" s="151"/>
      <c r="AI209" s="430"/>
      <c r="AJ209" s="430"/>
      <c r="AK209" s="430"/>
      <c r="AL209" s="430"/>
      <c r="AM209" s="430"/>
      <c r="AN209" s="430"/>
      <c r="AO209" s="430"/>
      <c r="AP209" s="430"/>
      <c r="AQ209" s="446"/>
      <c r="AR209" s="447"/>
      <c r="AS209" s="448" t="s">
        <v>223</v>
      </c>
      <c r="AT209" s="449"/>
      <c r="AU209" s="446"/>
      <c r="AV209" s="447"/>
      <c r="AW209" s="448"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340</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654</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306</v>
      </c>
      <c r="AP214" s="677"/>
      <c r="AQ214" s="677"/>
      <c r="AR214" s="96"/>
      <c r="AS214" s="676"/>
      <c r="AT214" s="677"/>
      <c r="AU214" s="677"/>
      <c r="AV214" s="677"/>
      <c r="AW214" s="677"/>
      <c r="AX214" s="678"/>
      <c r="AY214">
        <f>COUNTIF($AR$214,"☑")</f>
        <v>0</v>
      </c>
    </row>
    <row r="215" spans="1:51" ht="45" customHeight="1" x14ac:dyDescent="0.15">
      <c r="A215" s="666" t="s">
        <v>360</v>
      </c>
      <c r="B215" s="667"/>
      <c r="C215" s="669" t="s">
        <v>226</v>
      </c>
      <c r="D215" s="667"/>
      <c r="E215" s="670" t="s">
        <v>242</v>
      </c>
      <c r="F215" s="671"/>
      <c r="G215" s="672" t="s">
        <v>739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241</v>
      </c>
      <c r="F216" s="472"/>
      <c r="G216" s="153" t="s">
        <v>740</v>
      </c>
      <c r="H216" s="154"/>
      <c r="I216" s="154"/>
      <c r="J216" s="154"/>
      <c r="K216" s="154"/>
      <c r="L216" s="154"/>
      <c r="M216" s="154"/>
      <c r="N216" s="154"/>
      <c r="O216" s="154"/>
      <c r="P216" s="154"/>
      <c r="Q216" s="154"/>
      <c r="R216" s="154"/>
      <c r="S216" s="154"/>
      <c r="T216" s="154"/>
      <c r="U216" s="154"/>
      <c r="V216" s="155"/>
      <c r="W216" s="644" t="s">
        <v>664</v>
      </c>
      <c r="X216" s="645"/>
      <c r="Y216" s="645"/>
      <c r="Z216" s="645"/>
      <c r="AA216" s="646"/>
      <c r="AB216" s="647" t="s">
        <v>800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665</v>
      </c>
      <c r="X217" s="651"/>
      <c r="Y217" s="651"/>
      <c r="Z217" s="651"/>
      <c r="AA217" s="652"/>
      <c r="AB217" s="647" t="s">
        <v>811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677</v>
      </c>
      <c r="D218" s="654"/>
      <c r="E218" s="470" t="s">
        <v>356</v>
      </c>
      <c r="F218" s="472"/>
      <c r="G218" s="634" t="s">
        <v>229</v>
      </c>
      <c r="H218" s="635"/>
      <c r="I218" s="635"/>
      <c r="J218" s="657" t="s">
        <v>691</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678</v>
      </c>
      <c r="H219" s="635"/>
      <c r="I219" s="635"/>
      <c r="J219" s="635"/>
      <c r="K219" s="635"/>
      <c r="L219" s="635"/>
      <c r="M219" s="635"/>
      <c r="N219" s="635"/>
      <c r="O219" s="635"/>
      <c r="P219" s="635"/>
      <c r="Q219" s="635"/>
      <c r="R219" s="635"/>
      <c r="S219" s="635"/>
      <c r="T219" s="635"/>
      <c r="U219" s="631" t="s">
        <v>737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665</v>
      </c>
      <c r="H220" s="635"/>
      <c r="I220" s="635"/>
      <c r="J220" s="635"/>
      <c r="K220" s="635"/>
      <c r="L220" s="635"/>
      <c r="M220" s="635"/>
      <c r="N220" s="635"/>
      <c r="O220" s="635"/>
      <c r="P220" s="635"/>
      <c r="Q220" s="635"/>
      <c r="R220" s="635"/>
      <c r="S220" s="635"/>
      <c r="T220" s="635"/>
      <c r="U220" s="159" t="s">
        <v>737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9.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735</v>
      </c>
      <c r="AE223" s="722"/>
      <c r="AF223" s="722"/>
      <c r="AG223" s="723" t="s">
        <v>742</v>
      </c>
      <c r="AH223" s="724"/>
      <c r="AI223" s="724"/>
      <c r="AJ223" s="724"/>
      <c r="AK223" s="724"/>
      <c r="AL223" s="724"/>
      <c r="AM223" s="724"/>
      <c r="AN223" s="724"/>
      <c r="AO223" s="724"/>
      <c r="AP223" s="724"/>
      <c r="AQ223" s="724"/>
      <c r="AR223" s="724"/>
      <c r="AS223" s="724"/>
      <c r="AT223" s="724"/>
      <c r="AU223" s="724"/>
      <c r="AV223" s="724"/>
      <c r="AW223" s="724"/>
      <c r="AX223" s="725"/>
    </row>
    <row r="224" spans="1:51" ht="61.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735</v>
      </c>
      <c r="AE224" s="703"/>
      <c r="AF224" s="703"/>
      <c r="AG224" s="729" t="s">
        <v>743</v>
      </c>
      <c r="AH224" s="730"/>
      <c r="AI224" s="730"/>
      <c r="AJ224" s="730"/>
      <c r="AK224" s="730"/>
      <c r="AL224" s="730"/>
      <c r="AM224" s="730"/>
      <c r="AN224" s="730"/>
      <c r="AO224" s="730"/>
      <c r="AP224" s="730"/>
      <c r="AQ224" s="730"/>
      <c r="AR224" s="730"/>
      <c r="AS224" s="730"/>
      <c r="AT224" s="730"/>
      <c r="AU224" s="730"/>
      <c r="AV224" s="730"/>
      <c r="AW224" s="730"/>
      <c r="AX224" s="731"/>
    </row>
    <row r="225" spans="1:50" ht="81"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735</v>
      </c>
      <c r="AE225" s="736"/>
      <c r="AF225" s="736"/>
      <c r="AG225" s="693" t="s">
        <v>744</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735</v>
      </c>
      <c r="AE226" s="690"/>
      <c r="AF226" s="690"/>
      <c r="AG226" s="691" t="s">
        <v>799</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338</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797</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291</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798</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741</v>
      </c>
      <c r="AE229" s="755"/>
      <c r="AF229" s="755"/>
      <c r="AG229" s="756" t="s">
        <v>691</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735</v>
      </c>
      <c r="AE230" s="703"/>
      <c r="AF230" s="703"/>
      <c r="AG230" s="729" t="s">
        <v>745</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741</v>
      </c>
      <c r="AE231" s="703"/>
      <c r="AF231" s="703"/>
      <c r="AG231" s="729" t="s">
        <v>691</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735</v>
      </c>
      <c r="AE232" s="703"/>
      <c r="AF232" s="703"/>
      <c r="AG232" s="729" t="s">
        <v>746</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308</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735</v>
      </c>
      <c r="AE233" s="736"/>
      <c r="AF233" s="736"/>
      <c r="AG233" s="751" t="s">
        <v>747</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309</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741</v>
      </c>
      <c r="AE234" s="703"/>
      <c r="AF234" s="704"/>
      <c r="AG234" s="729" t="s">
        <v>691</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296</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735</v>
      </c>
      <c r="AE235" s="744"/>
      <c r="AF235" s="745"/>
      <c r="AG235" s="746" t="s">
        <v>746</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297</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735</v>
      </c>
      <c r="AE236" s="755"/>
      <c r="AF236" s="765"/>
      <c r="AG236" s="756" t="s">
        <v>748</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741</v>
      </c>
      <c r="AE237" s="770"/>
      <c r="AF237" s="770"/>
      <c r="AG237" s="729" t="s">
        <v>691</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227</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735</v>
      </c>
      <c r="AE238" s="703"/>
      <c r="AF238" s="703"/>
      <c r="AG238" s="729" t="s">
        <v>748</v>
      </c>
      <c r="AH238" s="730"/>
      <c r="AI238" s="730"/>
      <c r="AJ238" s="730"/>
      <c r="AK238" s="730"/>
      <c r="AL238" s="730"/>
      <c r="AM238" s="730"/>
      <c r="AN238" s="730"/>
      <c r="AO238" s="730"/>
      <c r="AP238" s="730"/>
      <c r="AQ238" s="730"/>
      <c r="AR238" s="730"/>
      <c r="AS238" s="730"/>
      <c r="AT238" s="730"/>
      <c r="AU238" s="730"/>
      <c r="AV238" s="730"/>
      <c r="AW238" s="730"/>
      <c r="AX238" s="731"/>
    </row>
    <row r="239" spans="1:50" ht="48"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735</v>
      </c>
      <c r="AE239" s="703"/>
      <c r="AF239" s="703"/>
      <c r="AG239" s="759" t="s">
        <v>749</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741</v>
      </c>
      <c r="AE240" s="690"/>
      <c r="AF240" s="782"/>
      <c r="AG240" s="691" t="s">
        <v>737</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683</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750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816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818</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737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312</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354</v>
      </c>
      <c r="B258" s="801"/>
      <c r="C258" s="801"/>
      <c r="D258" s="802"/>
      <c r="E258" s="786" t="s">
        <v>726</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353</v>
      </c>
      <c r="B259" s="151"/>
      <c r="C259" s="151"/>
      <c r="D259" s="151"/>
      <c r="E259" s="786" t="s">
        <v>727</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352</v>
      </c>
      <c r="B260" s="151"/>
      <c r="C260" s="151"/>
      <c r="D260" s="151"/>
      <c r="E260" s="786" t="s">
        <v>728</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351</v>
      </c>
      <c r="B261" s="151"/>
      <c r="C261" s="151"/>
      <c r="D261" s="151"/>
      <c r="E261" s="786" t="s">
        <v>729</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350</v>
      </c>
      <c r="B262" s="151"/>
      <c r="C262" s="151"/>
      <c r="D262" s="151"/>
      <c r="E262" s="786" t="s">
        <v>730</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349</v>
      </c>
      <c r="B263" s="151"/>
      <c r="C263" s="151"/>
      <c r="D263" s="151"/>
      <c r="E263" s="786" t="s">
        <v>731</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348</v>
      </c>
      <c r="B264" s="151"/>
      <c r="C264" s="151"/>
      <c r="D264" s="151"/>
      <c r="E264" s="786" t="s">
        <v>732</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347</v>
      </c>
      <c r="B265" s="151"/>
      <c r="C265" s="151"/>
      <c r="D265" s="151"/>
      <c r="E265" s="786" t="s">
        <v>733</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494</v>
      </c>
      <c r="B266" s="151"/>
      <c r="C266" s="151"/>
      <c r="D266" s="151"/>
      <c r="E266" s="805" t="s">
        <v>685</v>
      </c>
      <c r="F266" s="806"/>
      <c r="G266" s="806"/>
      <c r="H266" s="92" t="str">
        <f>IF(E266="","","-")</f>
        <v>-</v>
      </c>
      <c r="I266" s="806" t="s">
        <v>734</v>
      </c>
      <c r="J266" s="806"/>
      <c r="K266" s="92" t="str">
        <f>IF(I266="","","-")</f>
        <v>-</v>
      </c>
      <c r="L266" s="121">
        <v>735</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674</v>
      </c>
      <c r="B267" s="151"/>
      <c r="C267" s="151"/>
      <c r="D267" s="151"/>
      <c r="E267" s="805" t="s">
        <v>685</v>
      </c>
      <c r="F267" s="806"/>
      <c r="G267" s="806"/>
      <c r="H267" s="92"/>
      <c r="I267" s="806"/>
      <c r="J267" s="806"/>
      <c r="K267" s="92"/>
      <c r="L267" s="121">
        <v>753</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462</v>
      </c>
      <c r="B268" s="151"/>
      <c r="C268" s="151"/>
      <c r="D268" s="151"/>
      <c r="E268" s="808">
        <v>2021</v>
      </c>
      <c r="F268" s="152"/>
      <c r="G268" s="806" t="s">
        <v>738</v>
      </c>
      <c r="H268" s="806"/>
      <c r="I268" s="806"/>
      <c r="J268" s="152">
        <v>20</v>
      </c>
      <c r="K268" s="152"/>
      <c r="L268" s="121">
        <v>827</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341</v>
      </c>
      <c r="B269" s="262"/>
      <c r="C269" s="262"/>
      <c r="D269" s="262"/>
      <c r="E269" s="262"/>
      <c r="F269" s="263"/>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343</v>
      </c>
      <c r="B308" s="813"/>
      <c r="C308" s="813"/>
      <c r="D308" s="813"/>
      <c r="E308" s="813"/>
      <c r="F308" s="814"/>
      <c r="G308" s="818" t="s">
        <v>756</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793</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757</v>
      </c>
      <c r="H310" s="840"/>
      <c r="I310" s="840"/>
      <c r="J310" s="840"/>
      <c r="K310" s="841"/>
      <c r="L310" s="842" t="s">
        <v>761</v>
      </c>
      <c r="M310" s="843"/>
      <c r="N310" s="843"/>
      <c r="O310" s="843"/>
      <c r="P310" s="843"/>
      <c r="Q310" s="843"/>
      <c r="R310" s="843"/>
      <c r="S310" s="843"/>
      <c r="T310" s="843"/>
      <c r="U310" s="843"/>
      <c r="V310" s="843"/>
      <c r="W310" s="843"/>
      <c r="X310" s="844"/>
      <c r="Y310" s="845">
        <v>27.6</v>
      </c>
      <c r="Z310" s="846"/>
      <c r="AA310" s="846"/>
      <c r="AB310" s="847"/>
      <c r="AC310" s="839" t="s">
        <v>757</v>
      </c>
      <c r="AD310" s="840"/>
      <c r="AE310" s="840"/>
      <c r="AF310" s="840"/>
      <c r="AG310" s="841"/>
      <c r="AH310" s="842" t="s">
        <v>761</v>
      </c>
      <c r="AI310" s="843"/>
      <c r="AJ310" s="843"/>
      <c r="AK310" s="843"/>
      <c r="AL310" s="843"/>
      <c r="AM310" s="843"/>
      <c r="AN310" s="843"/>
      <c r="AO310" s="843"/>
      <c r="AP310" s="843"/>
      <c r="AQ310" s="843"/>
      <c r="AR310" s="843"/>
      <c r="AS310" s="843"/>
      <c r="AT310" s="844"/>
      <c r="AU310" s="845">
        <v>10</v>
      </c>
      <c r="AV310" s="846"/>
      <c r="AW310" s="846"/>
      <c r="AX310" s="848"/>
    </row>
    <row r="311" spans="1:50" ht="24.75" customHeight="1" x14ac:dyDescent="0.15">
      <c r="A311" s="815"/>
      <c r="B311" s="816"/>
      <c r="C311" s="816"/>
      <c r="D311" s="816"/>
      <c r="E311" s="816"/>
      <c r="F311" s="817"/>
      <c r="G311" s="825" t="s">
        <v>758</v>
      </c>
      <c r="H311" s="826"/>
      <c r="I311" s="826"/>
      <c r="J311" s="826"/>
      <c r="K311" s="827"/>
      <c r="L311" s="828" t="s">
        <v>762</v>
      </c>
      <c r="M311" s="829"/>
      <c r="N311" s="829"/>
      <c r="O311" s="829"/>
      <c r="P311" s="829"/>
      <c r="Q311" s="829"/>
      <c r="R311" s="829"/>
      <c r="S311" s="829"/>
      <c r="T311" s="829"/>
      <c r="U311" s="829"/>
      <c r="V311" s="829"/>
      <c r="W311" s="829"/>
      <c r="X311" s="830"/>
      <c r="Y311" s="831">
        <v>15.1</v>
      </c>
      <c r="Z311" s="832"/>
      <c r="AA311" s="832"/>
      <c r="AB311" s="833"/>
      <c r="AC311" s="825" t="s">
        <v>758</v>
      </c>
      <c r="AD311" s="826"/>
      <c r="AE311" s="826"/>
      <c r="AF311" s="826"/>
      <c r="AG311" s="827"/>
      <c r="AH311" s="828" t="s">
        <v>762</v>
      </c>
      <c r="AI311" s="829"/>
      <c r="AJ311" s="829"/>
      <c r="AK311" s="829"/>
      <c r="AL311" s="829"/>
      <c r="AM311" s="829"/>
      <c r="AN311" s="829"/>
      <c r="AO311" s="829"/>
      <c r="AP311" s="829"/>
      <c r="AQ311" s="829"/>
      <c r="AR311" s="829"/>
      <c r="AS311" s="829"/>
      <c r="AT311" s="830"/>
      <c r="AU311" s="831">
        <v>3</v>
      </c>
      <c r="AV311" s="832"/>
      <c r="AW311" s="832"/>
      <c r="AX311" s="834"/>
    </row>
    <row r="312" spans="1:50" ht="24.75" customHeight="1" x14ac:dyDescent="0.15">
      <c r="A312" s="815"/>
      <c r="B312" s="816"/>
      <c r="C312" s="816"/>
      <c r="D312" s="816"/>
      <c r="E312" s="816"/>
      <c r="F312" s="817"/>
      <c r="G312" s="825" t="s">
        <v>759</v>
      </c>
      <c r="H312" s="826"/>
      <c r="I312" s="826"/>
      <c r="J312" s="826"/>
      <c r="K312" s="827"/>
      <c r="L312" s="828" t="s">
        <v>763</v>
      </c>
      <c r="M312" s="829"/>
      <c r="N312" s="829"/>
      <c r="O312" s="829"/>
      <c r="P312" s="829"/>
      <c r="Q312" s="829"/>
      <c r="R312" s="829"/>
      <c r="S312" s="829"/>
      <c r="T312" s="829"/>
      <c r="U312" s="829"/>
      <c r="V312" s="829"/>
      <c r="W312" s="829"/>
      <c r="X312" s="830"/>
      <c r="Y312" s="831">
        <v>7.6</v>
      </c>
      <c r="Z312" s="832"/>
      <c r="AA312" s="832"/>
      <c r="AB312" s="833"/>
      <c r="AC312" s="825" t="s">
        <v>759</v>
      </c>
      <c r="AD312" s="826"/>
      <c r="AE312" s="826"/>
      <c r="AF312" s="826"/>
      <c r="AG312" s="827"/>
      <c r="AH312" s="828" t="s">
        <v>763</v>
      </c>
      <c r="AI312" s="829"/>
      <c r="AJ312" s="829"/>
      <c r="AK312" s="829"/>
      <c r="AL312" s="829"/>
      <c r="AM312" s="829"/>
      <c r="AN312" s="829"/>
      <c r="AO312" s="829"/>
      <c r="AP312" s="829"/>
      <c r="AQ312" s="829"/>
      <c r="AR312" s="829"/>
      <c r="AS312" s="829"/>
      <c r="AT312" s="830"/>
      <c r="AU312" s="831">
        <v>18.7</v>
      </c>
      <c r="AV312" s="832"/>
      <c r="AW312" s="832"/>
      <c r="AX312" s="834"/>
    </row>
    <row r="313" spans="1:50" ht="24.75" customHeight="1" x14ac:dyDescent="0.15">
      <c r="A313" s="815"/>
      <c r="B313" s="816"/>
      <c r="C313" s="816"/>
      <c r="D313" s="816"/>
      <c r="E313" s="816"/>
      <c r="F313" s="817"/>
      <c r="G313" s="825" t="s">
        <v>760</v>
      </c>
      <c r="H313" s="826"/>
      <c r="I313" s="826"/>
      <c r="J313" s="826"/>
      <c r="K313" s="827"/>
      <c r="L313" s="828" t="s">
        <v>764</v>
      </c>
      <c r="M313" s="829"/>
      <c r="N313" s="829"/>
      <c r="O313" s="829"/>
      <c r="P313" s="829"/>
      <c r="Q313" s="829"/>
      <c r="R313" s="829"/>
      <c r="S313" s="829"/>
      <c r="T313" s="829"/>
      <c r="U313" s="829"/>
      <c r="V313" s="829"/>
      <c r="W313" s="829"/>
      <c r="X313" s="830"/>
      <c r="Y313" s="831">
        <v>5</v>
      </c>
      <c r="Z313" s="832"/>
      <c r="AA313" s="832"/>
      <c r="AB313" s="833"/>
      <c r="AC313" s="825" t="s">
        <v>760</v>
      </c>
      <c r="AD313" s="826"/>
      <c r="AE313" s="826"/>
      <c r="AF313" s="826"/>
      <c r="AG313" s="827"/>
      <c r="AH313" s="828" t="s">
        <v>764</v>
      </c>
      <c r="AI313" s="829"/>
      <c r="AJ313" s="829"/>
      <c r="AK313" s="829"/>
      <c r="AL313" s="829"/>
      <c r="AM313" s="829"/>
      <c r="AN313" s="829"/>
      <c r="AO313" s="829"/>
      <c r="AP313" s="829"/>
      <c r="AQ313" s="829"/>
      <c r="AR313" s="829"/>
      <c r="AS313" s="829"/>
      <c r="AT313" s="830"/>
      <c r="AU313" s="831">
        <v>5</v>
      </c>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55.300000000000004</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36.700000000000003</v>
      </c>
      <c r="AV320" s="855"/>
      <c r="AW320" s="855"/>
      <c r="AX320" s="857"/>
    </row>
    <row r="321" spans="1:51" ht="24.75" customHeight="1" x14ac:dyDescent="0.15">
      <c r="A321" s="815"/>
      <c r="B321" s="816"/>
      <c r="C321" s="816"/>
      <c r="D321" s="816"/>
      <c r="E321" s="816"/>
      <c r="F321" s="817"/>
      <c r="G321" s="818" t="s">
        <v>801</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771</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2</v>
      </c>
    </row>
    <row r="323" spans="1:51" ht="47.25" customHeight="1" x14ac:dyDescent="0.15">
      <c r="A323" s="815"/>
      <c r="B323" s="816"/>
      <c r="C323" s="816"/>
      <c r="D323" s="816"/>
      <c r="E323" s="816"/>
      <c r="F323" s="817"/>
      <c r="G323" s="839" t="s">
        <v>759</v>
      </c>
      <c r="H323" s="840"/>
      <c r="I323" s="840"/>
      <c r="J323" s="840"/>
      <c r="K323" s="841"/>
      <c r="L323" s="842" t="s">
        <v>813</v>
      </c>
      <c r="M323" s="843"/>
      <c r="N323" s="843"/>
      <c r="O323" s="843"/>
      <c r="P323" s="843"/>
      <c r="Q323" s="843"/>
      <c r="R323" s="843"/>
      <c r="S323" s="843"/>
      <c r="T323" s="843"/>
      <c r="U323" s="843"/>
      <c r="V323" s="843"/>
      <c r="W323" s="843"/>
      <c r="X323" s="844"/>
      <c r="Y323" s="845">
        <v>0.6</v>
      </c>
      <c r="Z323" s="846"/>
      <c r="AA323" s="846"/>
      <c r="AB323" s="847"/>
      <c r="AC323" s="839" t="s">
        <v>772</v>
      </c>
      <c r="AD323" s="840"/>
      <c r="AE323" s="840"/>
      <c r="AF323" s="840"/>
      <c r="AG323" s="841"/>
      <c r="AH323" s="842" t="s">
        <v>774</v>
      </c>
      <c r="AI323" s="843"/>
      <c r="AJ323" s="843"/>
      <c r="AK323" s="843"/>
      <c r="AL323" s="843"/>
      <c r="AM323" s="843"/>
      <c r="AN323" s="843"/>
      <c r="AO323" s="843"/>
      <c r="AP323" s="843"/>
      <c r="AQ323" s="843"/>
      <c r="AR323" s="843"/>
      <c r="AS323" s="843"/>
      <c r="AT323" s="844"/>
      <c r="AU323" s="845">
        <v>14.279</v>
      </c>
      <c r="AV323" s="846"/>
      <c r="AW323" s="846"/>
      <c r="AX323" s="848"/>
      <c r="AY323">
        <f t="shared" si="11"/>
        <v>2</v>
      </c>
    </row>
    <row r="324" spans="1:51" ht="35.25" customHeight="1" x14ac:dyDescent="0.15">
      <c r="A324" s="815"/>
      <c r="B324" s="816"/>
      <c r="C324" s="816"/>
      <c r="D324" s="816"/>
      <c r="E324" s="816"/>
      <c r="F324" s="817"/>
      <c r="G324" s="825" t="s">
        <v>773</v>
      </c>
      <c r="H324" s="826"/>
      <c r="I324" s="826"/>
      <c r="J324" s="826"/>
      <c r="K324" s="827"/>
      <c r="L324" s="828" t="s">
        <v>802</v>
      </c>
      <c r="M324" s="829"/>
      <c r="N324" s="829"/>
      <c r="O324" s="829"/>
      <c r="P324" s="829"/>
      <c r="Q324" s="829"/>
      <c r="R324" s="829"/>
      <c r="S324" s="829"/>
      <c r="T324" s="829"/>
      <c r="U324" s="829"/>
      <c r="V324" s="829"/>
      <c r="W324" s="829"/>
      <c r="X324" s="830"/>
      <c r="Y324" s="831">
        <v>0.5</v>
      </c>
      <c r="Z324" s="832"/>
      <c r="AA324" s="832"/>
      <c r="AB324" s="833"/>
      <c r="AC324" s="825" t="s">
        <v>759</v>
      </c>
      <c r="AD324" s="826"/>
      <c r="AE324" s="826"/>
      <c r="AF324" s="826"/>
      <c r="AG324" s="827"/>
      <c r="AH324" s="828" t="s">
        <v>775</v>
      </c>
      <c r="AI324" s="829"/>
      <c r="AJ324" s="829"/>
      <c r="AK324" s="829"/>
      <c r="AL324" s="829"/>
      <c r="AM324" s="829"/>
      <c r="AN324" s="829"/>
      <c r="AO324" s="829"/>
      <c r="AP324" s="829"/>
      <c r="AQ324" s="829"/>
      <c r="AR324" s="829"/>
      <c r="AS324" s="829"/>
      <c r="AT324" s="830"/>
      <c r="AU324" s="831">
        <v>13.4</v>
      </c>
      <c r="AV324" s="832"/>
      <c r="AW324" s="832"/>
      <c r="AX324" s="834"/>
      <c r="AY324">
        <f t="shared" si="11"/>
        <v>2</v>
      </c>
    </row>
    <row r="325" spans="1:51" ht="34.5"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t="s">
        <v>773</v>
      </c>
      <c r="AD325" s="826"/>
      <c r="AE325" s="826"/>
      <c r="AF325" s="826"/>
      <c r="AG325" s="827"/>
      <c r="AH325" s="828" t="s">
        <v>776</v>
      </c>
      <c r="AI325" s="829"/>
      <c r="AJ325" s="829"/>
      <c r="AK325" s="829"/>
      <c r="AL325" s="829"/>
      <c r="AM325" s="829"/>
      <c r="AN325" s="829"/>
      <c r="AO325" s="829"/>
      <c r="AP325" s="829"/>
      <c r="AQ325" s="829"/>
      <c r="AR325" s="829"/>
      <c r="AS325" s="829"/>
      <c r="AT325" s="830"/>
      <c r="AU325" s="831">
        <v>6.67</v>
      </c>
      <c r="AV325" s="832"/>
      <c r="AW325" s="832"/>
      <c r="AX325" s="834"/>
      <c r="AY325">
        <f t="shared" si="11"/>
        <v>2</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1.1000000000000001</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34.349000000000004</v>
      </c>
      <c r="AV333" s="855"/>
      <c r="AW333" s="855"/>
      <c r="AX333" s="857"/>
      <c r="AY333">
        <f t="shared" si="11"/>
        <v>2</v>
      </c>
    </row>
    <row r="334" spans="1:51" ht="43.5" customHeight="1" x14ac:dyDescent="0.15">
      <c r="A334" s="815"/>
      <c r="B334" s="816"/>
      <c r="C334" s="816"/>
      <c r="D334" s="816"/>
      <c r="E334" s="816"/>
      <c r="F334" s="817"/>
      <c r="G334" s="818" t="s">
        <v>777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814</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2</v>
      </c>
    </row>
    <row r="336" spans="1:51" ht="24.75" customHeight="1" x14ac:dyDescent="0.15">
      <c r="A336" s="815"/>
      <c r="B336" s="816"/>
      <c r="C336" s="816"/>
      <c r="D336" s="816"/>
      <c r="E336" s="816"/>
      <c r="F336" s="817"/>
      <c r="G336" s="839" t="s">
        <v>759</v>
      </c>
      <c r="H336" s="840"/>
      <c r="I336" s="840"/>
      <c r="J336" s="840"/>
      <c r="K336" s="841"/>
      <c r="L336" s="842" t="s">
        <v>778</v>
      </c>
      <c r="M336" s="843"/>
      <c r="N336" s="843"/>
      <c r="O336" s="843"/>
      <c r="P336" s="843"/>
      <c r="Q336" s="843"/>
      <c r="R336" s="843"/>
      <c r="S336" s="843"/>
      <c r="T336" s="843"/>
      <c r="U336" s="843"/>
      <c r="V336" s="843"/>
      <c r="W336" s="843"/>
      <c r="X336" s="844"/>
      <c r="Y336" s="845">
        <v>2.9049999999999998</v>
      </c>
      <c r="Z336" s="846"/>
      <c r="AA336" s="846"/>
      <c r="AB336" s="847"/>
      <c r="AC336" s="839" t="s">
        <v>759</v>
      </c>
      <c r="AD336" s="840"/>
      <c r="AE336" s="840"/>
      <c r="AF336" s="840"/>
      <c r="AG336" s="841"/>
      <c r="AH336" s="842" t="s">
        <v>778</v>
      </c>
      <c r="AI336" s="843"/>
      <c r="AJ336" s="843"/>
      <c r="AK336" s="843"/>
      <c r="AL336" s="843"/>
      <c r="AM336" s="843"/>
      <c r="AN336" s="843"/>
      <c r="AO336" s="843"/>
      <c r="AP336" s="843"/>
      <c r="AQ336" s="843"/>
      <c r="AR336" s="843"/>
      <c r="AS336" s="843"/>
      <c r="AT336" s="844"/>
      <c r="AU336" s="845">
        <v>2.8677999999999999</v>
      </c>
      <c r="AV336" s="846"/>
      <c r="AW336" s="846"/>
      <c r="AX336" s="848"/>
      <c r="AY336">
        <f t="shared" si="12"/>
        <v>2</v>
      </c>
    </row>
    <row r="337" spans="1:51" ht="24.75" customHeight="1" x14ac:dyDescent="0.15">
      <c r="A337" s="815"/>
      <c r="B337" s="816"/>
      <c r="C337" s="816"/>
      <c r="D337" s="816"/>
      <c r="E337" s="816"/>
      <c r="F337" s="817"/>
      <c r="G337" s="825" t="s">
        <v>773</v>
      </c>
      <c r="H337" s="826"/>
      <c r="I337" s="826"/>
      <c r="J337" s="826"/>
      <c r="K337" s="827"/>
      <c r="L337" s="828" t="s">
        <v>779</v>
      </c>
      <c r="M337" s="829"/>
      <c r="N337" s="829"/>
      <c r="O337" s="829"/>
      <c r="P337" s="829"/>
      <c r="Q337" s="829"/>
      <c r="R337" s="829"/>
      <c r="S337" s="829"/>
      <c r="T337" s="829"/>
      <c r="U337" s="829"/>
      <c r="V337" s="829"/>
      <c r="W337" s="829"/>
      <c r="X337" s="830"/>
      <c r="Y337" s="831">
        <v>0.11070000000000001</v>
      </c>
      <c r="Z337" s="832"/>
      <c r="AA337" s="832"/>
      <c r="AB337" s="833"/>
      <c r="AC337" s="825" t="s">
        <v>773</v>
      </c>
      <c r="AD337" s="826"/>
      <c r="AE337" s="826"/>
      <c r="AF337" s="826"/>
      <c r="AG337" s="827"/>
      <c r="AH337" s="828" t="s">
        <v>780</v>
      </c>
      <c r="AI337" s="829"/>
      <c r="AJ337" s="829"/>
      <c r="AK337" s="829"/>
      <c r="AL337" s="829"/>
      <c r="AM337" s="829"/>
      <c r="AN337" s="829"/>
      <c r="AO337" s="829"/>
      <c r="AP337" s="829"/>
      <c r="AQ337" s="829"/>
      <c r="AR337" s="829"/>
      <c r="AS337" s="829"/>
      <c r="AT337" s="830"/>
      <c r="AU337" s="831">
        <v>0.51900000000000002</v>
      </c>
      <c r="AV337" s="832"/>
      <c r="AW337" s="832"/>
      <c r="AX337" s="834"/>
      <c r="AY337">
        <f t="shared" si="12"/>
        <v>2</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2</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2</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2</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2</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2</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2</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2</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2</v>
      </c>
    </row>
    <row r="346" spans="1:51" ht="24.75"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3.0156999999999998</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3.3868</v>
      </c>
      <c r="AV346" s="855"/>
      <c r="AW346" s="855"/>
      <c r="AX346" s="857"/>
      <c r="AY346">
        <f t="shared" si="13"/>
        <v>2</v>
      </c>
    </row>
    <row r="347" spans="1:51" ht="37.5" customHeight="1" x14ac:dyDescent="0.15">
      <c r="A347" s="815"/>
      <c r="B347" s="816"/>
      <c r="C347" s="816"/>
      <c r="D347" s="816"/>
      <c r="E347" s="816"/>
      <c r="F347" s="817"/>
      <c r="G347" s="818" t="s">
        <v>794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804</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2</v>
      </c>
    </row>
    <row r="348" spans="1:51" ht="24.75"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2</v>
      </c>
    </row>
    <row r="349" spans="1:51" s="16" customFormat="1" ht="24.75" customHeight="1" x14ac:dyDescent="0.15">
      <c r="A349" s="815"/>
      <c r="B349" s="816"/>
      <c r="C349" s="816"/>
      <c r="D349" s="816"/>
      <c r="E349" s="816"/>
      <c r="F349" s="817"/>
      <c r="G349" s="839" t="s">
        <v>759</v>
      </c>
      <c r="H349" s="840"/>
      <c r="I349" s="840"/>
      <c r="J349" s="840"/>
      <c r="K349" s="841"/>
      <c r="L349" s="842" t="s">
        <v>763</v>
      </c>
      <c r="M349" s="843"/>
      <c r="N349" s="843"/>
      <c r="O349" s="843"/>
      <c r="P349" s="843"/>
      <c r="Q349" s="843"/>
      <c r="R349" s="843"/>
      <c r="S349" s="843"/>
      <c r="T349" s="843"/>
      <c r="U349" s="843"/>
      <c r="V349" s="843"/>
      <c r="W349" s="843"/>
      <c r="X349" s="844"/>
      <c r="Y349" s="845">
        <v>24.2</v>
      </c>
      <c r="Z349" s="846"/>
      <c r="AA349" s="846"/>
      <c r="AB349" s="847"/>
      <c r="AC349" s="839" t="s">
        <v>759</v>
      </c>
      <c r="AD349" s="840"/>
      <c r="AE349" s="840"/>
      <c r="AF349" s="840"/>
      <c r="AG349" s="841"/>
      <c r="AH349" s="842" t="s">
        <v>778</v>
      </c>
      <c r="AI349" s="843"/>
      <c r="AJ349" s="843"/>
      <c r="AK349" s="843"/>
      <c r="AL349" s="843"/>
      <c r="AM349" s="843"/>
      <c r="AN349" s="843"/>
      <c r="AO349" s="843"/>
      <c r="AP349" s="843"/>
      <c r="AQ349" s="843"/>
      <c r="AR349" s="843"/>
      <c r="AS349" s="843"/>
      <c r="AT349" s="844"/>
      <c r="AU349" s="845">
        <v>9.6999999999999993</v>
      </c>
      <c r="AV349" s="846"/>
      <c r="AW349" s="846"/>
      <c r="AX349" s="848"/>
      <c r="AY349">
        <f t="shared" ref="AY349:AY359" si="14">$AY$347</f>
        <v>2</v>
      </c>
    </row>
    <row r="350" spans="1:51" ht="24.75" customHeight="1" x14ac:dyDescent="0.15">
      <c r="A350" s="815"/>
      <c r="B350" s="816"/>
      <c r="C350" s="816"/>
      <c r="D350" s="816"/>
      <c r="E350" s="816"/>
      <c r="F350" s="817"/>
      <c r="G350" s="825" t="s">
        <v>758</v>
      </c>
      <c r="H350" s="826"/>
      <c r="I350" s="826"/>
      <c r="J350" s="826"/>
      <c r="K350" s="827"/>
      <c r="L350" s="828" t="s">
        <v>762</v>
      </c>
      <c r="M350" s="829"/>
      <c r="N350" s="829"/>
      <c r="O350" s="829"/>
      <c r="P350" s="829"/>
      <c r="Q350" s="829"/>
      <c r="R350" s="829"/>
      <c r="S350" s="829"/>
      <c r="T350" s="829"/>
      <c r="U350" s="829"/>
      <c r="V350" s="829"/>
      <c r="W350" s="829"/>
      <c r="X350" s="830"/>
      <c r="Y350" s="831">
        <v>0.7</v>
      </c>
      <c r="Z350" s="832"/>
      <c r="AA350" s="832"/>
      <c r="AB350" s="833"/>
      <c r="AC350" s="825" t="s">
        <v>773</v>
      </c>
      <c r="AD350" s="826"/>
      <c r="AE350" s="826"/>
      <c r="AF350" s="826"/>
      <c r="AG350" s="827"/>
      <c r="AH350" s="828" t="s">
        <v>779</v>
      </c>
      <c r="AI350" s="829"/>
      <c r="AJ350" s="829"/>
      <c r="AK350" s="829"/>
      <c r="AL350" s="829"/>
      <c r="AM350" s="829"/>
      <c r="AN350" s="829"/>
      <c r="AO350" s="829"/>
      <c r="AP350" s="829"/>
      <c r="AQ350" s="829"/>
      <c r="AR350" s="829"/>
      <c r="AS350" s="829"/>
      <c r="AT350" s="830"/>
      <c r="AU350" s="831">
        <v>0.11070000000000001</v>
      </c>
      <c r="AV350" s="832"/>
      <c r="AW350" s="832"/>
      <c r="AX350" s="834"/>
      <c r="AY350">
        <f t="shared" si="14"/>
        <v>2</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2</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2</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2</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2</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2</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2</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2</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2</v>
      </c>
    </row>
    <row r="359" spans="1:51" ht="24.75"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24.9</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9.8106999999999989</v>
      </c>
      <c r="AV359" s="855"/>
      <c r="AW359" s="855"/>
      <c r="AX359" s="857"/>
      <c r="AY359">
        <f t="shared" si="14"/>
        <v>2</v>
      </c>
    </row>
    <row r="360" spans="1:51" ht="24.75" customHeight="1" thickBot="1" x14ac:dyDescent="0.2">
      <c r="A360" s="858" t="s">
        <v>655</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306</v>
      </c>
      <c r="AM360" s="862"/>
      <c r="AN360" s="862"/>
      <c r="AO360" s="94" t="s">
        <v>305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272</v>
      </c>
      <c r="K365" s="151"/>
      <c r="L365" s="151"/>
      <c r="M365" s="151"/>
      <c r="N365" s="151"/>
      <c r="O365" s="151"/>
      <c r="P365" s="430" t="s">
        <v>25</v>
      </c>
      <c r="Q365" s="430"/>
      <c r="R365" s="430"/>
      <c r="S365" s="430"/>
      <c r="T365" s="430"/>
      <c r="U365" s="430"/>
      <c r="V365" s="430"/>
      <c r="W365" s="430"/>
      <c r="X365" s="430"/>
      <c r="Y365" s="865" t="s">
        <v>271</v>
      </c>
      <c r="Z365" s="866"/>
      <c r="AA365" s="866"/>
      <c r="AB365" s="866"/>
      <c r="AC365" s="864" t="s">
        <v>304</v>
      </c>
      <c r="AD365" s="864"/>
      <c r="AE365" s="864"/>
      <c r="AF365" s="864"/>
      <c r="AG365" s="864"/>
      <c r="AH365" s="865" t="s">
        <v>324</v>
      </c>
      <c r="AI365" s="863"/>
      <c r="AJ365" s="863"/>
      <c r="AK365" s="863"/>
      <c r="AL365" s="863" t="s">
        <v>19</v>
      </c>
      <c r="AM365" s="863"/>
      <c r="AN365" s="863"/>
      <c r="AO365" s="867"/>
      <c r="AP365" s="888" t="s">
        <v>273</v>
      </c>
      <c r="AQ365" s="888"/>
      <c r="AR365" s="888"/>
      <c r="AS365" s="888"/>
      <c r="AT365" s="888"/>
      <c r="AU365" s="888"/>
      <c r="AV365" s="888"/>
      <c r="AW365" s="888"/>
      <c r="AX365" s="888"/>
    </row>
    <row r="366" spans="1:51" ht="30" customHeight="1" x14ac:dyDescent="0.15">
      <c r="A366" s="874">
        <v>1</v>
      </c>
      <c r="B366" s="874">
        <v>1</v>
      </c>
      <c r="C366" s="876" t="s">
        <v>765</v>
      </c>
      <c r="D366" s="876"/>
      <c r="E366" s="876"/>
      <c r="F366" s="876"/>
      <c r="G366" s="876"/>
      <c r="H366" s="876"/>
      <c r="I366" s="876"/>
      <c r="J366" s="877">
        <v>8010401024011</v>
      </c>
      <c r="K366" s="878"/>
      <c r="L366" s="878"/>
      <c r="M366" s="878"/>
      <c r="N366" s="878"/>
      <c r="O366" s="878"/>
      <c r="P366" s="880" t="s">
        <v>766</v>
      </c>
      <c r="Q366" s="880"/>
      <c r="R366" s="880"/>
      <c r="S366" s="880"/>
      <c r="T366" s="880"/>
      <c r="U366" s="880"/>
      <c r="V366" s="880"/>
      <c r="W366" s="880"/>
      <c r="X366" s="880"/>
      <c r="Y366" s="881">
        <v>55.4</v>
      </c>
      <c r="Z366" s="882"/>
      <c r="AA366" s="882"/>
      <c r="AB366" s="883"/>
      <c r="AC366" s="884" t="s">
        <v>330</v>
      </c>
      <c r="AD366" s="885"/>
      <c r="AE366" s="885"/>
      <c r="AF366" s="885"/>
      <c r="AG366" s="885"/>
      <c r="AH366" s="868">
        <v>3</v>
      </c>
      <c r="AI366" s="869"/>
      <c r="AJ366" s="869"/>
      <c r="AK366" s="869"/>
      <c r="AL366" s="870">
        <v>71.400000000000006</v>
      </c>
      <c r="AM366" s="871"/>
      <c r="AN366" s="871"/>
      <c r="AO366" s="872"/>
      <c r="AP366" s="873" t="s">
        <v>767</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3"/>
      <c r="B398" s="863"/>
      <c r="C398" s="863" t="s">
        <v>24</v>
      </c>
      <c r="D398" s="863"/>
      <c r="E398" s="863"/>
      <c r="F398" s="863"/>
      <c r="G398" s="863"/>
      <c r="H398" s="863"/>
      <c r="I398" s="863"/>
      <c r="J398" s="864" t="s">
        <v>272</v>
      </c>
      <c r="K398" s="151"/>
      <c r="L398" s="151"/>
      <c r="M398" s="151"/>
      <c r="N398" s="151"/>
      <c r="O398" s="151"/>
      <c r="P398" s="430" t="s">
        <v>25</v>
      </c>
      <c r="Q398" s="430"/>
      <c r="R398" s="430"/>
      <c r="S398" s="430"/>
      <c r="T398" s="430"/>
      <c r="U398" s="430"/>
      <c r="V398" s="430"/>
      <c r="W398" s="430"/>
      <c r="X398" s="430"/>
      <c r="Y398" s="865" t="s">
        <v>271</v>
      </c>
      <c r="Z398" s="866"/>
      <c r="AA398" s="866"/>
      <c r="AB398" s="866"/>
      <c r="AC398" s="864" t="s">
        <v>304</v>
      </c>
      <c r="AD398" s="864"/>
      <c r="AE398" s="864"/>
      <c r="AF398" s="864"/>
      <c r="AG398" s="864"/>
      <c r="AH398" s="865" t="s">
        <v>324</v>
      </c>
      <c r="AI398" s="863"/>
      <c r="AJ398" s="863"/>
      <c r="AK398" s="863"/>
      <c r="AL398" s="863" t="s">
        <v>19</v>
      </c>
      <c r="AM398" s="863"/>
      <c r="AN398" s="863"/>
      <c r="AO398" s="867"/>
      <c r="AP398" s="888" t="s">
        <v>273</v>
      </c>
      <c r="AQ398" s="888"/>
      <c r="AR398" s="888"/>
      <c r="AS398" s="888"/>
      <c r="AT398" s="888"/>
      <c r="AU398" s="888"/>
      <c r="AV398" s="888"/>
      <c r="AW398" s="888"/>
      <c r="AX398" s="888"/>
      <c r="AY398">
        <f>$AY$396</f>
        <v>1</v>
      </c>
    </row>
    <row r="399" spans="1:51" ht="53.25" customHeight="1" x14ac:dyDescent="0.15">
      <c r="A399" s="874">
        <v>1</v>
      </c>
      <c r="B399" s="874">
        <v>1</v>
      </c>
      <c r="C399" s="875" t="s">
        <v>790</v>
      </c>
      <c r="D399" s="876"/>
      <c r="E399" s="876"/>
      <c r="F399" s="876"/>
      <c r="G399" s="876"/>
      <c r="H399" s="876"/>
      <c r="I399" s="876"/>
      <c r="J399" s="877">
        <v>5010401023057</v>
      </c>
      <c r="K399" s="878"/>
      <c r="L399" s="878"/>
      <c r="M399" s="878"/>
      <c r="N399" s="878"/>
      <c r="O399" s="878"/>
      <c r="P399" s="879" t="s">
        <v>791</v>
      </c>
      <c r="Q399" s="880"/>
      <c r="R399" s="880"/>
      <c r="S399" s="880"/>
      <c r="T399" s="880"/>
      <c r="U399" s="880"/>
      <c r="V399" s="880"/>
      <c r="W399" s="880"/>
      <c r="X399" s="880"/>
      <c r="Y399" s="881">
        <v>36.700000000000003</v>
      </c>
      <c r="Z399" s="882"/>
      <c r="AA399" s="882"/>
      <c r="AB399" s="883"/>
      <c r="AC399" s="884" t="s">
        <v>330</v>
      </c>
      <c r="AD399" s="885"/>
      <c r="AE399" s="885"/>
      <c r="AF399" s="885"/>
      <c r="AG399" s="885"/>
      <c r="AH399" s="868">
        <v>1</v>
      </c>
      <c r="AI399" s="869"/>
      <c r="AJ399" s="869"/>
      <c r="AK399" s="869"/>
      <c r="AL399" s="870">
        <v>96.4</v>
      </c>
      <c r="AM399" s="871"/>
      <c r="AN399" s="871"/>
      <c r="AO399" s="872"/>
      <c r="AP399" s="873" t="s">
        <v>788</v>
      </c>
      <c r="AQ399" s="873"/>
      <c r="AR399" s="873"/>
      <c r="AS399" s="873"/>
      <c r="AT399" s="873"/>
      <c r="AU399" s="873"/>
      <c r="AV399" s="873"/>
      <c r="AW399" s="873"/>
      <c r="AX399" s="873"/>
      <c r="AY399">
        <f>$AY$396</f>
        <v>1</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3"/>
      <c r="B431" s="863"/>
      <c r="C431" s="863" t="s">
        <v>24</v>
      </c>
      <c r="D431" s="863"/>
      <c r="E431" s="863"/>
      <c r="F431" s="863"/>
      <c r="G431" s="863"/>
      <c r="H431" s="863"/>
      <c r="I431" s="863"/>
      <c r="J431" s="864" t="s">
        <v>272</v>
      </c>
      <c r="K431" s="151"/>
      <c r="L431" s="151"/>
      <c r="M431" s="151"/>
      <c r="N431" s="151"/>
      <c r="O431" s="151"/>
      <c r="P431" s="430" t="s">
        <v>25</v>
      </c>
      <c r="Q431" s="430"/>
      <c r="R431" s="430"/>
      <c r="S431" s="430"/>
      <c r="T431" s="430"/>
      <c r="U431" s="430"/>
      <c r="V431" s="430"/>
      <c r="W431" s="430"/>
      <c r="X431" s="430"/>
      <c r="Y431" s="865" t="s">
        <v>271</v>
      </c>
      <c r="Z431" s="866"/>
      <c r="AA431" s="866"/>
      <c r="AB431" s="866"/>
      <c r="AC431" s="864" t="s">
        <v>304</v>
      </c>
      <c r="AD431" s="864"/>
      <c r="AE431" s="864"/>
      <c r="AF431" s="864"/>
      <c r="AG431" s="864"/>
      <c r="AH431" s="865" t="s">
        <v>324</v>
      </c>
      <c r="AI431" s="863"/>
      <c r="AJ431" s="863"/>
      <c r="AK431" s="863"/>
      <c r="AL431" s="863" t="s">
        <v>19</v>
      </c>
      <c r="AM431" s="863"/>
      <c r="AN431" s="863"/>
      <c r="AO431" s="867"/>
      <c r="AP431" s="888" t="s">
        <v>273</v>
      </c>
      <c r="AQ431" s="888"/>
      <c r="AR431" s="888"/>
      <c r="AS431" s="888"/>
      <c r="AT431" s="888"/>
      <c r="AU431" s="888"/>
      <c r="AV431" s="888"/>
      <c r="AW431" s="888"/>
      <c r="AX431" s="888"/>
      <c r="AY431">
        <f>$AY$429</f>
        <v>1</v>
      </c>
    </row>
    <row r="432" spans="1:51" ht="49.5" customHeight="1" x14ac:dyDescent="0.15">
      <c r="A432" s="874">
        <v>1</v>
      </c>
      <c r="B432" s="874">
        <v>1</v>
      </c>
      <c r="C432" s="875" t="s">
        <v>803</v>
      </c>
      <c r="D432" s="876"/>
      <c r="E432" s="876"/>
      <c r="F432" s="876"/>
      <c r="G432" s="876"/>
      <c r="H432" s="876"/>
      <c r="I432" s="876"/>
      <c r="J432" s="877">
        <v>2013302014524</v>
      </c>
      <c r="K432" s="878"/>
      <c r="L432" s="878"/>
      <c r="M432" s="878"/>
      <c r="N432" s="878"/>
      <c r="O432" s="878"/>
      <c r="P432" s="880" t="s">
        <v>805</v>
      </c>
      <c r="Q432" s="880"/>
      <c r="R432" s="880"/>
      <c r="S432" s="880"/>
      <c r="T432" s="880"/>
      <c r="U432" s="880"/>
      <c r="V432" s="880"/>
      <c r="W432" s="880"/>
      <c r="X432" s="880"/>
      <c r="Y432" s="881">
        <v>1.1000000000000001</v>
      </c>
      <c r="Z432" s="882"/>
      <c r="AA432" s="882"/>
      <c r="AB432" s="883"/>
      <c r="AC432" s="884" t="s">
        <v>336</v>
      </c>
      <c r="AD432" s="885"/>
      <c r="AE432" s="885"/>
      <c r="AF432" s="885"/>
      <c r="AG432" s="885"/>
      <c r="AH432" s="868" t="s">
        <v>806</v>
      </c>
      <c r="AI432" s="869"/>
      <c r="AJ432" s="869"/>
      <c r="AK432" s="869"/>
      <c r="AL432" s="870" t="s">
        <v>806</v>
      </c>
      <c r="AM432" s="871"/>
      <c r="AN432" s="871"/>
      <c r="AO432" s="872"/>
      <c r="AP432" s="873" t="s">
        <v>806</v>
      </c>
      <c r="AQ432" s="873"/>
      <c r="AR432" s="873"/>
      <c r="AS432" s="873"/>
      <c r="AT432" s="873"/>
      <c r="AU432" s="873"/>
      <c r="AV432" s="873"/>
      <c r="AW432" s="873"/>
      <c r="AX432" s="873"/>
      <c r="AY432">
        <f>$AY$429</f>
        <v>1</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3"/>
      <c r="B464" s="863"/>
      <c r="C464" s="863" t="s">
        <v>24</v>
      </c>
      <c r="D464" s="863"/>
      <c r="E464" s="863"/>
      <c r="F464" s="863"/>
      <c r="G464" s="863"/>
      <c r="H464" s="863"/>
      <c r="I464" s="863"/>
      <c r="J464" s="864" t="s">
        <v>272</v>
      </c>
      <c r="K464" s="151"/>
      <c r="L464" s="151"/>
      <c r="M464" s="151"/>
      <c r="N464" s="151"/>
      <c r="O464" s="151"/>
      <c r="P464" s="430" t="s">
        <v>25</v>
      </c>
      <c r="Q464" s="430"/>
      <c r="R464" s="430"/>
      <c r="S464" s="430"/>
      <c r="T464" s="430"/>
      <c r="U464" s="430"/>
      <c r="V464" s="430"/>
      <c r="W464" s="430"/>
      <c r="X464" s="430"/>
      <c r="Y464" s="865" t="s">
        <v>271</v>
      </c>
      <c r="Z464" s="866"/>
      <c r="AA464" s="866"/>
      <c r="AB464" s="866"/>
      <c r="AC464" s="864" t="s">
        <v>304</v>
      </c>
      <c r="AD464" s="864"/>
      <c r="AE464" s="864"/>
      <c r="AF464" s="864"/>
      <c r="AG464" s="864"/>
      <c r="AH464" s="865" t="s">
        <v>324</v>
      </c>
      <c r="AI464" s="863"/>
      <c r="AJ464" s="863"/>
      <c r="AK464" s="863"/>
      <c r="AL464" s="863" t="s">
        <v>19</v>
      </c>
      <c r="AM464" s="863"/>
      <c r="AN464" s="863"/>
      <c r="AO464" s="867"/>
      <c r="AP464" s="888" t="s">
        <v>273</v>
      </c>
      <c r="AQ464" s="888"/>
      <c r="AR464" s="888"/>
      <c r="AS464" s="888"/>
      <c r="AT464" s="888"/>
      <c r="AU464" s="888"/>
      <c r="AV464" s="888"/>
      <c r="AW464" s="888"/>
      <c r="AX464" s="888"/>
      <c r="AY464">
        <f>$AY$462</f>
        <v>1</v>
      </c>
    </row>
    <row r="465" spans="1:51" ht="45.75" customHeight="1" x14ac:dyDescent="0.15">
      <c r="A465" s="874">
        <v>1</v>
      </c>
      <c r="B465" s="874">
        <v>1</v>
      </c>
      <c r="C465" s="875" t="s">
        <v>819</v>
      </c>
      <c r="D465" s="876"/>
      <c r="E465" s="876"/>
      <c r="F465" s="876"/>
      <c r="G465" s="876"/>
      <c r="H465" s="876"/>
      <c r="I465" s="876"/>
      <c r="J465" s="877">
        <v>2010701023536</v>
      </c>
      <c r="K465" s="878"/>
      <c r="L465" s="878"/>
      <c r="M465" s="878"/>
      <c r="N465" s="878"/>
      <c r="O465" s="878"/>
      <c r="P465" s="879" t="s">
        <v>792</v>
      </c>
      <c r="Q465" s="880"/>
      <c r="R465" s="880"/>
      <c r="S465" s="880"/>
      <c r="T465" s="880"/>
      <c r="U465" s="880"/>
      <c r="V465" s="880"/>
      <c r="W465" s="880"/>
      <c r="X465" s="880"/>
      <c r="Y465" s="881">
        <v>34.4</v>
      </c>
      <c r="Z465" s="882"/>
      <c r="AA465" s="882"/>
      <c r="AB465" s="883"/>
      <c r="AC465" s="884" t="s">
        <v>329</v>
      </c>
      <c r="AD465" s="885"/>
      <c r="AE465" s="885"/>
      <c r="AF465" s="885"/>
      <c r="AG465" s="885"/>
      <c r="AH465" s="868">
        <v>1</v>
      </c>
      <c r="AI465" s="869"/>
      <c r="AJ465" s="869"/>
      <c r="AK465" s="869"/>
      <c r="AL465" s="870">
        <v>92.5</v>
      </c>
      <c r="AM465" s="871"/>
      <c r="AN465" s="871"/>
      <c r="AO465" s="872"/>
      <c r="AP465" s="873" t="s">
        <v>781</v>
      </c>
      <c r="AQ465" s="873"/>
      <c r="AR465" s="873"/>
      <c r="AS465" s="873"/>
      <c r="AT465" s="873"/>
      <c r="AU465" s="873"/>
      <c r="AV465" s="873"/>
      <c r="AW465" s="873"/>
      <c r="AX465" s="873"/>
      <c r="AY465">
        <f>$AY$462</f>
        <v>1</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3"/>
      <c r="B497" s="863"/>
      <c r="C497" s="863" t="s">
        <v>24</v>
      </c>
      <c r="D497" s="863"/>
      <c r="E497" s="863"/>
      <c r="F497" s="863"/>
      <c r="G497" s="863"/>
      <c r="H497" s="863"/>
      <c r="I497" s="863"/>
      <c r="J497" s="864" t="s">
        <v>272</v>
      </c>
      <c r="K497" s="151"/>
      <c r="L497" s="151"/>
      <c r="M497" s="151"/>
      <c r="N497" s="151"/>
      <c r="O497" s="151"/>
      <c r="P497" s="430" t="s">
        <v>25</v>
      </c>
      <c r="Q497" s="430"/>
      <c r="R497" s="430"/>
      <c r="S497" s="430"/>
      <c r="T497" s="430"/>
      <c r="U497" s="430"/>
      <c r="V497" s="430"/>
      <c r="W497" s="430"/>
      <c r="X497" s="430"/>
      <c r="Y497" s="865" t="s">
        <v>271</v>
      </c>
      <c r="Z497" s="866"/>
      <c r="AA497" s="866"/>
      <c r="AB497" s="866"/>
      <c r="AC497" s="864" t="s">
        <v>304</v>
      </c>
      <c r="AD497" s="864"/>
      <c r="AE497" s="864"/>
      <c r="AF497" s="864"/>
      <c r="AG497" s="864"/>
      <c r="AH497" s="865" t="s">
        <v>324</v>
      </c>
      <c r="AI497" s="863"/>
      <c r="AJ497" s="863"/>
      <c r="AK497" s="863"/>
      <c r="AL497" s="863" t="s">
        <v>19</v>
      </c>
      <c r="AM497" s="863"/>
      <c r="AN497" s="863"/>
      <c r="AO497" s="867"/>
      <c r="AP497" s="888" t="s">
        <v>273</v>
      </c>
      <c r="AQ497" s="888"/>
      <c r="AR497" s="888"/>
      <c r="AS497" s="888"/>
      <c r="AT497" s="888"/>
      <c r="AU497" s="888"/>
      <c r="AV497" s="888"/>
      <c r="AW497" s="888"/>
      <c r="AX497" s="888"/>
      <c r="AY497">
        <f>$AY$495</f>
        <v>1</v>
      </c>
    </row>
    <row r="498" spans="1:51" ht="48" customHeight="1" x14ac:dyDescent="0.15">
      <c r="A498" s="874">
        <v>1</v>
      </c>
      <c r="B498" s="874">
        <v>1</v>
      </c>
      <c r="C498" s="876" t="s">
        <v>782</v>
      </c>
      <c r="D498" s="876"/>
      <c r="E498" s="876"/>
      <c r="F498" s="876"/>
      <c r="G498" s="876"/>
      <c r="H498" s="876"/>
      <c r="I498" s="876"/>
      <c r="J498" s="877">
        <v>6010001097566</v>
      </c>
      <c r="K498" s="878"/>
      <c r="L498" s="878"/>
      <c r="M498" s="878"/>
      <c r="N498" s="878"/>
      <c r="O498" s="878"/>
      <c r="P498" s="879" t="s">
        <v>792</v>
      </c>
      <c r="Q498" s="880"/>
      <c r="R498" s="880"/>
      <c r="S498" s="880"/>
      <c r="T498" s="880"/>
      <c r="U498" s="880"/>
      <c r="V498" s="880"/>
      <c r="W498" s="880"/>
      <c r="X498" s="880"/>
      <c r="Y498" s="881">
        <v>3</v>
      </c>
      <c r="Z498" s="882"/>
      <c r="AA498" s="882"/>
      <c r="AB498" s="883"/>
      <c r="AC498" s="884" t="s">
        <v>336</v>
      </c>
      <c r="AD498" s="885"/>
      <c r="AE498" s="885"/>
      <c r="AF498" s="885"/>
      <c r="AG498" s="885"/>
      <c r="AH498" s="868" t="s">
        <v>781</v>
      </c>
      <c r="AI498" s="869"/>
      <c r="AJ498" s="869"/>
      <c r="AK498" s="869"/>
      <c r="AL498" s="870" t="s">
        <v>781</v>
      </c>
      <c r="AM498" s="871"/>
      <c r="AN498" s="871"/>
      <c r="AO498" s="872"/>
      <c r="AP498" s="873" t="s">
        <v>781</v>
      </c>
      <c r="AQ498" s="873"/>
      <c r="AR498" s="873"/>
      <c r="AS498" s="873"/>
      <c r="AT498" s="873"/>
      <c r="AU498" s="873"/>
      <c r="AV498" s="873"/>
      <c r="AW498" s="873"/>
      <c r="AX498" s="873"/>
      <c r="AY498">
        <f>$AY$495</f>
        <v>1</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3"/>
      <c r="B530" s="863"/>
      <c r="C530" s="863" t="s">
        <v>24</v>
      </c>
      <c r="D530" s="863"/>
      <c r="E530" s="863"/>
      <c r="F530" s="863"/>
      <c r="G530" s="863"/>
      <c r="H530" s="863"/>
      <c r="I530" s="863"/>
      <c r="J530" s="864" t="s">
        <v>272</v>
      </c>
      <c r="K530" s="151"/>
      <c r="L530" s="151"/>
      <c r="M530" s="151"/>
      <c r="N530" s="151"/>
      <c r="O530" s="151"/>
      <c r="P530" s="430" t="s">
        <v>25</v>
      </c>
      <c r="Q530" s="430"/>
      <c r="R530" s="430"/>
      <c r="S530" s="430"/>
      <c r="T530" s="430"/>
      <c r="U530" s="430"/>
      <c r="V530" s="430"/>
      <c r="W530" s="430"/>
      <c r="X530" s="430"/>
      <c r="Y530" s="865" t="s">
        <v>271</v>
      </c>
      <c r="Z530" s="866"/>
      <c r="AA530" s="866"/>
      <c r="AB530" s="866"/>
      <c r="AC530" s="864" t="s">
        <v>304</v>
      </c>
      <c r="AD530" s="864"/>
      <c r="AE530" s="864"/>
      <c r="AF530" s="864"/>
      <c r="AG530" s="864"/>
      <c r="AH530" s="865" t="s">
        <v>324</v>
      </c>
      <c r="AI530" s="863"/>
      <c r="AJ530" s="863"/>
      <c r="AK530" s="863"/>
      <c r="AL530" s="863" t="s">
        <v>19</v>
      </c>
      <c r="AM530" s="863"/>
      <c r="AN530" s="863"/>
      <c r="AO530" s="867"/>
      <c r="AP530" s="888" t="s">
        <v>273</v>
      </c>
      <c r="AQ530" s="888"/>
      <c r="AR530" s="888"/>
      <c r="AS530" s="888"/>
      <c r="AT530" s="888"/>
      <c r="AU530" s="888"/>
      <c r="AV530" s="888"/>
      <c r="AW530" s="888"/>
      <c r="AX530" s="888"/>
      <c r="AY530">
        <f>$AY$528</f>
        <v>1</v>
      </c>
    </row>
    <row r="531" spans="1:51" ht="53.25" customHeight="1" x14ac:dyDescent="0.15">
      <c r="A531" s="874">
        <v>1</v>
      </c>
      <c r="B531" s="874">
        <v>1</v>
      </c>
      <c r="C531" s="875" t="s">
        <v>820</v>
      </c>
      <c r="D531" s="876"/>
      <c r="E531" s="876"/>
      <c r="F531" s="876"/>
      <c r="G531" s="876"/>
      <c r="H531" s="876"/>
      <c r="I531" s="876"/>
      <c r="J531" s="877">
        <v>9013301015946</v>
      </c>
      <c r="K531" s="878"/>
      <c r="L531" s="878"/>
      <c r="M531" s="878"/>
      <c r="N531" s="878"/>
      <c r="O531" s="878"/>
      <c r="P531" s="879" t="s">
        <v>792</v>
      </c>
      <c r="Q531" s="880"/>
      <c r="R531" s="880"/>
      <c r="S531" s="880"/>
      <c r="T531" s="880"/>
      <c r="U531" s="880"/>
      <c r="V531" s="880"/>
      <c r="W531" s="880"/>
      <c r="X531" s="880"/>
      <c r="Y531" s="881">
        <v>3.4</v>
      </c>
      <c r="Z531" s="882"/>
      <c r="AA531" s="882"/>
      <c r="AB531" s="883"/>
      <c r="AC531" s="884" t="s">
        <v>336</v>
      </c>
      <c r="AD531" s="885"/>
      <c r="AE531" s="885"/>
      <c r="AF531" s="885"/>
      <c r="AG531" s="885"/>
      <c r="AH531" s="868" t="s">
        <v>781</v>
      </c>
      <c r="AI531" s="869"/>
      <c r="AJ531" s="869"/>
      <c r="AK531" s="869"/>
      <c r="AL531" s="870" t="s">
        <v>781</v>
      </c>
      <c r="AM531" s="871"/>
      <c r="AN531" s="871"/>
      <c r="AO531" s="872"/>
      <c r="AP531" s="873" t="s">
        <v>781</v>
      </c>
      <c r="AQ531" s="873"/>
      <c r="AR531" s="873"/>
      <c r="AS531" s="873"/>
      <c r="AT531" s="873"/>
      <c r="AU531" s="873"/>
      <c r="AV531" s="873"/>
      <c r="AW531" s="873"/>
      <c r="AX531" s="873"/>
      <c r="AY531">
        <f>$AY$528</f>
        <v>1</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3"/>
      <c r="B563" s="863"/>
      <c r="C563" s="863" t="s">
        <v>24</v>
      </c>
      <c r="D563" s="863"/>
      <c r="E563" s="863"/>
      <c r="F563" s="863"/>
      <c r="G563" s="863"/>
      <c r="H563" s="863"/>
      <c r="I563" s="863"/>
      <c r="J563" s="864" t="s">
        <v>272</v>
      </c>
      <c r="K563" s="151"/>
      <c r="L563" s="151"/>
      <c r="M563" s="151"/>
      <c r="N563" s="151"/>
      <c r="O563" s="151"/>
      <c r="P563" s="430" t="s">
        <v>25</v>
      </c>
      <c r="Q563" s="430"/>
      <c r="R563" s="430"/>
      <c r="S563" s="430"/>
      <c r="T563" s="430"/>
      <c r="U563" s="430"/>
      <c r="V563" s="430"/>
      <c r="W563" s="430"/>
      <c r="X563" s="430"/>
      <c r="Y563" s="865" t="s">
        <v>271</v>
      </c>
      <c r="Z563" s="866"/>
      <c r="AA563" s="866"/>
      <c r="AB563" s="866"/>
      <c r="AC563" s="864" t="s">
        <v>304</v>
      </c>
      <c r="AD563" s="864"/>
      <c r="AE563" s="864"/>
      <c r="AF563" s="864"/>
      <c r="AG563" s="864"/>
      <c r="AH563" s="865" t="s">
        <v>324</v>
      </c>
      <c r="AI563" s="863"/>
      <c r="AJ563" s="863"/>
      <c r="AK563" s="863"/>
      <c r="AL563" s="863" t="s">
        <v>19</v>
      </c>
      <c r="AM563" s="863"/>
      <c r="AN563" s="863"/>
      <c r="AO563" s="867"/>
      <c r="AP563" s="888" t="s">
        <v>273</v>
      </c>
      <c r="AQ563" s="888"/>
      <c r="AR563" s="888"/>
      <c r="AS563" s="888"/>
      <c r="AT563" s="888"/>
      <c r="AU563" s="888"/>
      <c r="AV563" s="888"/>
      <c r="AW563" s="888"/>
      <c r="AX563" s="888"/>
      <c r="AY563">
        <f>$AY$561</f>
        <v>1</v>
      </c>
    </row>
    <row r="564" spans="1:51" ht="60" customHeight="1" x14ac:dyDescent="0.15">
      <c r="A564" s="874">
        <v>1</v>
      </c>
      <c r="B564" s="874">
        <v>1</v>
      </c>
      <c r="C564" s="875" t="s">
        <v>821</v>
      </c>
      <c r="D564" s="876"/>
      <c r="E564" s="876"/>
      <c r="F564" s="876"/>
      <c r="G564" s="876"/>
      <c r="H564" s="876"/>
      <c r="I564" s="876"/>
      <c r="J564" s="877">
        <v>6012705001563</v>
      </c>
      <c r="K564" s="878"/>
      <c r="L564" s="878"/>
      <c r="M564" s="878"/>
      <c r="N564" s="878"/>
      <c r="O564" s="878"/>
      <c r="P564" s="879" t="s">
        <v>789</v>
      </c>
      <c r="Q564" s="880"/>
      <c r="R564" s="880"/>
      <c r="S564" s="880"/>
      <c r="T564" s="880"/>
      <c r="U564" s="880"/>
      <c r="V564" s="880"/>
      <c r="W564" s="880"/>
      <c r="X564" s="880"/>
      <c r="Y564" s="881">
        <v>24.8</v>
      </c>
      <c r="Z564" s="882"/>
      <c r="AA564" s="882"/>
      <c r="AB564" s="883"/>
      <c r="AC564" s="884" t="s">
        <v>330</v>
      </c>
      <c r="AD564" s="885"/>
      <c r="AE564" s="885"/>
      <c r="AF564" s="885"/>
      <c r="AG564" s="885"/>
      <c r="AH564" s="868">
        <v>3</v>
      </c>
      <c r="AI564" s="869"/>
      <c r="AJ564" s="869"/>
      <c r="AK564" s="869"/>
      <c r="AL564" s="870">
        <v>87.2</v>
      </c>
      <c r="AM564" s="871"/>
      <c r="AN564" s="871"/>
      <c r="AO564" s="872"/>
      <c r="AP564" s="873" t="s">
        <v>788</v>
      </c>
      <c r="AQ564" s="873"/>
      <c r="AR564" s="873"/>
      <c r="AS564" s="873"/>
      <c r="AT564" s="873"/>
      <c r="AU564" s="873"/>
      <c r="AV564" s="873"/>
      <c r="AW564" s="873"/>
      <c r="AX564" s="873"/>
      <c r="AY564">
        <f>$AY$561</f>
        <v>1</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3"/>
      <c r="B596" s="863"/>
      <c r="C596" s="863" t="s">
        <v>24</v>
      </c>
      <c r="D596" s="863"/>
      <c r="E596" s="863"/>
      <c r="F596" s="863"/>
      <c r="G596" s="863"/>
      <c r="H596" s="863"/>
      <c r="I596" s="863"/>
      <c r="J596" s="864" t="s">
        <v>272</v>
      </c>
      <c r="K596" s="151"/>
      <c r="L596" s="151"/>
      <c r="M596" s="151"/>
      <c r="N596" s="151"/>
      <c r="O596" s="151"/>
      <c r="P596" s="430" t="s">
        <v>25</v>
      </c>
      <c r="Q596" s="430"/>
      <c r="R596" s="430"/>
      <c r="S596" s="430"/>
      <c r="T596" s="430"/>
      <c r="U596" s="430"/>
      <c r="V596" s="430"/>
      <c r="W596" s="430"/>
      <c r="X596" s="430"/>
      <c r="Y596" s="865" t="s">
        <v>271</v>
      </c>
      <c r="Z596" s="866"/>
      <c r="AA596" s="866"/>
      <c r="AB596" s="866"/>
      <c r="AC596" s="864" t="s">
        <v>304</v>
      </c>
      <c r="AD596" s="864"/>
      <c r="AE596" s="864"/>
      <c r="AF596" s="864"/>
      <c r="AG596" s="864"/>
      <c r="AH596" s="865" t="s">
        <v>324</v>
      </c>
      <c r="AI596" s="863"/>
      <c r="AJ596" s="863"/>
      <c r="AK596" s="863"/>
      <c r="AL596" s="863" t="s">
        <v>19</v>
      </c>
      <c r="AM596" s="863"/>
      <c r="AN596" s="863"/>
      <c r="AO596" s="867"/>
      <c r="AP596" s="888" t="s">
        <v>273</v>
      </c>
      <c r="AQ596" s="888"/>
      <c r="AR596" s="888"/>
      <c r="AS596" s="888"/>
      <c r="AT596" s="888"/>
      <c r="AU596" s="888"/>
      <c r="AV596" s="888"/>
      <c r="AW596" s="888"/>
      <c r="AX596" s="888"/>
      <c r="AY596">
        <f>$AY$594</f>
        <v>1</v>
      </c>
    </row>
    <row r="597" spans="1:51" ht="42" customHeight="1" x14ac:dyDescent="0.15">
      <c r="A597" s="874">
        <v>1</v>
      </c>
      <c r="B597" s="874">
        <v>1</v>
      </c>
      <c r="C597" s="875" t="s">
        <v>807</v>
      </c>
      <c r="D597" s="876"/>
      <c r="E597" s="876"/>
      <c r="F597" s="876"/>
      <c r="G597" s="876"/>
      <c r="H597" s="876"/>
      <c r="I597" s="876"/>
      <c r="J597" s="877">
        <v>1010401023102</v>
      </c>
      <c r="K597" s="878"/>
      <c r="L597" s="878"/>
      <c r="M597" s="878"/>
      <c r="N597" s="878"/>
      <c r="O597" s="878"/>
      <c r="P597" s="880" t="s">
        <v>808</v>
      </c>
      <c r="Q597" s="880"/>
      <c r="R597" s="880"/>
      <c r="S597" s="880"/>
      <c r="T597" s="880"/>
      <c r="U597" s="880"/>
      <c r="V597" s="880"/>
      <c r="W597" s="880"/>
      <c r="X597" s="880"/>
      <c r="Y597" s="881">
        <v>9.8000000000000007</v>
      </c>
      <c r="Z597" s="882"/>
      <c r="AA597" s="882"/>
      <c r="AB597" s="883"/>
      <c r="AC597" s="884" t="s">
        <v>336</v>
      </c>
      <c r="AD597" s="885"/>
      <c r="AE597" s="885"/>
      <c r="AF597" s="885"/>
      <c r="AG597" s="885"/>
      <c r="AH597" s="868" t="s">
        <v>810</v>
      </c>
      <c r="AI597" s="869"/>
      <c r="AJ597" s="869"/>
      <c r="AK597" s="869"/>
      <c r="AL597" s="870" t="s">
        <v>810</v>
      </c>
      <c r="AM597" s="871"/>
      <c r="AN597" s="871"/>
      <c r="AO597" s="872"/>
      <c r="AP597" s="873" t="s">
        <v>810</v>
      </c>
      <c r="AQ597" s="873"/>
      <c r="AR597" s="873"/>
      <c r="AS597" s="873"/>
      <c r="AT597" s="873"/>
      <c r="AU597" s="873"/>
      <c r="AV597" s="873"/>
      <c r="AW597" s="873"/>
      <c r="AX597" s="873"/>
      <c r="AY597">
        <f>$AY$594</f>
        <v>1</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656</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306</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240</v>
      </c>
      <c r="D630" s="895"/>
      <c r="E630" s="864" t="s">
        <v>239</v>
      </c>
      <c r="F630" s="895"/>
      <c r="G630" s="895"/>
      <c r="H630" s="895"/>
      <c r="I630" s="895"/>
      <c r="J630" s="864" t="s">
        <v>272</v>
      </c>
      <c r="K630" s="864"/>
      <c r="L630" s="864"/>
      <c r="M630" s="864"/>
      <c r="N630" s="864"/>
      <c r="O630" s="864"/>
      <c r="P630" s="864" t="s">
        <v>25</v>
      </c>
      <c r="Q630" s="864"/>
      <c r="R630" s="864"/>
      <c r="S630" s="864"/>
      <c r="T630" s="864"/>
      <c r="U630" s="864"/>
      <c r="V630" s="864"/>
      <c r="W630" s="864"/>
      <c r="X630" s="864"/>
      <c r="Y630" s="864" t="s">
        <v>274</v>
      </c>
      <c r="Z630" s="895"/>
      <c r="AA630" s="895"/>
      <c r="AB630" s="895"/>
      <c r="AC630" s="864" t="s">
        <v>228</v>
      </c>
      <c r="AD630" s="864"/>
      <c r="AE630" s="864"/>
      <c r="AF630" s="864"/>
      <c r="AG630" s="864"/>
      <c r="AH630" s="864" t="s">
        <v>235</v>
      </c>
      <c r="AI630" s="895"/>
      <c r="AJ630" s="895"/>
      <c r="AK630" s="895"/>
      <c r="AL630" s="895" t="s">
        <v>19</v>
      </c>
      <c r="AM630" s="895"/>
      <c r="AN630" s="895"/>
      <c r="AO630" s="894"/>
      <c r="AP630" s="888" t="s">
        <v>300</v>
      </c>
      <c r="AQ630" s="888"/>
      <c r="AR630" s="888"/>
      <c r="AS630" s="888"/>
      <c r="AT630" s="888"/>
      <c r="AU630" s="888"/>
      <c r="AV630" s="888"/>
      <c r="AW630" s="888"/>
      <c r="AX630" s="888"/>
    </row>
    <row r="631" spans="1:51" ht="30" customHeight="1" x14ac:dyDescent="0.15">
      <c r="A631" s="874">
        <v>1</v>
      </c>
      <c r="B631" s="874">
        <v>1</v>
      </c>
      <c r="C631" s="896"/>
      <c r="D631" s="896"/>
      <c r="E631" s="663" t="s">
        <v>788</v>
      </c>
      <c r="F631" s="897"/>
      <c r="G631" s="897"/>
      <c r="H631" s="897"/>
      <c r="I631" s="897"/>
      <c r="J631" s="877" t="s">
        <v>788</v>
      </c>
      <c r="K631" s="878"/>
      <c r="L631" s="878"/>
      <c r="M631" s="878"/>
      <c r="N631" s="878"/>
      <c r="O631" s="878"/>
      <c r="P631" s="879" t="s">
        <v>788</v>
      </c>
      <c r="Q631" s="880"/>
      <c r="R631" s="880"/>
      <c r="S631" s="880"/>
      <c r="T631" s="880"/>
      <c r="U631" s="880"/>
      <c r="V631" s="880"/>
      <c r="W631" s="880"/>
      <c r="X631" s="880"/>
      <c r="Y631" s="881" t="s">
        <v>788</v>
      </c>
      <c r="Z631" s="882"/>
      <c r="AA631" s="882"/>
      <c r="AB631" s="883"/>
      <c r="AC631" s="884"/>
      <c r="AD631" s="885"/>
      <c r="AE631" s="885"/>
      <c r="AF631" s="885"/>
      <c r="AG631" s="885"/>
      <c r="AH631" s="886" t="s">
        <v>788</v>
      </c>
      <c r="AI631" s="887"/>
      <c r="AJ631" s="887"/>
      <c r="AK631" s="887"/>
      <c r="AL631" s="870" t="s">
        <v>788</v>
      </c>
      <c r="AM631" s="871"/>
      <c r="AN631" s="871"/>
      <c r="AO631" s="872"/>
      <c r="AP631" s="873" t="s">
        <v>788</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735</v>
      </c>
      <c r="H2" s="13" t="str">
        <f>IF(G2="","",F2)</f>
        <v>一般会計</v>
      </c>
      <c r="I2" s="13" t="str">
        <f>IF(H2="","",IF(I1&lt;&gt;"",CONCATENATE(I1,"、",H2),H2))</f>
        <v>一般会計</v>
      </c>
      <c r="K2" s="14" t="s">
        <v>98</v>
      </c>
      <c r="L2" s="15" t="s">
        <v>735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735</v>
      </c>
      <c r="R3" s="13" t="str">
        <f t="shared" ref="R3:R8" si="3">IF(Q3="","",P3)</f>
        <v>委託・請負</v>
      </c>
      <c r="S3" s="13" t="str">
        <f t="shared" ref="S3:S8" si="4">IF(R3="",S2,IF(S2&lt;&gt;"",CONCATENATE(S2,"、",R3),R3))</f>
        <v>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委託・請負</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t="s">
        <v>735</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障害者施策</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310</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365</v>
      </c>
      <c r="AF2" s="964"/>
      <c r="AG2" s="964"/>
      <c r="AH2" s="901"/>
      <c r="AI2" s="964" t="s">
        <v>461</v>
      </c>
      <c r="AJ2" s="964"/>
      <c r="AK2" s="964"/>
      <c r="AL2" s="901"/>
      <c r="AM2" s="964" t="s">
        <v>462</v>
      </c>
      <c r="AN2" s="964"/>
      <c r="AO2" s="964"/>
      <c r="AP2" s="901"/>
      <c r="AQ2" s="506" t="s">
        <v>222</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7"/>
      <c r="Z3" s="958"/>
      <c r="AA3" s="959"/>
      <c r="AB3" s="963"/>
      <c r="AC3" s="418"/>
      <c r="AD3" s="419"/>
      <c r="AE3" s="505"/>
      <c r="AF3" s="505"/>
      <c r="AG3" s="505"/>
      <c r="AH3" s="417"/>
      <c r="AI3" s="505"/>
      <c r="AJ3" s="505"/>
      <c r="AK3" s="505"/>
      <c r="AL3" s="417"/>
      <c r="AM3" s="505"/>
      <c r="AN3" s="505"/>
      <c r="AO3" s="505"/>
      <c r="AP3" s="417"/>
      <c r="AQ3" s="511"/>
      <c r="AR3" s="450"/>
      <c r="AS3" s="448" t="s">
        <v>223</v>
      </c>
      <c r="AT3" s="449"/>
      <c r="AU3" s="450"/>
      <c r="AV3" s="450"/>
      <c r="AW3" s="340" t="s">
        <v>170</v>
      </c>
      <c r="AX3" s="345"/>
      <c r="AY3" s="34">
        <f t="shared" ref="AY3:AY8" si="0">$AY$2</f>
        <v>0</v>
      </c>
    </row>
    <row r="4" spans="1:51" ht="22.5" customHeight="1" x14ac:dyDescent="0.15">
      <c r="A4" s="488"/>
      <c r="B4" s="486"/>
      <c r="C4" s="486"/>
      <c r="D4" s="486"/>
      <c r="E4" s="486"/>
      <c r="F4" s="487"/>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337</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310</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365</v>
      </c>
      <c r="AF9" s="964"/>
      <c r="AG9" s="964"/>
      <c r="AH9" s="901"/>
      <c r="AI9" s="964" t="s">
        <v>461</v>
      </c>
      <c r="AJ9" s="964"/>
      <c r="AK9" s="964"/>
      <c r="AL9" s="901"/>
      <c r="AM9" s="964" t="s">
        <v>462</v>
      </c>
      <c r="AN9" s="964"/>
      <c r="AO9" s="964"/>
      <c r="AP9" s="901"/>
      <c r="AQ9" s="506" t="s">
        <v>222</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7"/>
      <c r="Z10" s="958"/>
      <c r="AA10" s="959"/>
      <c r="AB10" s="963"/>
      <c r="AC10" s="418"/>
      <c r="AD10" s="419"/>
      <c r="AE10" s="505"/>
      <c r="AF10" s="505"/>
      <c r="AG10" s="505"/>
      <c r="AH10" s="417"/>
      <c r="AI10" s="505"/>
      <c r="AJ10" s="505"/>
      <c r="AK10" s="505"/>
      <c r="AL10" s="417"/>
      <c r="AM10" s="505"/>
      <c r="AN10" s="505"/>
      <c r="AO10" s="505"/>
      <c r="AP10" s="417"/>
      <c r="AQ10" s="511"/>
      <c r="AR10" s="450"/>
      <c r="AS10" s="448" t="s">
        <v>223</v>
      </c>
      <c r="AT10" s="449"/>
      <c r="AU10" s="450"/>
      <c r="AV10" s="450"/>
      <c r="AW10" s="340" t="s">
        <v>170</v>
      </c>
      <c r="AX10" s="345"/>
      <c r="AY10" s="34">
        <f t="shared" ref="AY10:AY15" si="1">$AY$9</f>
        <v>0</v>
      </c>
    </row>
    <row r="11" spans="1:51" ht="22.5" customHeight="1" x14ac:dyDescent="0.15">
      <c r="A11" s="488"/>
      <c r="B11" s="486"/>
      <c r="C11" s="486"/>
      <c r="D11" s="486"/>
      <c r="E11" s="486"/>
      <c r="F11" s="487"/>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337</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310</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365</v>
      </c>
      <c r="AF16" s="964"/>
      <c r="AG16" s="964"/>
      <c r="AH16" s="901"/>
      <c r="AI16" s="964" t="s">
        <v>461</v>
      </c>
      <c r="AJ16" s="964"/>
      <c r="AK16" s="964"/>
      <c r="AL16" s="901"/>
      <c r="AM16" s="964" t="s">
        <v>462</v>
      </c>
      <c r="AN16" s="964"/>
      <c r="AO16" s="964"/>
      <c r="AP16" s="901"/>
      <c r="AQ16" s="506" t="s">
        <v>222</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7"/>
      <c r="Z17" s="958"/>
      <c r="AA17" s="959"/>
      <c r="AB17" s="963"/>
      <c r="AC17" s="418"/>
      <c r="AD17" s="419"/>
      <c r="AE17" s="505"/>
      <c r="AF17" s="505"/>
      <c r="AG17" s="505"/>
      <c r="AH17" s="417"/>
      <c r="AI17" s="505"/>
      <c r="AJ17" s="505"/>
      <c r="AK17" s="505"/>
      <c r="AL17" s="417"/>
      <c r="AM17" s="505"/>
      <c r="AN17" s="505"/>
      <c r="AO17" s="505"/>
      <c r="AP17" s="417"/>
      <c r="AQ17" s="511"/>
      <c r="AR17" s="450"/>
      <c r="AS17" s="448" t="s">
        <v>223</v>
      </c>
      <c r="AT17" s="449"/>
      <c r="AU17" s="450"/>
      <c r="AV17" s="450"/>
      <c r="AW17" s="340" t="s">
        <v>170</v>
      </c>
      <c r="AX17" s="345"/>
      <c r="AY17" s="34">
        <f t="shared" ref="AY17:AY22" si="2">$AY$16</f>
        <v>0</v>
      </c>
    </row>
    <row r="18" spans="1:51" ht="22.5" customHeight="1" x14ac:dyDescent="0.15">
      <c r="A18" s="488"/>
      <c r="B18" s="486"/>
      <c r="C18" s="486"/>
      <c r="D18" s="486"/>
      <c r="E18" s="486"/>
      <c r="F18" s="487"/>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337</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310</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365</v>
      </c>
      <c r="AF23" s="964"/>
      <c r="AG23" s="964"/>
      <c r="AH23" s="901"/>
      <c r="AI23" s="964" t="s">
        <v>461</v>
      </c>
      <c r="AJ23" s="964"/>
      <c r="AK23" s="964"/>
      <c r="AL23" s="901"/>
      <c r="AM23" s="964" t="s">
        <v>462</v>
      </c>
      <c r="AN23" s="964"/>
      <c r="AO23" s="964"/>
      <c r="AP23" s="901"/>
      <c r="AQ23" s="506" t="s">
        <v>222</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7"/>
      <c r="Z24" s="958"/>
      <c r="AA24" s="959"/>
      <c r="AB24" s="963"/>
      <c r="AC24" s="418"/>
      <c r="AD24" s="419"/>
      <c r="AE24" s="505"/>
      <c r="AF24" s="505"/>
      <c r="AG24" s="505"/>
      <c r="AH24" s="417"/>
      <c r="AI24" s="505"/>
      <c r="AJ24" s="505"/>
      <c r="AK24" s="505"/>
      <c r="AL24" s="417"/>
      <c r="AM24" s="505"/>
      <c r="AN24" s="505"/>
      <c r="AO24" s="505"/>
      <c r="AP24" s="417"/>
      <c r="AQ24" s="511"/>
      <c r="AR24" s="450"/>
      <c r="AS24" s="448" t="s">
        <v>223</v>
      </c>
      <c r="AT24" s="449"/>
      <c r="AU24" s="450"/>
      <c r="AV24" s="450"/>
      <c r="AW24" s="340" t="s">
        <v>170</v>
      </c>
      <c r="AX24" s="345"/>
      <c r="AY24" s="34">
        <f t="shared" ref="AY24:AY29" si="3">$AY$23</f>
        <v>0</v>
      </c>
    </row>
    <row r="25" spans="1:51" ht="22.5" customHeight="1" x14ac:dyDescent="0.15">
      <c r="A25" s="488"/>
      <c r="B25" s="486"/>
      <c r="C25" s="486"/>
      <c r="D25" s="486"/>
      <c r="E25" s="486"/>
      <c r="F25" s="487"/>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337</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310</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365</v>
      </c>
      <c r="AF30" s="964"/>
      <c r="AG30" s="964"/>
      <c r="AH30" s="901"/>
      <c r="AI30" s="964" t="s">
        <v>461</v>
      </c>
      <c r="AJ30" s="964"/>
      <c r="AK30" s="964"/>
      <c r="AL30" s="901"/>
      <c r="AM30" s="964" t="s">
        <v>462</v>
      </c>
      <c r="AN30" s="964"/>
      <c r="AO30" s="964"/>
      <c r="AP30" s="901"/>
      <c r="AQ30" s="506" t="s">
        <v>222</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7"/>
      <c r="Z31" s="958"/>
      <c r="AA31" s="959"/>
      <c r="AB31" s="963"/>
      <c r="AC31" s="418"/>
      <c r="AD31" s="419"/>
      <c r="AE31" s="505"/>
      <c r="AF31" s="505"/>
      <c r="AG31" s="505"/>
      <c r="AH31" s="417"/>
      <c r="AI31" s="505"/>
      <c r="AJ31" s="505"/>
      <c r="AK31" s="505"/>
      <c r="AL31" s="417"/>
      <c r="AM31" s="505"/>
      <c r="AN31" s="505"/>
      <c r="AO31" s="505"/>
      <c r="AP31" s="417"/>
      <c r="AQ31" s="511"/>
      <c r="AR31" s="450"/>
      <c r="AS31" s="448" t="s">
        <v>223</v>
      </c>
      <c r="AT31" s="449"/>
      <c r="AU31" s="450"/>
      <c r="AV31" s="450"/>
      <c r="AW31" s="340" t="s">
        <v>170</v>
      </c>
      <c r="AX31" s="345"/>
      <c r="AY31" s="34">
        <f t="shared" ref="AY31:AY36" si="4">$AY$30</f>
        <v>0</v>
      </c>
    </row>
    <row r="32" spans="1:51" ht="22.5" customHeight="1" x14ac:dyDescent="0.15">
      <c r="A32" s="488"/>
      <c r="B32" s="486"/>
      <c r="C32" s="486"/>
      <c r="D32" s="486"/>
      <c r="E32" s="486"/>
      <c r="F32" s="487"/>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337</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310</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365</v>
      </c>
      <c r="AF37" s="964"/>
      <c r="AG37" s="964"/>
      <c r="AH37" s="901"/>
      <c r="AI37" s="964" t="s">
        <v>461</v>
      </c>
      <c r="AJ37" s="964"/>
      <c r="AK37" s="964"/>
      <c r="AL37" s="901"/>
      <c r="AM37" s="964" t="s">
        <v>462</v>
      </c>
      <c r="AN37" s="964"/>
      <c r="AO37" s="964"/>
      <c r="AP37" s="901"/>
      <c r="AQ37" s="506" t="s">
        <v>222</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7"/>
      <c r="Z38" s="958"/>
      <c r="AA38" s="959"/>
      <c r="AB38" s="963"/>
      <c r="AC38" s="418"/>
      <c r="AD38" s="419"/>
      <c r="AE38" s="505"/>
      <c r="AF38" s="505"/>
      <c r="AG38" s="505"/>
      <c r="AH38" s="417"/>
      <c r="AI38" s="505"/>
      <c r="AJ38" s="505"/>
      <c r="AK38" s="505"/>
      <c r="AL38" s="417"/>
      <c r="AM38" s="505"/>
      <c r="AN38" s="505"/>
      <c r="AO38" s="505"/>
      <c r="AP38" s="417"/>
      <c r="AQ38" s="511"/>
      <c r="AR38" s="450"/>
      <c r="AS38" s="448" t="s">
        <v>223</v>
      </c>
      <c r="AT38" s="449"/>
      <c r="AU38" s="450"/>
      <c r="AV38" s="450"/>
      <c r="AW38" s="340" t="s">
        <v>170</v>
      </c>
      <c r="AX38" s="345"/>
      <c r="AY38" s="34">
        <f t="shared" ref="AY38:AY43" si="5">$AY$37</f>
        <v>0</v>
      </c>
    </row>
    <row r="39" spans="1:51" ht="22.5" customHeight="1" x14ac:dyDescent="0.15">
      <c r="A39" s="488"/>
      <c r="B39" s="486"/>
      <c r="C39" s="486"/>
      <c r="D39" s="486"/>
      <c r="E39" s="486"/>
      <c r="F39" s="487"/>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337</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310</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365</v>
      </c>
      <c r="AF44" s="964"/>
      <c r="AG44" s="964"/>
      <c r="AH44" s="901"/>
      <c r="AI44" s="964" t="s">
        <v>461</v>
      </c>
      <c r="AJ44" s="964"/>
      <c r="AK44" s="964"/>
      <c r="AL44" s="901"/>
      <c r="AM44" s="964" t="s">
        <v>462</v>
      </c>
      <c r="AN44" s="964"/>
      <c r="AO44" s="964"/>
      <c r="AP44" s="901"/>
      <c r="AQ44" s="506" t="s">
        <v>222</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7"/>
      <c r="Z45" s="958"/>
      <c r="AA45" s="959"/>
      <c r="AB45" s="963"/>
      <c r="AC45" s="418"/>
      <c r="AD45" s="419"/>
      <c r="AE45" s="505"/>
      <c r="AF45" s="505"/>
      <c r="AG45" s="505"/>
      <c r="AH45" s="417"/>
      <c r="AI45" s="505"/>
      <c r="AJ45" s="505"/>
      <c r="AK45" s="505"/>
      <c r="AL45" s="417"/>
      <c r="AM45" s="505"/>
      <c r="AN45" s="505"/>
      <c r="AO45" s="505"/>
      <c r="AP45" s="417"/>
      <c r="AQ45" s="511"/>
      <c r="AR45" s="450"/>
      <c r="AS45" s="448" t="s">
        <v>223</v>
      </c>
      <c r="AT45" s="449"/>
      <c r="AU45" s="450"/>
      <c r="AV45" s="450"/>
      <c r="AW45" s="340" t="s">
        <v>170</v>
      </c>
      <c r="AX45" s="345"/>
      <c r="AY45" s="34">
        <f t="shared" ref="AY45:AY50" si="6">$AY$44</f>
        <v>0</v>
      </c>
    </row>
    <row r="46" spans="1:51" ht="22.5" customHeight="1" x14ac:dyDescent="0.15">
      <c r="A46" s="488"/>
      <c r="B46" s="486"/>
      <c r="C46" s="486"/>
      <c r="D46" s="486"/>
      <c r="E46" s="486"/>
      <c r="F46" s="487"/>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337</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310</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365</v>
      </c>
      <c r="AF51" s="964"/>
      <c r="AG51" s="964"/>
      <c r="AH51" s="901"/>
      <c r="AI51" s="964" t="s">
        <v>461</v>
      </c>
      <c r="AJ51" s="964"/>
      <c r="AK51" s="964"/>
      <c r="AL51" s="901"/>
      <c r="AM51" s="964" t="s">
        <v>462</v>
      </c>
      <c r="AN51" s="964"/>
      <c r="AO51" s="964"/>
      <c r="AP51" s="901"/>
      <c r="AQ51" s="506" t="s">
        <v>222</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7"/>
      <c r="Z52" s="958"/>
      <c r="AA52" s="959"/>
      <c r="AB52" s="963"/>
      <c r="AC52" s="418"/>
      <c r="AD52" s="419"/>
      <c r="AE52" s="505"/>
      <c r="AF52" s="505"/>
      <c r="AG52" s="505"/>
      <c r="AH52" s="417"/>
      <c r="AI52" s="505"/>
      <c r="AJ52" s="505"/>
      <c r="AK52" s="505"/>
      <c r="AL52" s="417"/>
      <c r="AM52" s="505"/>
      <c r="AN52" s="505"/>
      <c r="AO52" s="505"/>
      <c r="AP52" s="417"/>
      <c r="AQ52" s="511"/>
      <c r="AR52" s="450"/>
      <c r="AS52" s="448" t="s">
        <v>223</v>
      </c>
      <c r="AT52" s="449"/>
      <c r="AU52" s="450"/>
      <c r="AV52" s="450"/>
      <c r="AW52" s="340" t="s">
        <v>170</v>
      </c>
      <c r="AX52" s="345"/>
      <c r="AY52" s="34">
        <f t="shared" ref="AY52:AY57" si="7">$AY$51</f>
        <v>0</v>
      </c>
    </row>
    <row r="53" spans="1:51" ht="22.5" customHeight="1" x14ac:dyDescent="0.15">
      <c r="A53" s="488"/>
      <c r="B53" s="486"/>
      <c r="C53" s="486"/>
      <c r="D53" s="486"/>
      <c r="E53" s="486"/>
      <c r="F53" s="487"/>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337</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310</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365</v>
      </c>
      <c r="AF58" s="964"/>
      <c r="AG58" s="964"/>
      <c r="AH58" s="901"/>
      <c r="AI58" s="964" t="s">
        <v>461</v>
      </c>
      <c r="AJ58" s="964"/>
      <c r="AK58" s="964"/>
      <c r="AL58" s="901"/>
      <c r="AM58" s="964" t="s">
        <v>462</v>
      </c>
      <c r="AN58" s="964"/>
      <c r="AO58" s="964"/>
      <c r="AP58" s="901"/>
      <c r="AQ58" s="506" t="s">
        <v>222</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7"/>
      <c r="Z59" s="958"/>
      <c r="AA59" s="959"/>
      <c r="AB59" s="963"/>
      <c r="AC59" s="418"/>
      <c r="AD59" s="419"/>
      <c r="AE59" s="505"/>
      <c r="AF59" s="505"/>
      <c r="AG59" s="505"/>
      <c r="AH59" s="417"/>
      <c r="AI59" s="505"/>
      <c r="AJ59" s="505"/>
      <c r="AK59" s="505"/>
      <c r="AL59" s="417"/>
      <c r="AM59" s="505"/>
      <c r="AN59" s="505"/>
      <c r="AO59" s="505"/>
      <c r="AP59" s="417"/>
      <c r="AQ59" s="511"/>
      <c r="AR59" s="450"/>
      <c r="AS59" s="448" t="s">
        <v>223</v>
      </c>
      <c r="AT59" s="449"/>
      <c r="AU59" s="450"/>
      <c r="AV59" s="450"/>
      <c r="AW59" s="340" t="s">
        <v>170</v>
      </c>
      <c r="AX59" s="345"/>
      <c r="AY59" s="34">
        <f t="shared" ref="AY59:AY64" si="8">$AY$58</f>
        <v>0</v>
      </c>
    </row>
    <row r="60" spans="1:51" ht="22.5" customHeight="1" x14ac:dyDescent="0.15">
      <c r="A60" s="488"/>
      <c r="B60" s="486"/>
      <c r="C60" s="486"/>
      <c r="D60" s="486"/>
      <c r="E60" s="486"/>
      <c r="F60" s="487"/>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337</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310</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365</v>
      </c>
      <c r="AF65" s="964"/>
      <c r="AG65" s="964"/>
      <c r="AH65" s="901"/>
      <c r="AI65" s="964" t="s">
        <v>461</v>
      </c>
      <c r="AJ65" s="964"/>
      <c r="AK65" s="964"/>
      <c r="AL65" s="901"/>
      <c r="AM65" s="964" t="s">
        <v>462</v>
      </c>
      <c r="AN65" s="964"/>
      <c r="AO65" s="964"/>
      <c r="AP65" s="901"/>
      <c r="AQ65" s="506" t="s">
        <v>222</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7"/>
      <c r="Z66" s="958"/>
      <c r="AA66" s="959"/>
      <c r="AB66" s="963"/>
      <c r="AC66" s="418"/>
      <c r="AD66" s="419"/>
      <c r="AE66" s="505"/>
      <c r="AF66" s="505"/>
      <c r="AG66" s="505"/>
      <c r="AH66" s="417"/>
      <c r="AI66" s="505"/>
      <c r="AJ66" s="505"/>
      <c r="AK66" s="505"/>
      <c r="AL66" s="417"/>
      <c r="AM66" s="505"/>
      <c r="AN66" s="505"/>
      <c r="AO66" s="505"/>
      <c r="AP66" s="417"/>
      <c r="AQ66" s="511"/>
      <c r="AR66" s="450"/>
      <c r="AS66" s="448" t="s">
        <v>223</v>
      </c>
      <c r="AT66" s="449"/>
      <c r="AU66" s="450"/>
      <c r="AV66" s="450"/>
      <c r="AW66" s="340" t="s">
        <v>170</v>
      </c>
      <c r="AX66" s="345"/>
      <c r="AY66" s="34">
        <f t="shared" ref="AY66:AY71" si="9">$AY$65</f>
        <v>0</v>
      </c>
    </row>
    <row r="67" spans="1:51" ht="22.5" customHeight="1" x14ac:dyDescent="0.15">
      <c r="A67" s="488"/>
      <c r="B67" s="486"/>
      <c r="C67" s="486"/>
      <c r="D67" s="486"/>
      <c r="E67" s="486"/>
      <c r="F67" s="487"/>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337</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323</v>
      </c>
      <c r="H2" s="819"/>
      <c r="I2" s="819"/>
      <c r="J2" s="819"/>
      <c r="K2" s="819"/>
      <c r="L2" s="819"/>
      <c r="M2" s="819"/>
      <c r="N2" s="819"/>
      <c r="O2" s="819"/>
      <c r="P2" s="819"/>
      <c r="Q2" s="819"/>
      <c r="R2" s="819"/>
      <c r="S2" s="819"/>
      <c r="T2" s="819"/>
      <c r="U2" s="819"/>
      <c r="V2" s="819"/>
      <c r="W2" s="819"/>
      <c r="X2" s="819"/>
      <c r="Y2" s="819"/>
      <c r="Z2" s="819"/>
      <c r="AA2" s="819"/>
      <c r="AB2" s="820"/>
      <c r="AC2" s="818" t="s">
        <v>325</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244</v>
      </c>
      <c r="H15" s="819"/>
      <c r="I15" s="819"/>
      <c r="J15" s="819"/>
      <c r="K15" s="819"/>
      <c r="L15" s="819"/>
      <c r="M15" s="819"/>
      <c r="N15" s="819"/>
      <c r="O15" s="819"/>
      <c r="P15" s="819"/>
      <c r="Q15" s="819"/>
      <c r="R15" s="819"/>
      <c r="S15" s="819"/>
      <c r="T15" s="819"/>
      <c r="U15" s="819"/>
      <c r="V15" s="819"/>
      <c r="W15" s="819"/>
      <c r="X15" s="819"/>
      <c r="Y15" s="819"/>
      <c r="Z15" s="819"/>
      <c r="AA15" s="819"/>
      <c r="AB15" s="820"/>
      <c r="AC15" s="818" t="s">
        <v>245</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243</v>
      </c>
      <c r="H28" s="819"/>
      <c r="I28" s="819"/>
      <c r="J28" s="819"/>
      <c r="K28" s="819"/>
      <c r="L28" s="819"/>
      <c r="M28" s="819"/>
      <c r="N28" s="819"/>
      <c r="O28" s="819"/>
      <c r="P28" s="819"/>
      <c r="Q28" s="819"/>
      <c r="R28" s="819"/>
      <c r="S28" s="819"/>
      <c r="T28" s="819"/>
      <c r="U28" s="819"/>
      <c r="V28" s="819"/>
      <c r="W28" s="819"/>
      <c r="X28" s="819"/>
      <c r="Y28" s="819"/>
      <c r="Z28" s="819"/>
      <c r="AA28" s="819"/>
      <c r="AB28" s="820"/>
      <c r="AC28" s="818" t="s">
        <v>246</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290</v>
      </c>
      <c r="H41" s="819"/>
      <c r="I41" s="819"/>
      <c r="J41" s="819"/>
      <c r="K41" s="819"/>
      <c r="L41" s="819"/>
      <c r="M41" s="819"/>
      <c r="N41" s="819"/>
      <c r="O41" s="819"/>
      <c r="P41" s="819"/>
      <c r="Q41" s="819"/>
      <c r="R41" s="819"/>
      <c r="S41" s="819"/>
      <c r="T41" s="819"/>
      <c r="U41" s="819"/>
      <c r="V41" s="819"/>
      <c r="W41" s="819"/>
      <c r="X41" s="819"/>
      <c r="Y41" s="819"/>
      <c r="Z41" s="819"/>
      <c r="AA41" s="819"/>
      <c r="AB41" s="820"/>
      <c r="AC41" s="818" t="s">
        <v>172</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173</v>
      </c>
      <c r="H55" s="819"/>
      <c r="I55" s="819"/>
      <c r="J55" s="819"/>
      <c r="K55" s="819"/>
      <c r="L55" s="819"/>
      <c r="M55" s="819"/>
      <c r="N55" s="819"/>
      <c r="O55" s="819"/>
      <c r="P55" s="819"/>
      <c r="Q55" s="819"/>
      <c r="R55" s="819"/>
      <c r="S55" s="819"/>
      <c r="T55" s="819"/>
      <c r="U55" s="819"/>
      <c r="V55" s="819"/>
      <c r="W55" s="819"/>
      <c r="X55" s="819"/>
      <c r="Y55" s="819"/>
      <c r="Z55" s="819"/>
      <c r="AA55" s="819"/>
      <c r="AB55" s="820"/>
      <c r="AC55" s="818" t="s">
        <v>247</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248</v>
      </c>
      <c r="H68" s="819"/>
      <c r="I68" s="819"/>
      <c r="J68" s="819"/>
      <c r="K68" s="819"/>
      <c r="L68" s="819"/>
      <c r="M68" s="819"/>
      <c r="N68" s="819"/>
      <c r="O68" s="819"/>
      <c r="P68" s="819"/>
      <c r="Q68" s="819"/>
      <c r="R68" s="819"/>
      <c r="S68" s="819"/>
      <c r="T68" s="819"/>
      <c r="U68" s="819"/>
      <c r="V68" s="819"/>
      <c r="W68" s="819"/>
      <c r="X68" s="819"/>
      <c r="Y68" s="819"/>
      <c r="Z68" s="819"/>
      <c r="AA68" s="819"/>
      <c r="AB68" s="820"/>
      <c r="AC68" s="818" t="s">
        <v>249</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250</v>
      </c>
      <c r="H81" s="819"/>
      <c r="I81" s="819"/>
      <c r="J81" s="819"/>
      <c r="K81" s="819"/>
      <c r="L81" s="819"/>
      <c r="M81" s="819"/>
      <c r="N81" s="819"/>
      <c r="O81" s="819"/>
      <c r="P81" s="819"/>
      <c r="Q81" s="819"/>
      <c r="R81" s="819"/>
      <c r="S81" s="819"/>
      <c r="T81" s="819"/>
      <c r="U81" s="819"/>
      <c r="V81" s="819"/>
      <c r="W81" s="819"/>
      <c r="X81" s="819"/>
      <c r="Y81" s="819"/>
      <c r="Z81" s="819"/>
      <c r="AA81" s="819"/>
      <c r="AB81" s="820"/>
      <c r="AC81" s="818" t="s">
        <v>251</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252</v>
      </c>
      <c r="H94" s="819"/>
      <c r="I94" s="819"/>
      <c r="J94" s="819"/>
      <c r="K94" s="819"/>
      <c r="L94" s="819"/>
      <c r="M94" s="819"/>
      <c r="N94" s="819"/>
      <c r="O94" s="819"/>
      <c r="P94" s="819"/>
      <c r="Q94" s="819"/>
      <c r="R94" s="819"/>
      <c r="S94" s="819"/>
      <c r="T94" s="819"/>
      <c r="U94" s="819"/>
      <c r="V94" s="819"/>
      <c r="W94" s="819"/>
      <c r="X94" s="819"/>
      <c r="Y94" s="819"/>
      <c r="Z94" s="819"/>
      <c r="AA94" s="819"/>
      <c r="AB94" s="820"/>
      <c r="AC94" s="818" t="s">
        <v>174</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175</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253</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254</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255</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256</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257</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258</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176</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177</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259</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260</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261</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263</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262</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264</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178</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179</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265</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266</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267</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268</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269</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270</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180</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272</v>
      </c>
      <c r="K3" s="991"/>
      <c r="L3" s="991"/>
      <c r="M3" s="991"/>
      <c r="N3" s="991"/>
      <c r="O3" s="991"/>
      <c r="P3" s="430" t="s">
        <v>25</v>
      </c>
      <c r="Q3" s="430"/>
      <c r="R3" s="430"/>
      <c r="S3" s="430"/>
      <c r="T3" s="430"/>
      <c r="U3" s="430"/>
      <c r="V3" s="430"/>
      <c r="W3" s="430"/>
      <c r="X3" s="430"/>
      <c r="Y3" s="865" t="s">
        <v>313</v>
      </c>
      <c r="Z3" s="866"/>
      <c r="AA3" s="866"/>
      <c r="AB3" s="866"/>
      <c r="AC3" s="990" t="s">
        <v>304</v>
      </c>
      <c r="AD3" s="990"/>
      <c r="AE3" s="990"/>
      <c r="AF3" s="990"/>
      <c r="AG3" s="990"/>
      <c r="AH3" s="865" t="s">
        <v>235</v>
      </c>
      <c r="AI3" s="863"/>
      <c r="AJ3" s="863"/>
      <c r="AK3" s="863"/>
      <c r="AL3" s="863" t="s">
        <v>19</v>
      </c>
      <c r="AM3" s="863"/>
      <c r="AN3" s="863"/>
      <c r="AO3" s="867"/>
      <c r="AP3" s="992" t="s">
        <v>273</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272</v>
      </c>
      <c r="K36" s="991"/>
      <c r="L36" s="991"/>
      <c r="M36" s="991"/>
      <c r="N36" s="991"/>
      <c r="O36" s="991"/>
      <c r="P36" s="430" t="s">
        <v>25</v>
      </c>
      <c r="Q36" s="430"/>
      <c r="R36" s="430"/>
      <c r="S36" s="430"/>
      <c r="T36" s="430"/>
      <c r="U36" s="430"/>
      <c r="V36" s="430"/>
      <c r="W36" s="430"/>
      <c r="X36" s="430"/>
      <c r="Y36" s="865" t="s">
        <v>313</v>
      </c>
      <c r="Z36" s="866"/>
      <c r="AA36" s="866"/>
      <c r="AB36" s="866"/>
      <c r="AC36" s="990" t="s">
        <v>304</v>
      </c>
      <c r="AD36" s="990"/>
      <c r="AE36" s="990"/>
      <c r="AF36" s="990"/>
      <c r="AG36" s="990"/>
      <c r="AH36" s="865" t="s">
        <v>235</v>
      </c>
      <c r="AI36" s="863"/>
      <c r="AJ36" s="863"/>
      <c r="AK36" s="863"/>
      <c r="AL36" s="863" t="s">
        <v>19</v>
      </c>
      <c r="AM36" s="863"/>
      <c r="AN36" s="863"/>
      <c r="AO36" s="867"/>
      <c r="AP36" s="992" t="s">
        <v>273</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272</v>
      </c>
      <c r="K69" s="991"/>
      <c r="L69" s="991"/>
      <c r="M69" s="991"/>
      <c r="N69" s="991"/>
      <c r="O69" s="991"/>
      <c r="P69" s="430" t="s">
        <v>25</v>
      </c>
      <c r="Q69" s="430"/>
      <c r="R69" s="430"/>
      <c r="S69" s="430"/>
      <c r="T69" s="430"/>
      <c r="U69" s="430"/>
      <c r="V69" s="430"/>
      <c r="W69" s="430"/>
      <c r="X69" s="430"/>
      <c r="Y69" s="865" t="s">
        <v>313</v>
      </c>
      <c r="Z69" s="866"/>
      <c r="AA69" s="866"/>
      <c r="AB69" s="866"/>
      <c r="AC69" s="990" t="s">
        <v>304</v>
      </c>
      <c r="AD69" s="990"/>
      <c r="AE69" s="990"/>
      <c r="AF69" s="990"/>
      <c r="AG69" s="990"/>
      <c r="AH69" s="865" t="s">
        <v>235</v>
      </c>
      <c r="AI69" s="863"/>
      <c r="AJ69" s="863"/>
      <c r="AK69" s="863"/>
      <c r="AL69" s="863" t="s">
        <v>19</v>
      </c>
      <c r="AM69" s="863"/>
      <c r="AN69" s="863"/>
      <c r="AO69" s="867"/>
      <c r="AP69" s="992" t="s">
        <v>273</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272</v>
      </c>
      <c r="K102" s="991"/>
      <c r="L102" s="991"/>
      <c r="M102" s="991"/>
      <c r="N102" s="991"/>
      <c r="O102" s="991"/>
      <c r="P102" s="430" t="s">
        <v>25</v>
      </c>
      <c r="Q102" s="430"/>
      <c r="R102" s="430"/>
      <c r="S102" s="430"/>
      <c r="T102" s="430"/>
      <c r="U102" s="430"/>
      <c r="V102" s="430"/>
      <c r="W102" s="430"/>
      <c r="X102" s="430"/>
      <c r="Y102" s="865" t="s">
        <v>313</v>
      </c>
      <c r="Z102" s="866"/>
      <c r="AA102" s="866"/>
      <c r="AB102" s="866"/>
      <c r="AC102" s="990" t="s">
        <v>304</v>
      </c>
      <c r="AD102" s="990"/>
      <c r="AE102" s="990"/>
      <c r="AF102" s="990"/>
      <c r="AG102" s="990"/>
      <c r="AH102" s="865" t="s">
        <v>235</v>
      </c>
      <c r="AI102" s="863"/>
      <c r="AJ102" s="863"/>
      <c r="AK102" s="863"/>
      <c r="AL102" s="863" t="s">
        <v>19</v>
      </c>
      <c r="AM102" s="863"/>
      <c r="AN102" s="863"/>
      <c r="AO102" s="867"/>
      <c r="AP102" s="992" t="s">
        <v>273</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272</v>
      </c>
      <c r="K135" s="991"/>
      <c r="L135" s="991"/>
      <c r="M135" s="991"/>
      <c r="N135" s="991"/>
      <c r="O135" s="991"/>
      <c r="P135" s="430" t="s">
        <v>25</v>
      </c>
      <c r="Q135" s="430"/>
      <c r="R135" s="430"/>
      <c r="S135" s="430"/>
      <c r="T135" s="430"/>
      <c r="U135" s="430"/>
      <c r="V135" s="430"/>
      <c r="W135" s="430"/>
      <c r="X135" s="430"/>
      <c r="Y135" s="865" t="s">
        <v>313</v>
      </c>
      <c r="Z135" s="866"/>
      <c r="AA135" s="866"/>
      <c r="AB135" s="866"/>
      <c r="AC135" s="990" t="s">
        <v>304</v>
      </c>
      <c r="AD135" s="990"/>
      <c r="AE135" s="990"/>
      <c r="AF135" s="990"/>
      <c r="AG135" s="990"/>
      <c r="AH135" s="865" t="s">
        <v>235</v>
      </c>
      <c r="AI135" s="863"/>
      <c r="AJ135" s="863"/>
      <c r="AK135" s="863"/>
      <c r="AL135" s="863" t="s">
        <v>19</v>
      </c>
      <c r="AM135" s="863"/>
      <c r="AN135" s="863"/>
      <c r="AO135" s="867"/>
      <c r="AP135" s="992" t="s">
        <v>273</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272</v>
      </c>
      <c r="K168" s="991"/>
      <c r="L168" s="991"/>
      <c r="M168" s="991"/>
      <c r="N168" s="991"/>
      <c r="O168" s="991"/>
      <c r="P168" s="430" t="s">
        <v>25</v>
      </c>
      <c r="Q168" s="430"/>
      <c r="R168" s="430"/>
      <c r="S168" s="430"/>
      <c r="T168" s="430"/>
      <c r="U168" s="430"/>
      <c r="V168" s="430"/>
      <c r="W168" s="430"/>
      <c r="X168" s="430"/>
      <c r="Y168" s="865" t="s">
        <v>313</v>
      </c>
      <c r="Z168" s="866"/>
      <c r="AA168" s="866"/>
      <c r="AB168" s="866"/>
      <c r="AC168" s="990" t="s">
        <v>304</v>
      </c>
      <c r="AD168" s="990"/>
      <c r="AE168" s="990"/>
      <c r="AF168" s="990"/>
      <c r="AG168" s="990"/>
      <c r="AH168" s="865" t="s">
        <v>235</v>
      </c>
      <c r="AI168" s="863"/>
      <c r="AJ168" s="863"/>
      <c r="AK168" s="863"/>
      <c r="AL168" s="863" t="s">
        <v>19</v>
      </c>
      <c r="AM168" s="863"/>
      <c r="AN168" s="863"/>
      <c r="AO168" s="867"/>
      <c r="AP168" s="992" t="s">
        <v>273</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272</v>
      </c>
      <c r="K201" s="991"/>
      <c r="L201" s="991"/>
      <c r="M201" s="991"/>
      <c r="N201" s="991"/>
      <c r="O201" s="991"/>
      <c r="P201" s="430" t="s">
        <v>25</v>
      </c>
      <c r="Q201" s="430"/>
      <c r="R201" s="430"/>
      <c r="S201" s="430"/>
      <c r="T201" s="430"/>
      <c r="U201" s="430"/>
      <c r="V201" s="430"/>
      <c r="W201" s="430"/>
      <c r="X201" s="430"/>
      <c r="Y201" s="865" t="s">
        <v>313</v>
      </c>
      <c r="Z201" s="866"/>
      <c r="AA201" s="866"/>
      <c r="AB201" s="866"/>
      <c r="AC201" s="990" t="s">
        <v>304</v>
      </c>
      <c r="AD201" s="990"/>
      <c r="AE201" s="990"/>
      <c r="AF201" s="990"/>
      <c r="AG201" s="990"/>
      <c r="AH201" s="865" t="s">
        <v>235</v>
      </c>
      <c r="AI201" s="863"/>
      <c r="AJ201" s="863"/>
      <c r="AK201" s="863"/>
      <c r="AL201" s="863" t="s">
        <v>19</v>
      </c>
      <c r="AM201" s="863"/>
      <c r="AN201" s="863"/>
      <c r="AO201" s="867"/>
      <c r="AP201" s="992" t="s">
        <v>273</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272</v>
      </c>
      <c r="K234" s="991"/>
      <c r="L234" s="991"/>
      <c r="M234" s="991"/>
      <c r="N234" s="991"/>
      <c r="O234" s="991"/>
      <c r="P234" s="430" t="s">
        <v>25</v>
      </c>
      <c r="Q234" s="430"/>
      <c r="R234" s="430"/>
      <c r="S234" s="430"/>
      <c r="T234" s="430"/>
      <c r="U234" s="430"/>
      <c r="V234" s="430"/>
      <c r="W234" s="430"/>
      <c r="X234" s="430"/>
      <c r="Y234" s="865" t="s">
        <v>313</v>
      </c>
      <c r="Z234" s="866"/>
      <c r="AA234" s="866"/>
      <c r="AB234" s="866"/>
      <c r="AC234" s="990" t="s">
        <v>304</v>
      </c>
      <c r="AD234" s="990"/>
      <c r="AE234" s="990"/>
      <c r="AF234" s="990"/>
      <c r="AG234" s="990"/>
      <c r="AH234" s="865" t="s">
        <v>235</v>
      </c>
      <c r="AI234" s="863"/>
      <c r="AJ234" s="863"/>
      <c r="AK234" s="863"/>
      <c r="AL234" s="863" t="s">
        <v>19</v>
      </c>
      <c r="AM234" s="863"/>
      <c r="AN234" s="863"/>
      <c r="AO234" s="867"/>
      <c r="AP234" s="992" t="s">
        <v>273</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272</v>
      </c>
      <c r="K267" s="991"/>
      <c r="L267" s="991"/>
      <c r="M267" s="991"/>
      <c r="N267" s="991"/>
      <c r="O267" s="991"/>
      <c r="P267" s="430" t="s">
        <v>25</v>
      </c>
      <c r="Q267" s="430"/>
      <c r="R267" s="430"/>
      <c r="S267" s="430"/>
      <c r="T267" s="430"/>
      <c r="U267" s="430"/>
      <c r="V267" s="430"/>
      <c r="W267" s="430"/>
      <c r="X267" s="430"/>
      <c r="Y267" s="865" t="s">
        <v>313</v>
      </c>
      <c r="Z267" s="866"/>
      <c r="AA267" s="866"/>
      <c r="AB267" s="866"/>
      <c r="AC267" s="990" t="s">
        <v>304</v>
      </c>
      <c r="AD267" s="990"/>
      <c r="AE267" s="990"/>
      <c r="AF267" s="990"/>
      <c r="AG267" s="990"/>
      <c r="AH267" s="865" t="s">
        <v>235</v>
      </c>
      <c r="AI267" s="863"/>
      <c r="AJ267" s="863"/>
      <c r="AK267" s="863"/>
      <c r="AL267" s="863" t="s">
        <v>19</v>
      </c>
      <c r="AM267" s="863"/>
      <c r="AN267" s="863"/>
      <c r="AO267" s="867"/>
      <c r="AP267" s="992" t="s">
        <v>273</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272</v>
      </c>
      <c r="K300" s="991"/>
      <c r="L300" s="991"/>
      <c r="M300" s="991"/>
      <c r="N300" s="991"/>
      <c r="O300" s="991"/>
      <c r="P300" s="430" t="s">
        <v>25</v>
      </c>
      <c r="Q300" s="430"/>
      <c r="R300" s="430"/>
      <c r="S300" s="430"/>
      <c r="T300" s="430"/>
      <c r="U300" s="430"/>
      <c r="V300" s="430"/>
      <c r="W300" s="430"/>
      <c r="X300" s="430"/>
      <c r="Y300" s="865" t="s">
        <v>313</v>
      </c>
      <c r="Z300" s="866"/>
      <c r="AA300" s="866"/>
      <c r="AB300" s="866"/>
      <c r="AC300" s="990" t="s">
        <v>304</v>
      </c>
      <c r="AD300" s="990"/>
      <c r="AE300" s="990"/>
      <c r="AF300" s="990"/>
      <c r="AG300" s="990"/>
      <c r="AH300" s="865" t="s">
        <v>235</v>
      </c>
      <c r="AI300" s="863"/>
      <c r="AJ300" s="863"/>
      <c r="AK300" s="863"/>
      <c r="AL300" s="863" t="s">
        <v>19</v>
      </c>
      <c r="AM300" s="863"/>
      <c r="AN300" s="863"/>
      <c r="AO300" s="867"/>
      <c r="AP300" s="992" t="s">
        <v>273</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272</v>
      </c>
      <c r="K333" s="991"/>
      <c r="L333" s="991"/>
      <c r="M333" s="991"/>
      <c r="N333" s="991"/>
      <c r="O333" s="991"/>
      <c r="P333" s="430" t="s">
        <v>25</v>
      </c>
      <c r="Q333" s="430"/>
      <c r="R333" s="430"/>
      <c r="S333" s="430"/>
      <c r="T333" s="430"/>
      <c r="U333" s="430"/>
      <c r="V333" s="430"/>
      <c r="W333" s="430"/>
      <c r="X333" s="430"/>
      <c r="Y333" s="865" t="s">
        <v>313</v>
      </c>
      <c r="Z333" s="866"/>
      <c r="AA333" s="866"/>
      <c r="AB333" s="866"/>
      <c r="AC333" s="990" t="s">
        <v>304</v>
      </c>
      <c r="AD333" s="990"/>
      <c r="AE333" s="990"/>
      <c r="AF333" s="990"/>
      <c r="AG333" s="990"/>
      <c r="AH333" s="865" t="s">
        <v>235</v>
      </c>
      <c r="AI333" s="863"/>
      <c r="AJ333" s="863"/>
      <c r="AK333" s="863"/>
      <c r="AL333" s="863" t="s">
        <v>19</v>
      </c>
      <c r="AM333" s="863"/>
      <c r="AN333" s="863"/>
      <c r="AO333" s="867"/>
      <c r="AP333" s="992" t="s">
        <v>273</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272</v>
      </c>
      <c r="K366" s="991"/>
      <c r="L366" s="991"/>
      <c r="M366" s="991"/>
      <c r="N366" s="991"/>
      <c r="O366" s="991"/>
      <c r="P366" s="430" t="s">
        <v>25</v>
      </c>
      <c r="Q366" s="430"/>
      <c r="R366" s="430"/>
      <c r="S366" s="430"/>
      <c r="T366" s="430"/>
      <c r="U366" s="430"/>
      <c r="V366" s="430"/>
      <c r="W366" s="430"/>
      <c r="X366" s="430"/>
      <c r="Y366" s="865" t="s">
        <v>313</v>
      </c>
      <c r="Z366" s="866"/>
      <c r="AA366" s="866"/>
      <c r="AB366" s="866"/>
      <c r="AC366" s="990" t="s">
        <v>304</v>
      </c>
      <c r="AD366" s="990"/>
      <c r="AE366" s="990"/>
      <c r="AF366" s="990"/>
      <c r="AG366" s="990"/>
      <c r="AH366" s="865" t="s">
        <v>235</v>
      </c>
      <c r="AI366" s="863"/>
      <c r="AJ366" s="863"/>
      <c r="AK366" s="863"/>
      <c r="AL366" s="863" t="s">
        <v>19</v>
      </c>
      <c r="AM366" s="863"/>
      <c r="AN366" s="863"/>
      <c r="AO366" s="867"/>
      <c r="AP366" s="992" t="s">
        <v>273</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272</v>
      </c>
      <c r="K399" s="991"/>
      <c r="L399" s="991"/>
      <c r="M399" s="991"/>
      <c r="N399" s="991"/>
      <c r="O399" s="991"/>
      <c r="P399" s="430" t="s">
        <v>25</v>
      </c>
      <c r="Q399" s="430"/>
      <c r="R399" s="430"/>
      <c r="S399" s="430"/>
      <c r="T399" s="430"/>
      <c r="U399" s="430"/>
      <c r="V399" s="430"/>
      <c r="W399" s="430"/>
      <c r="X399" s="430"/>
      <c r="Y399" s="865" t="s">
        <v>313</v>
      </c>
      <c r="Z399" s="866"/>
      <c r="AA399" s="866"/>
      <c r="AB399" s="866"/>
      <c r="AC399" s="990" t="s">
        <v>304</v>
      </c>
      <c r="AD399" s="990"/>
      <c r="AE399" s="990"/>
      <c r="AF399" s="990"/>
      <c r="AG399" s="990"/>
      <c r="AH399" s="865" t="s">
        <v>235</v>
      </c>
      <c r="AI399" s="863"/>
      <c r="AJ399" s="863"/>
      <c r="AK399" s="863"/>
      <c r="AL399" s="863" t="s">
        <v>19</v>
      </c>
      <c r="AM399" s="863"/>
      <c r="AN399" s="863"/>
      <c r="AO399" s="867"/>
      <c r="AP399" s="992" t="s">
        <v>273</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272</v>
      </c>
      <c r="K432" s="991"/>
      <c r="L432" s="991"/>
      <c r="M432" s="991"/>
      <c r="N432" s="991"/>
      <c r="O432" s="991"/>
      <c r="P432" s="430" t="s">
        <v>25</v>
      </c>
      <c r="Q432" s="430"/>
      <c r="R432" s="430"/>
      <c r="S432" s="430"/>
      <c r="T432" s="430"/>
      <c r="U432" s="430"/>
      <c r="V432" s="430"/>
      <c r="W432" s="430"/>
      <c r="X432" s="430"/>
      <c r="Y432" s="865" t="s">
        <v>313</v>
      </c>
      <c r="Z432" s="866"/>
      <c r="AA432" s="866"/>
      <c r="AB432" s="866"/>
      <c r="AC432" s="990" t="s">
        <v>304</v>
      </c>
      <c r="AD432" s="990"/>
      <c r="AE432" s="990"/>
      <c r="AF432" s="990"/>
      <c r="AG432" s="990"/>
      <c r="AH432" s="865" t="s">
        <v>235</v>
      </c>
      <c r="AI432" s="863"/>
      <c r="AJ432" s="863"/>
      <c r="AK432" s="863"/>
      <c r="AL432" s="863" t="s">
        <v>19</v>
      </c>
      <c r="AM432" s="863"/>
      <c r="AN432" s="863"/>
      <c r="AO432" s="867"/>
      <c r="AP432" s="992" t="s">
        <v>273</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272</v>
      </c>
      <c r="K465" s="991"/>
      <c r="L465" s="991"/>
      <c r="M465" s="991"/>
      <c r="N465" s="991"/>
      <c r="O465" s="991"/>
      <c r="P465" s="430" t="s">
        <v>25</v>
      </c>
      <c r="Q465" s="430"/>
      <c r="R465" s="430"/>
      <c r="S465" s="430"/>
      <c r="T465" s="430"/>
      <c r="U465" s="430"/>
      <c r="V465" s="430"/>
      <c r="W465" s="430"/>
      <c r="X465" s="430"/>
      <c r="Y465" s="865" t="s">
        <v>313</v>
      </c>
      <c r="Z465" s="866"/>
      <c r="AA465" s="866"/>
      <c r="AB465" s="866"/>
      <c r="AC465" s="990" t="s">
        <v>304</v>
      </c>
      <c r="AD465" s="990"/>
      <c r="AE465" s="990"/>
      <c r="AF465" s="990"/>
      <c r="AG465" s="990"/>
      <c r="AH465" s="865" t="s">
        <v>235</v>
      </c>
      <c r="AI465" s="863"/>
      <c r="AJ465" s="863"/>
      <c r="AK465" s="863"/>
      <c r="AL465" s="863" t="s">
        <v>19</v>
      </c>
      <c r="AM465" s="863"/>
      <c r="AN465" s="863"/>
      <c r="AO465" s="867"/>
      <c r="AP465" s="992" t="s">
        <v>273</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272</v>
      </c>
      <c r="K498" s="991"/>
      <c r="L498" s="991"/>
      <c r="M498" s="991"/>
      <c r="N498" s="991"/>
      <c r="O498" s="991"/>
      <c r="P498" s="430" t="s">
        <v>25</v>
      </c>
      <c r="Q498" s="430"/>
      <c r="R498" s="430"/>
      <c r="S498" s="430"/>
      <c r="T498" s="430"/>
      <c r="U498" s="430"/>
      <c r="V498" s="430"/>
      <c r="W498" s="430"/>
      <c r="X498" s="430"/>
      <c r="Y498" s="865" t="s">
        <v>313</v>
      </c>
      <c r="Z498" s="866"/>
      <c r="AA498" s="866"/>
      <c r="AB498" s="866"/>
      <c r="AC498" s="990" t="s">
        <v>304</v>
      </c>
      <c r="AD498" s="990"/>
      <c r="AE498" s="990"/>
      <c r="AF498" s="990"/>
      <c r="AG498" s="990"/>
      <c r="AH498" s="865" t="s">
        <v>235</v>
      </c>
      <c r="AI498" s="863"/>
      <c r="AJ498" s="863"/>
      <c r="AK498" s="863"/>
      <c r="AL498" s="863" t="s">
        <v>19</v>
      </c>
      <c r="AM498" s="863"/>
      <c r="AN498" s="863"/>
      <c r="AO498" s="867"/>
      <c r="AP498" s="992" t="s">
        <v>273</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272</v>
      </c>
      <c r="K531" s="991"/>
      <c r="L531" s="991"/>
      <c r="M531" s="991"/>
      <c r="N531" s="991"/>
      <c r="O531" s="991"/>
      <c r="P531" s="430" t="s">
        <v>25</v>
      </c>
      <c r="Q531" s="430"/>
      <c r="R531" s="430"/>
      <c r="S531" s="430"/>
      <c r="T531" s="430"/>
      <c r="U531" s="430"/>
      <c r="V531" s="430"/>
      <c r="W531" s="430"/>
      <c r="X531" s="430"/>
      <c r="Y531" s="865" t="s">
        <v>313</v>
      </c>
      <c r="Z531" s="866"/>
      <c r="AA531" s="866"/>
      <c r="AB531" s="866"/>
      <c r="AC531" s="990" t="s">
        <v>304</v>
      </c>
      <c r="AD531" s="990"/>
      <c r="AE531" s="990"/>
      <c r="AF531" s="990"/>
      <c r="AG531" s="990"/>
      <c r="AH531" s="865" t="s">
        <v>235</v>
      </c>
      <c r="AI531" s="863"/>
      <c r="AJ531" s="863"/>
      <c r="AK531" s="863"/>
      <c r="AL531" s="863" t="s">
        <v>19</v>
      </c>
      <c r="AM531" s="863"/>
      <c r="AN531" s="863"/>
      <c r="AO531" s="867"/>
      <c r="AP531" s="992" t="s">
        <v>273</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272</v>
      </c>
      <c r="K564" s="991"/>
      <c r="L564" s="991"/>
      <c r="M564" s="991"/>
      <c r="N564" s="991"/>
      <c r="O564" s="991"/>
      <c r="P564" s="430" t="s">
        <v>25</v>
      </c>
      <c r="Q564" s="430"/>
      <c r="R564" s="430"/>
      <c r="S564" s="430"/>
      <c r="T564" s="430"/>
      <c r="U564" s="430"/>
      <c r="V564" s="430"/>
      <c r="W564" s="430"/>
      <c r="X564" s="430"/>
      <c r="Y564" s="865" t="s">
        <v>313</v>
      </c>
      <c r="Z564" s="866"/>
      <c r="AA564" s="866"/>
      <c r="AB564" s="866"/>
      <c r="AC564" s="990" t="s">
        <v>304</v>
      </c>
      <c r="AD564" s="990"/>
      <c r="AE564" s="990"/>
      <c r="AF564" s="990"/>
      <c r="AG564" s="990"/>
      <c r="AH564" s="865" t="s">
        <v>235</v>
      </c>
      <c r="AI564" s="863"/>
      <c r="AJ564" s="863"/>
      <c r="AK564" s="863"/>
      <c r="AL564" s="863" t="s">
        <v>19</v>
      </c>
      <c r="AM564" s="863"/>
      <c r="AN564" s="863"/>
      <c r="AO564" s="867"/>
      <c r="AP564" s="992" t="s">
        <v>273</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272</v>
      </c>
      <c r="K597" s="991"/>
      <c r="L597" s="991"/>
      <c r="M597" s="991"/>
      <c r="N597" s="991"/>
      <c r="O597" s="991"/>
      <c r="P597" s="430" t="s">
        <v>25</v>
      </c>
      <c r="Q597" s="430"/>
      <c r="R597" s="430"/>
      <c r="S597" s="430"/>
      <c r="T597" s="430"/>
      <c r="U597" s="430"/>
      <c r="V597" s="430"/>
      <c r="W597" s="430"/>
      <c r="X597" s="430"/>
      <c r="Y597" s="865" t="s">
        <v>313</v>
      </c>
      <c r="Z597" s="866"/>
      <c r="AA597" s="866"/>
      <c r="AB597" s="866"/>
      <c r="AC597" s="990" t="s">
        <v>304</v>
      </c>
      <c r="AD597" s="990"/>
      <c r="AE597" s="990"/>
      <c r="AF597" s="990"/>
      <c r="AG597" s="990"/>
      <c r="AH597" s="865" t="s">
        <v>235</v>
      </c>
      <c r="AI597" s="863"/>
      <c r="AJ597" s="863"/>
      <c r="AK597" s="863"/>
      <c r="AL597" s="863" t="s">
        <v>19</v>
      </c>
      <c r="AM597" s="863"/>
      <c r="AN597" s="863"/>
      <c r="AO597" s="867"/>
      <c r="AP597" s="992" t="s">
        <v>273</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272</v>
      </c>
      <c r="K630" s="991"/>
      <c r="L630" s="991"/>
      <c r="M630" s="991"/>
      <c r="N630" s="991"/>
      <c r="O630" s="991"/>
      <c r="P630" s="430" t="s">
        <v>25</v>
      </c>
      <c r="Q630" s="430"/>
      <c r="R630" s="430"/>
      <c r="S630" s="430"/>
      <c r="T630" s="430"/>
      <c r="U630" s="430"/>
      <c r="V630" s="430"/>
      <c r="W630" s="430"/>
      <c r="X630" s="430"/>
      <c r="Y630" s="865" t="s">
        <v>313</v>
      </c>
      <c r="Z630" s="866"/>
      <c r="AA630" s="866"/>
      <c r="AB630" s="866"/>
      <c r="AC630" s="990" t="s">
        <v>304</v>
      </c>
      <c r="AD630" s="990"/>
      <c r="AE630" s="990"/>
      <c r="AF630" s="990"/>
      <c r="AG630" s="990"/>
      <c r="AH630" s="865" t="s">
        <v>235</v>
      </c>
      <c r="AI630" s="863"/>
      <c r="AJ630" s="863"/>
      <c r="AK630" s="863"/>
      <c r="AL630" s="863" t="s">
        <v>19</v>
      </c>
      <c r="AM630" s="863"/>
      <c r="AN630" s="863"/>
      <c r="AO630" s="867"/>
      <c r="AP630" s="992" t="s">
        <v>273</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272</v>
      </c>
      <c r="K663" s="991"/>
      <c r="L663" s="991"/>
      <c r="M663" s="991"/>
      <c r="N663" s="991"/>
      <c r="O663" s="991"/>
      <c r="P663" s="430" t="s">
        <v>25</v>
      </c>
      <c r="Q663" s="430"/>
      <c r="R663" s="430"/>
      <c r="S663" s="430"/>
      <c r="T663" s="430"/>
      <c r="U663" s="430"/>
      <c r="V663" s="430"/>
      <c r="W663" s="430"/>
      <c r="X663" s="430"/>
      <c r="Y663" s="865" t="s">
        <v>313</v>
      </c>
      <c r="Z663" s="866"/>
      <c r="AA663" s="866"/>
      <c r="AB663" s="866"/>
      <c r="AC663" s="990" t="s">
        <v>304</v>
      </c>
      <c r="AD663" s="990"/>
      <c r="AE663" s="990"/>
      <c r="AF663" s="990"/>
      <c r="AG663" s="990"/>
      <c r="AH663" s="865" t="s">
        <v>235</v>
      </c>
      <c r="AI663" s="863"/>
      <c r="AJ663" s="863"/>
      <c r="AK663" s="863"/>
      <c r="AL663" s="863" t="s">
        <v>19</v>
      </c>
      <c r="AM663" s="863"/>
      <c r="AN663" s="863"/>
      <c r="AO663" s="867"/>
      <c r="AP663" s="992" t="s">
        <v>273</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272</v>
      </c>
      <c r="K696" s="991"/>
      <c r="L696" s="991"/>
      <c r="M696" s="991"/>
      <c r="N696" s="991"/>
      <c r="O696" s="991"/>
      <c r="P696" s="430" t="s">
        <v>25</v>
      </c>
      <c r="Q696" s="430"/>
      <c r="R696" s="430"/>
      <c r="S696" s="430"/>
      <c r="T696" s="430"/>
      <c r="U696" s="430"/>
      <c r="V696" s="430"/>
      <c r="W696" s="430"/>
      <c r="X696" s="430"/>
      <c r="Y696" s="865" t="s">
        <v>313</v>
      </c>
      <c r="Z696" s="866"/>
      <c r="AA696" s="866"/>
      <c r="AB696" s="866"/>
      <c r="AC696" s="990" t="s">
        <v>304</v>
      </c>
      <c r="AD696" s="990"/>
      <c r="AE696" s="990"/>
      <c r="AF696" s="990"/>
      <c r="AG696" s="990"/>
      <c r="AH696" s="865" t="s">
        <v>235</v>
      </c>
      <c r="AI696" s="863"/>
      <c r="AJ696" s="863"/>
      <c r="AK696" s="863"/>
      <c r="AL696" s="863" t="s">
        <v>19</v>
      </c>
      <c r="AM696" s="863"/>
      <c r="AN696" s="863"/>
      <c r="AO696" s="867"/>
      <c r="AP696" s="992" t="s">
        <v>273</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272</v>
      </c>
      <c r="K729" s="991"/>
      <c r="L729" s="991"/>
      <c r="M729" s="991"/>
      <c r="N729" s="991"/>
      <c r="O729" s="991"/>
      <c r="P729" s="430" t="s">
        <v>25</v>
      </c>
      <c r="Q729" s="430"/>
      <c r="R729" s="430"/>
      <c r="S729" s="430"/>
      <c r="T729" s="430"/>
      <c r="U729" s="430"/>
      <c r="V729" s="430"/>
      <c r="W729" s="430"/>
      <c r="X729" s="430"/>
      <c r="Y729" s="865" t="s">
        <v>313</v>
      </c>
      <c r="Z729" s="866"/>
      <c r="AA729" s="866"/>
      <c r="AB729" s="866"/>
      <c r="AC729" s="990" t="s">
        <v>304</v>
      </c>
      <c r="AD729" s="990"/>
      <c r="AE729" s="990"/>
      <c r="AF729" s="990"/>
      <c r="AG729" s="990"/>
      <c r="AH729" s="865" t="s">
        <v>235</v>
      </c>
      <c r="AI729" s="863"/>
      <c r="AJ729" s="863"/>
      <c r="AK729" s="863"/>
      <c r="AL729" s="863" t="s">
        <v>19</v>
      </c>
      <c r="AM729" s="863"/>
      <c r="AN729" s="863"/>
      <c r="AO729" s="867"/>
      <c r="AP729" s="992" t="s">
        <v>273</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272</v>
      </c>
      <c r="K762" s="991"/>
      <c r="L762" s="991"/>
      <c r="M762" s="991"/>
      <c r="N762" s="991"/>
      <c r="O762" s="991"/>
      <c r="P762" s="430" t="s">
        <v>25</v>
      </c>
      <c r="Q762" s="430"/>
      <c r="R762" s="430"/>
      <c r="S762" s="430"/>
      <c r="T762" s="430"/>
      <c r="U762" s="430"/>
      <c r="V762" s="430"/>
      <c r="W762" s="430"/>
      <c r="X762" s="430"/>
      <c r="Y762" s="865" t="s">
        <v>313</v>
      </c>
      <c r="Z762" s="866"/>
      <c r="AA762" s="866"/>
      <c r="AB762" s="866"/>
      <c r="AC762" s="990" t="s">
        <v>304</v>
      </c>
      <c r="AD762" s="990"/>
      <c r="AE762" s="990"/>
      <c r="AF762" s="990"/>
      <c r="AG762" s="990"/>
      <c r="AH762" s="865" t="s">
        <v>235</v>
      </c>
      <c r="AI762" s="863"/>
      <c r="AJ762" s="863"/>
      <c r="AK762" s="863"/>
      <c r="AL762" s="863" t="s">
        <v>19</v>
      </c>
      <c r="AM762" s="863"/>
      <c r="AN762" s="863"/>
      <c r="AO762" s="867"/>
      <c r="AP762" s="992" t="s">
        <v>273</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272</v>
      </c>
      <c r="K795" s="991"/>
      <c r="L795" s="991"/>
      <c r="M795" s="991"/>
      <c r="N795" s="991"/>
      <c r="O795" s="991"/>
      <c r="P795" s="430" t="s">
        <v>25</v>
      </c>
      <c r="Q795" s="430"/>
      <c r="R795" s="430"/>
      <c r="S795" s="430"/>
      <c r="T795" s="430"/>
      <c r="U795" s="430"/>
      <c r="V795" s="430"/>
      <c r="W795" s="430"/>
      <c r="X795" s="430"/>
      <c r="Y795" s="865" t="s">
        <v>313</v>
      </c>
      <c r="Z795" s="866"/>
      <c r="AA795" s="866"/>
      <c r="AB795" s="866"/>
      <c r="AC795" s="990" t="s">
        <v>304</v>
      </c>
      <c r="AD795" s="990"/>
      <c r="AE795" s="990"/>
      <c r="AF795" s="990"/>
      <c r="AG795" s="990"/>
      <c r="AH795" s="865" t="s">
        <v>235</v>
      </c>
      <c r="AI795" s="863"/>
      <c r="AJ795" s="863"/>
      <c r="AK795" s="863"/>
      <c r="AL795" s="863" t="s">
        <v>19</v>
      </c>
      <c r="AM795" s="863"/>
      <c r="AN795" s="863"/>
      <c r="AO795" s="867"/>
      <c r="AP795" s="992" t="s">
        <v>273</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272</v>
      </c>
      <c r="K828" s="991"/>
      <c r="L828" s="991"/>
      <c r="M828" s="991"/>
      <c r="N828" s="991"/>
      <c r="O828" s="991"/>
      <c r="P828" s="430" t="s">
        <v>25</v>
      </c>
      <c r="Q828" s="430"/>
      <c r="R828" s="430"/>
      <c r="S828" s="430"/>
      <c r="T828" s="430"/>
      <c r="U828" s="430"/>
      <c r="V828" s="430"/>
      <c r="W828" s="430"/>
      <c r="X828" s="430"/>
      <c r="Y828" s="865" t="s">
        <v>313</v>
      </c>
      <c r="Z828" s="866"/>
      <c r="AA828" s="866"/>
      <c r="AB828" s="866"/>
      <c r="AC828" s="990" t="s">
        <v>304</v>
      </c>
      <c r="AD828" s="990"/>
      <c r="AE828" s="990"/>
      <c r="AF828" s="990"/>
      <c r="AG828" s="990"/>
      <c r="AH828" s="865" t="s">
        <v>235</v>
      </c>
      <c r="AI828" s="863"/>
      <c r="AJ828" s="863"/>
      <c r="AK828" s="863"/>
      <c r="AL828" s="863" t="s">
        <v>19</v>
      </c>
      <c r="AM828" s="863"/>
      <c r="AN828" s="863"/>
      <c r="AO828" s="867"/>
      <c r="AP828" s="992" t="s">
        <v>273</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272</v>
      </c>
      <c r="K861" s="991"/>
      <c r="L861" s="991"/>
      <c r="M861" s="991"/>
      <c r="N861" s="991"/>
      <c r="O861" s="991"/>
      <c r="P861" s="430" t="s">
        <v>25</v>
      </c>
      <c r="Q861" s="430"/>
      <c r="R861" s="430"/>
      <c r="S861" s="430"/>
      <c r="T861" s="430"/>
      <c r="U861" s="430"/>
      <c r="V861" s="430"/>
      <c r="W861" s="430"/>
      <c r="X861" s="430"/>
      <c r="Y861" s="865" t="s">
        <v>313</v>
      </c>
      <c r="Z861" s="866"/>
      <c r="AA861" s="866"/>
      <c r="AB861" s="866"/>
      <c r="AC861" s="990" t="s">
        <v>304</v>
      </c>
      <c r="AD861" s="990"/>
      <c r="AE861" s="990"/>
      <c r="AF861" s="990"/>
      <c r="AG861" s="990"/>
      <c r="AH861" s="865" t="s">
        <v>235</v>
      </c>
      <c r="AI861" s="863"/>
      <c r="AJ861" s="863"/>
      <c r="AK861" s="863"/>
      <c r="AL861" s="863" t="s">
        <v>19</v>
      </c>
      <c r="AM861" s="863"/>
      <c r="AN861" s="863"/>
      <c r="AO861" s="867"/>
      <c r="AP861" s="992" t="s">
        <v>273</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272</v>
      </c>
      <c r="K894" s="991"/>
      <c r="L894" s="991"/>
      <c r="M894" s="991"/>
      <c r="N894" s="991"/>
      <c r="O894" s="991"/>
      <c r="P894" s="430" t="s">
        <v>25</v>
      </c>
      <c r="Q894" s="430"/>
      <c r="R894" s="430"/>
      <c r="S894" s="430"/>
      <c r="T894" s="430"/>
      <c r="U894" s="430"/>
      <c r="V894" s="430"/>
      <c r="W894" s="430"/>
      <c r="X894" s="430"/>
      <c r="Y894" s="865" t="s">
        <v>313</v>
      </c>
      <c r="Z894" s="866"/>
      <c r="AA894" s="866"/>
      <c r="AB894" s="866"/>
      <c r="AC894" s="990" t="s">
        <v>304</v>
      </c>
      <c r="AD894" s="990"/>
      <c r="AE894" s="990"/>
      <c r="AF894" s="990"/>
      <c r="AG894" s="990"/>
      <c r="AH894" s="865" t="s">
        <v>235</v>
      </c>
      <c r="AI894" s="863"/>
      <c r="AJ894" s="863"/>
      <c r="AK894" s="863"/>
      <c r="AL894" s="863" t="s">
        <v>19</v>
      </c>
      <c r="AM894" s="863"/>
      <c r="AN894" s="863"/>
      <c r="AO894" s="867"/>
      <c r="AP894" s="992" t="s">
        <v>273</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272</v>
      </c>
      <c r="K927" s="991"/>
      <c r="L927" s="991"/>
      <c r="M927" s="991"/>
      <c r="N927" s="991"/>
      <c r="O927" s="991"/>
      <c r="P927" s="430" t="s">
        <v>25</v>
      </c>
      <c r="Q927" s="430"/>
      <c r="R927" s="430"/>
      <c r="S927" s="430"/>
      <c r="T927" s="430"/>
      <c r="U927" s="430"/>
      <c r="V927" s="430"/>
      <c r="W927" s="430"/>
      <c r="X927" s="430"/>
      <c r="Y927" s="865" t="s">
        <v>313</v>
      </c>
      <c r="Z927" s="866"/>
      <c r="AA927" s="866"/>
      <c r="AB927" s="866"/>
      <c r="AC927" s="990" t="s">
        <v>304</v>
      </c>
      <c r="AD927" s="990"/>
      <c r="AE927" s="990"/>
      <c r="AF927" s="990"/>
      <c r="AG927" s="990"/>
      <c r="AH927" s="865" t="s">
        <v>235</v>
      </c>
      <c r="AI927" s="863"/>
      <c r="AJ927" s="863"/>
      <c r="AK927" s="863"/>
      <c r="AL927" s="863" t="s">
        <v>19</v>
      </c>
      <c r="AM927" s="863"/>
      <c r="AN927" s="863"/>
      <c r="AO927" s="867"/>
      <c r="AP927" s="992" t="s">
        <v>273</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272</v>
      </c>
      <c r="K960" s="991"/>
      <c r="L960" s="991"/>
      <c r="M960" s="991"/>
      <c r="N960" s="991"/>
      <c r="O960" s="991"/>
      <c r="P960" s="430" t="s">
        <v>25</v>
      </c>
      <c r="Q960" s="430"/>
      <c r="R960" s="430"/>
      <c r="S960" s="430"/>
      <c r="T960" s="430"/>
      <c r="U960" s="430"/>
      <c r="V960" s="430"/>
      <c r="W960" s="430"/>
      <c r="X960" s="430"/>
      <c r="Y960" s="865" t="s">
        <v>313</v>
      </c>
      <c r="Z960" s="866"/>
      <c r="AA960" s="866"/>
      <c r="AB960" s="866"/>
      <c r="AC960" s="990" t="s">
        <v>304</v>
      </c>
      <c r="AD960" s="990"/>
      <c r="AE960" s="990"/>
      <c r="AF960" s="990"/>
      <c r="AG960" s="990"/>
      <c r="AH960" s="865" t="s">
        <v>235</v>
      </c>
      <c r="AI960" s="863"/>
      <c r="AJ960" s="863"/>
      <c r="AK960" s="863"/>
      <c r="AL960" s="863" t="s">
        <v>19</v>
      </c>
      <c r="AM960" s="863"/>
      <c r="AN960" s="863"/>
      <c r="AO960" s="867"/>
      <c r="AP960" s="992" t="s">
        <v>273</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272</v>
      </c>
      <c r="K993" s="991"/>
      <c r="L993" s="991"/>
      <c r="M993" s="991"/>
      <c r="N993" s="991"/>
      <c r="O993" s="991"/>
      <c r="P993" s="430" t="s">
        <v>25</v>
      </c>
      <c r="Q993" s="430"/>
      <c r="R993" s="430"/>
      <c r="S993" s="430"/>
      <c r="T993" s="430"/>
      <c r="U993" s="430"/>
      <c r="V993" s="430"/>
      <c r="W993" s="430"/>
      <c r="X993" s="430"/>
      <c r="Y993" s="865" t="s">
        <v>313</v>
      </c>
      <c r="Z993" s="866"/>
      <c r="AA993" s="866"/>
      <c r="AB993" s="866"/>
      <c r="AC993" s="990" t="s">
        <v>304</v>
      </c>
      <c r="AD993" s="990"/>
      <c r="AE993" s="990"/>
      <c r="AF993" s="990"/>
      <c r="AG993" s="990"/>
      <c r="AH993" s="865" t="s">
        <v>235</v>
      </c>
      <c r="AI993" s="863"/>
      <c r="AJ993" s="863"/>
      <c r="AK993" s="863"/>
      <c r="AL993" s="863" t="s">
        <v>19</v>
      </c>
      <c r="AM993" s="863"/>
      <c r="AN993" s="863"/>
      <c r="AO993" s="867"/>
      <c r="AP993" s="992" t="s">
        <v>273</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272</v>
      </c>
      <c r="K1026" s="991"/>
      <c r="L1026" s="991"/>
      <c r="M1026" s="991"/>
      <c r="N1026" s="991"/>
      <c r="O1026" s="991"/>
      <c r="P1026" s="430" t="s">
        <v>25</v>
      </c>
      <c r="Q1026" s="430"/>
      <c r="R1026" s="430"/>
      <c r="S1026" s="430"/>
      <c r="T1026" s="430"/>
      <c r="U1026" s="430"/>
      <c r="V1026" s="430"/>
      <c r="W1026" s="430"/>
      <c r="X1026" s="430"/>
      <c r="Y1026" s="865" t="s">
        <v>313</v>
      </c>
      <c r="Z1026" s="866"/>
      <c r="AA1026" s="866"/>
      <c r="AB1026" s="866"/>
      <c r="AC1026" s="990" t="s">
        <v>304</v>
      </c>
      <c r="AD1026" s="990"/>
      <c r="AE1026" s="990"/>
      <c r="AF1026" s="990"/>
      <c r="AG1026" s="990"/>
      <c r="AH1026" s="865" t="s">
        <v>235</v>
      </c>
      <c r="AI1026" s="863"/>
      <c r="AJ1026" s="863"/>
      <c r="AK1026" s="863"/>
      <c r="AL1026" s="863" t="s">
        <v>19</v>
      </c>
      <c r="AM1026" s="863"/>
      <c r="AN1026" s="863"/>
      <c r="AO1026" s="867"/>
      <c r="AP1026" s="992" t="s">
        <v>273</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272</v>
      </c>
      <c r="K1059" s="991"/>
      <c r="L1059" s="991"/>
      <c r="M1059" s="991"/>
      <c r="N1059" s="991"/>
      <c r="O1059" s="991"/>
      <c r="P1059" s="430" t="s">
        <v>25</v>
      </c>
      <c r="Q1059" s="430"/>
      <c r="R1059" s="430"/>
      <c r="S1059" s="430"/>
      <c r="T1059" s="430"/>
      <c r="U1059" s="430"/>
      <c r="V1059" s="430"/>
      <c r="W1059" s="430"/>
      <c r="X1059" s="430"/>
      <c r="Y1059" s="865" t="s">
        <v>313</v>
      </c>
      <c r="Z1059" s="866"/>
      <c r="AA1059" s="866"/>
      <c r="AB1059" s="866"/>
      <c r="AC1059" s="990" t="s">
        <v>304</v>
      </c>
      <c r="AD1059" s="990"/>
      <c r="AE1059" s="990"/>
      <c r="AF1059" s="990"/>
      <c r="AG1059" s="990"/>
      <c r="AH1059" s="865" t="s">
        <v>235</v>
      </c>
      <c r="AI1059" s="863"/>
      <c r="AJ1059" s="863"/>
      <c r="AK1059" s="863"/>
      <c r="AL1059" s="863" t="s">
        <v>19</v>
      </c>
      <c r="AM1059" s="863"/>
      <c r="AN1059" s="863"/>
      <c r="AO1059" s="867"/>
      <c r="AP1059" s="992" t="s">
        <v>273</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272</v>
      </c>
      <c r="K1092" s="991"/>
      <c r="L1092" s="991"/>
      <c r="M1092" s="991"/>
      <c r="N1092" s="991"/>
      <c r="O1092" s="991"/>
      <c r="P1092" s="430" t="s">
        <v>25</v>
      </c>
      <c r="Q1092" s="430"/>
      <c r="R1092" s="430"/>
      <c r="S1092" s="430"/>
      <c r="T1092" s="430"/>
      <c r="U1092" s="430"/>
      <c r="V1092" s="430"/>
      <c r="W1092" s="430"/>
      <c r="X1092" s="430"/>
      <c r="Y1092" s="865" t="s">
        <v>313</v>
      </c>
      <c r="Z1092" s="866"/>
      <c r="AA1092" s="866"/>
      <c r="AB1092" s="866"/>
      <c r="AC1092" s="990" t="s">
        <v>304</v>
      </c>
      <c r="AD1092" s="990"/>
      <c r="AE1092" s="990"/>
      <c r="AF1092" s="990"/>
      <c r="AG1092" s="990"/>
      <c r="AH1092" s="865" t="s">
        <v>235</v>
      </c>
      <c r="AI1092" s="863"/>
      <c r="AJ1092" s="863"/>
      <c r="AK1092" s="863"/>
      <c r="AL1092" s="863" t="s">
        <v>19</v>
      </c>
      <c r="AM1092" s="863"/>
      <c r="AN1092" s="863"/>
      <c r="AO1092" s="867"/>
      <c r="AP1092" s="992" t="s">
        <v>273</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272</v>
      </c>
      <c r="K1125" s="991"/>
      <c r="L1125" s="991"/>
      <c r="M1125" s="991"/>
      <c r="N1125" s="991"/>
      <c r="O1125" s="991"/>
      <c r="P1125" s="430" t="s">
        <v>25</v>
      </c>
      <c r="Q1125" s="430"/>
      <c r="R1125" s="430"/>
      <c r="S1125" s="430"/>
      <c r="T1125" s="430"/>
      <c r="U1125" s="430"/>
      <c r="V1125" s="430"/>
      <c r="W1125" s="430"/>
      <c r="X1125" s="430"/>
      <c r="Y1125" s="865" t="s">
        <v>313</v>
      </c>
      <c r="Z1125" s="866"/>
      <c r="AA1125" s="866"/>
      <c r="AB1125" s="866"/>
      <c r="AC1125" s="990" t="s">
        <v>304</v>
      </c>
      <c r="AD1125" s="990"/>
      <c r="AE1125" s="990"/>
      <c r="AF1125" s="990"/>
      <c r="AG1125" s="990"/>
      <c r="AH1125" s="865" t="s">
        <v>235</v>
      </c>
      <c r="AI1125" s="863"/>
      <c r="AJ1125" s="863"/>
      <c r="AK1125" s="863"/>
      <c r="AL1125" s="863" t="s">
        <v>19</v>
      </c>
      <c r="AM1125" s="863"/>
      <c r="AN1125" s="863"/>
      <c r="AO1125" s="867"/>
      <c r="AP1125" s="992" t="s">
        <v>273</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272</v>
      </c>
      <c r="K1158" s="991"/>
      <c r="L1158" s="991"/>
      <c r="M1158" s="991"/>
      <c r="N1158" s="991"/>
      <c r="O1158" s="991"/>
      <c r="P1158" s="430" t="s">
        <v>25</v>
      </c>
      <c r="Q1158" s="430"/>
      <c r="R1158" s="430"/>
      <c r="S1158" s="430"/>
      <c r="T1158" s="430"/>
      <c r="U1158" s="430"/>
      <c r="V1158" s="430"/>
      <c r="W1158" s="430"/>
      <c r="X1158" s="430"/>
      <c r="Y1158" s="865" t="s">
        <v>313</v>
      </c>
      <c r="Z1158" s="866"/>
      <c r="AA1158" s="866"/>
      <c r="AB1158" s="866"/>
      <c r="AC1158" s="990" t="s">
        <v>304</v>
      </c>
      <c r="AD1158" s="990"/>
      <c r="AE1158" s="990"/>
      <c r="AF1158" s="990"/>
      <c r="AG1158" s="990"/>
      <c r="AH1158" s="865" t="s">
        <v>235</v>
      </c>
      <c r="AI1158" s="863"/>
      <c r="AJ1158" s="863"/>
      <c r="AK1158" s="863"/>
      <c r="AL1158" s="863" t="s">
        <v>19</v>
      </c>
      <c r="AM1158" s="863"/>
      <c r="AN1158" s="863"/>
      <c r="AO1158" s="867"/>
      <c r="AP1158" s="992" t="s">
        <v>273</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272</v>
      </c>
      <c r="K1191" s="991"/>
      <c r="L1191" s="991"/>
      <c r="M1191" s="991"/>
      <c r="N1191" s="991"/>
      <c r="O1191" s="991"/>
      <c r="P1191" s="430" t="s">
        <v>25</v>
      </c>
      <c r="Q1191" s="430"/>
      <c r="R1191" s="430"/>
      <c r="S1191" s="430"/>
      <c r="T1191" s="430"/>
      <c r="U1191" s="430"/>
      <c r="V1191" s="430"/>
      <c r="W1191" s="430"/>
      <c r="X1191" s="430"/>
      <c r="Y1191" s="865" t="s">
        <v>313</v>
      </c>
      <c r="Z1191" s="866"/>
      <c r="AA1191" s="866"/>
      <c r="AB1191" s="866"/>
      <c r="AC1191" s="990" t="s">
        <v>304</v>
      </c>
      <c r="AD1191" s="990"/>
      <c r="AE1191" s="990"/>
      <c r="AF1191" s="990"/>
      <c r="AG1191" s="990"/>
      <c r="AH1191" s="865" t="s">
        <v>235</v>
      </c>
      <c r="AI1191" s="863"/>
      <c r="AJ1191" s="863"/>
      <c r="AK1191" s="863"/>
      <c r="AL1191" s="863" t="s">
        <v>19</v>
      </c>
      <c r="AM1191" s="863"/>
      <c r="AN1191" s="863"/>
      <c r="AO1191" s="867"/>
      <c r="AP1191" s="992" t="s">
        <v>273</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272</v>
      </c>
      <c r="K1224" s="991"/>
      <c r="L1224" s="991"/>
      <c r="M1224" s="991"/>
      <c r="N1224" s="991"/>
      <c r="O1224" s="991"/>
      <c r="P1224" s="430" t="s">
        <v>25</v>
      </c>
      <c r="Q1224" s="430"/>
      <c r="R1224" s="430"/>
      <c r="S1224" s="430"/>
      <c r="T1224" s="430"/>
      <c r="U1224" s="430"/>
      <c r="V1224" s="430"/>
      <c r="W1224" s="430"/>
      <c r="X1224" s="430"/>
      <c r="Y1224" s="865" t="s">
        <v>313</v>
      </c>
      <c r="Z1224" s="866"/>
      <c r="AA1224" s="866"/>
      <c r="AB1224" s="866"/>
      <c r="AC1224" s="990" t="s">
        <v>304</v>
      </c>
      <c r="AD1224" s="990"/>
      <c r="AE1224" s="990"/>
      <c r="AF1224" s="990"/>
      <c r="AG1224" s="990"/>
      <c r="AH1224" s="865" t="s">
        <v>235</v>
      </c>
      <c r="AI1224" s="863"/>
      <c r="AJ1224" s="863"/>
      <c r="AK1224" s="863"/>
      <c r="AL1224" s="863" t="s">
        <v>19</v>
      </c>
      <c r="AM1224" s="863"/>
      <c r="AN1224" s="863"/>
      <c r="AO1224" s="867"/>
      <c r="AP1224" s="992" t="s">
        <v>273</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272</v>
      </c>
      <c r="K1257" s="991"/>
      <c r="L1257" s="991"/>
      <c r="M1257" s="991"/>
      <c r="N1257" s="991"/>
      <c r="O1257" s="991"/>
      <c r="P1257" s="430" t="s">
        <v>25</v>
      </c>
      <c r="Q1257" s="430"/>
      <c r="R1257" s="430"/>
      <c r="S1257" s="430"/>
      <c r="T1257" s="430"/>
      <c r="U1257" s="430"/>
      <c r="V1257" s="430"/>
      <c r="W1257" s="430"/>
      <c r="X1257" s="430"/>
      <c r="Y1257" s="865" t="s">
        <v>313</v>
      </c>
      <c r="Z1257" s="866"/>
      <c r="AA1257" s="866"/>
      <c r="AB1257" s="866"/>
      <c r="AC1257" s="990" t="s">
        <v>304</v>
      </c>
      <c r="AD1257" s="990"/>
      <c r="AE1257" s="990"/>
      <c r="AF1257" s="990"/>
      <c r="AG1257" s="990"/>
      <c r="AH1257" s="865" t="s">
        <v>235</v>
      </c>
      <c r="AI1257" s="863"/>
      <c r="AJ1257" s="863"/>
      <c r="AK1257" s="863"/>
      <c r="AL1257" s="863" t="s">
        <v>19</v>
      </c>
      <c r="AM1257" s="863"/>
      <c r="AN1257" s="863"/>
      <c r="AO1257" s="867"/>
      <c r="AP1257" s="992" t="s">
        <v>273</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272</v>
      </c>
      <c r="K1290" s="991"/>
      <c r="L1290" s="991"/>
      <c r="M1290" s="991"/>
      <c r="N1290" s="991"/>
      <c r="O1290" s="991"/>
      <c r="P1290" s="430" t="s">
        <v>25</v>
      </c>
      <c r="Q1290" s="430"/>
      <c r="R1290" s="430"/>
      <c r="S1290" s="430"/>
      <c r="T1290" s="430"/>
      <c r="U1290" s="430"/>
      <c r="V1290" s="430"/>
      <c r="W1290" s="430"/>
      <c r="X1290" s="430"/>
      <c r="Y1290" s="865" t="s">
        <v>313</v>
      </c>
      <c r="Z1290" s="866"/>
      <c r="AA1290" s="866"/>
      <c r="AB1290" s="866"/>
      <c r="AC1290" s="990" t="s">
        <v>304</v>
      </c>
      <c r="AD1290" s="990"/>
      <c r="AE1290" s="990"/>
      <c r="AF1290" s="990"/>
      <c r="AG1290" s="990"/>
      <c r="AH1290" s="865" t="s">
        <v>235</v>
      </c>
      <c r="AI1290" s="863"/>
      <c r="AJ1290" s="863"/>
      <c r="AK1290" s="863"/>
      <c r="AL1290" s="863" t="s">
        <v>19</v>
      </c>
      <c r="AM1290" s="863"/>
      <c r="AN1290" s="863"/>
      <c r="AO1290" s="867"/>
      <c r="AP1290" s="992" t="s">
        <v>273</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2022-05-26T07:26:04Z</cp:lastPrinted>
  <dcterms:created xsi:type="dcterms:W3CDTF">2012-03-13T00:50:25Z</dcterms:created>
  <dcterms:modified xsi:type="dcterms:W3CDTF">2022-08-18T07:00:57Z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