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6 援護\"/>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行政事業レビューシート!$A$1:$AX$396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7"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98" i="11" l="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71"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5" i="11"/>
  <c r="AY94" i="11"/>
  <c r="AY93" i="11"/>
  <c r="AY97" i="11" s="1"/>
  <c r="AY88" i="11"/>
  <c r="AY91" i="11" s="1"/>
  <c r="AY84" i="11"/>
  <c r="AY80" i="11"/>
  <c r="AY78" i="11"/>
  <c r="AY87" i="11" s="1"/>
  <c r="AY44" i="11"/>
  <c r="AY52" i="11" s="1"/>
  <c r="AY63" i="11" l="1"/>
  <c r="AY55" i="11"/>
  <c r="AY81" i="11"/>
  <c r="AY85" i="11"/>
  <c r="AY89" i="11"/>
  <c r="AY82" i="11"/>
  <c r="AY86" i="11"/>
  <c r="AY90"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<sst xmlns="http://schemas.openxmlformats.org/spreadsheetml/2006/main" count="2107" uniqueCount="784">
  <si>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</si>
  <si>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</si>
  <si>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</si>
  <si>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</si>
  <si>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</si>
  <si>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</si>
  <si>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</si>
  <si>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</si>
  <si>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</si>
  <si>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</si>
  <si>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</si>
  <si>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</si>
  <si>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</si>
  <si>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</si>
  <si>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</si>
  <si>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</si>
  <si>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</si>
  <si>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</si>
  <si>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</si>
  <si>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</si>
  <si>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</si>
  <si>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</si>
  <si>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</si>
  <si>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</si>
  <si>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</si>
  <si>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</si>
  <si>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</si>
  <si>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</si>
  <si>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</si>
  <si>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</si>
  <si>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</si>
  <si>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</si>
  <si>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</si>
  <si>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</si>
  <si>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</si>
  <si>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</si>
  <si>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</si>
  <si>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</si>
  <si>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</si>
  <si>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</si>
  <si>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</si>
  <si>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</si>
  <si>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</si>
  <si>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</si>
  <si>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</si>
  <si>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</si>
  <si>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</si>
  <si>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</si>
  <si>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</si>
  <si>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</si>
  <si>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</si>
  <si>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</si>
  <si>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</si>
  <si>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</si>
  <si>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</si>
  <si>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</si>
  <si>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</si>
  <si>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</si>
  <si>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</si>
  <si>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</si>
  <si>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</si>
  <si>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</si>
  <si>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</si>
  <si>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</si>
  <si>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</si>
  <si>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</si>
  <si>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</si>
  <si>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</si>
  <si>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</si>
  <si>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</si>
  <si>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</si>
  <si>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</si>
  <si>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</si>
  <si>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</si>
  <si>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</si>
  <si>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</si>
  <si>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</si>
  <si>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</si>
  <si>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</si>
  <si>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</si>
  <si>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</si>
  <si>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</si>
  <si>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</si>
  <si>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</si>
  <si>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</si>
  <si>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</si>
  <si>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</si>
  <si>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</si>
  <si>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</si>
  <si>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</si>
  <si>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</si>
  <si>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</si>
  <si>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</si>
  <si>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</si>
  <si>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</si>
  <si>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</si>
  <si>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</si>
  <si>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</si>
  <si>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</si>
  <si>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</si>
  <si>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</si>
  <si>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</si>
  <si>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</si>
  <si>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</si>
  <si>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</si>
  <si>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</si>
  <si>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</si>
  <si>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</si>
  <si>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</si>
  <si>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</si>
  <si>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</si>
  <si>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</si>
  <si>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</si>
  <si>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</si>
  <si>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</si>
  <si>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</si>
  <si>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</si>
  <si>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</si>
  <si>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</si>
  <si>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</si>
  <si>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</si>
  <si>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</si>
  <si>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</si>
  <si>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</si>
  <si>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</si>
  <si>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</si>
  <si>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</si>
  <si>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</si>
  <si>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</si>
  <si>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</si>
  <si>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</si>
  <si>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</si>
  <si>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</si>
  <si>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</si>
  <si>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</si>
  <si>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</si>
  <si>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</si>
  <si>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</si>
  <si>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</si>
  <si>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</si>
  <si>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</si>
  <si>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</si>
  <si>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</si>
  <si>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</si>
  <si>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</si>
  <si>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</si>
  <si>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</si>
  <si>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</si>
  <si>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</si>
  <si>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</si>
  <si>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</si>
  <si>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</si>
  <si>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</si>
  <si>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</si>
  <si>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</si>
  <si>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</si>
  <si>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</si>
  <si>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</si>
  <si>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</si>
  <si>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</si>
  <si>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</si>
  <si>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</si>
  <si>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</si>
  <si>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</si>
  <si>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</si>
  <si>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</si>
  <si>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</si>
  <si>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</si>
  <si>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</si>
  <si>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</si>
  <si>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</si>
  <si>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</si>
  <si>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</si>
  <si>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</si>
  <si>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</si>
  <si>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</si>
  <si>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</si>
  <si>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</si>
  <si>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</si>
  <si>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</si>
  <si>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</si>
  <si>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</si>
  <si>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</si>
  <si>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</si>
  <si>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</si>
  <si>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</si>
  <si>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</si>
  <si>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</si>
  <si>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</si>
  <si>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</si>
  <si>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</si>
  <si>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</si>
  <si>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</si>
  <si>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</si>
  <si>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</si>
  <si>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</si>
  <si>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</si>
  <si>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</si>
  <si>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</si>
  <si>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</si>
  <si>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</si>
  <si>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</si>
  <si>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</si>
  <si>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</si>
  <si>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</si>
  <si>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</si>
  <si>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</si>
  <si>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</si>
  <si>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</si>
  <si>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</si>
  <si>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</si>
  <si>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</si>
  <si>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</si>
  <si>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</si>
  <si>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</si>
  <si>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</si>
  <si>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</si>
  <si>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</si>
  <si>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</si>
  <si>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</si>
  <si>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</si>
  <si>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</si>
  <si>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</si>
  <si>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</si>
  <si>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</si>
  <si>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</si>
  <si>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</si>
  <si>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</si>
  <si>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</si>
  <si>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</si>
  <si>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</si>
  <si>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</si>
  <si>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</si>
  <si>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</si>
  <si>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</si>
  <si>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</si>
  <si>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</si>
  <si>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</si>
  <si>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</si>
  <si>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</si>
  <si>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</si>
  <si>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</si>
  <si>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</si>
  <si>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</si>
  <si>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</si>
  <si>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</si>
  <si>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</si>
  <si>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</si>
  <si>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</si>
  <si>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</si>
  <si>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</si>
  <si>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</si>
  <si>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</si>
  <si>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</si>
  <si>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</si>
  <si>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</si>
  <si>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</si>
  <si>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</si>
  <si>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</si>
  <si>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</si>
  <si>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</si>
  <si>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</si>
  <si>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</si>
  <si>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</si>
  <si>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</si>
  <si>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</si>
  <si>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</si>
  <si>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</si>
  <si>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</si>
  <si>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</si>
  <si>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</si>
  <si>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</si>
  <si>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</si>
  <si>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</si>
  <si>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</si>
  <si>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</si>
  <si>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</si>
  <si>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</si>
  <si>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</si>
  <si>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</si>
  <si>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</si>
  <si>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</si>
  <si>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</si>
  <si>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</si>
  <si>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</si>
  <si>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</si>
  <si>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</si>
  <si>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</si>
  <si>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</si>
  <si>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</si>
  <si>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</si>
  <si>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</si>
  <si>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</si>
  <si>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</si>
  <si>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</si>
  <si>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</si>
  <si>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</si>
  <si>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</si>
  <si>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</si>
  <si>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</si>
  <si>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</si>
  <si>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</si>
  <si>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</si>
  <si>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</si>
  <si>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</si>
  <si>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</si>
  <si>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</si>
  <si>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</si>
  <si>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</si>
  <si>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</si>
  <si>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</si>
  <si>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</si>
  <si>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</si>
  <si>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</si>
  <si>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</si>
  <si>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</si>
  <si>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</si>
  <si>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</si>
  <si>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</si>
  <si>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</si>
  <si>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</si>
  <si>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</si>
  <si>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</si>
  <si>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</si>
  <si>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</si>
  <si>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</si>
  <si>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</si>
  <si>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</si>
  <si>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</si>
  <si>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</si>
  <si>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</si>
  <si>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</si>
  <si>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</si>
  <si>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</si>
  <si>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</si>
  <si>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</si>
  <si>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</si>
  <si>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</si>
  <si>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</si>
  <si>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</si>
  <si>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</si>
  <si>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</si>
  <si>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</si>
  <si>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</si>
  <si>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</si>
  <si>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</si>
  <si>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</si>
  <si>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</si>
  <si>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</si>
  <si>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</si>
  <si>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</si>
  <si>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</si>
  <si>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</si>
  <si>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</si>
  <si>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</si>
  <si>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</si>
  <si>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</si>
  <si>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</si>
  <si>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</si>
  <si>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</si>
  <si>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</si>
  <si>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</si>
  <si>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</si>
  <si>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</si>
  <si>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</si>
  <si>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</si>
  <si>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</si>
  <si>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</si>
  <si>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</si>
  <si>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</si>
  <si>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</si>
  <si>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</si>
  <si>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</si>
  <si>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</si>
  <si>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</si>
  <si>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</si>
  <si>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</si>
  <si>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</si>
  <si>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</si>
  <si>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</si>
  <si>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</si>
  <si>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</si>
  <si>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</si>
  <si>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</si>
  <si>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</si>
  <si>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</si>
  <si>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</si>
  <si>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</si>
  <si>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</si>
  <si>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</si>
  <si>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</si>
  <si>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</si>
  <si>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</si>
  <si>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</si>
  <si>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</si>
  <si>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</si>
  <si>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</si>
  <si>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</si>
  <si>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</si>
  <si>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</si>
  <si>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</si>
  <si>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</si>
  <si>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</si>
  <si>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</si>
  <si>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</si>
  <si>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</si>
  <si>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</si>
  <si>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</si>
  <si>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</si>
  <si>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</si>
  <si>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</si>
  <si>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</si>
  <si>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</si>
  <si>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</si>
  <si>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</si>
  <si>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</si>
  <si>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</si>
  <si>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</si>
  <si>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</si>
  <si>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</si>
  <si>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</si>
  <si>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</si>
  <si>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</si>
  <si>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</si>
  <si>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</si>
  <si>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</si>
  <si>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</si>
  <si>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</si>
  <si>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</si>
  <si>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</si>
  <si>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</si>
  <si>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</si>
  <si>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</si>
  <si>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</si>
  <si>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</si>
  <si>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</si>
  <si>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</si>
  <si>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</si>
  <si>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</si>
  <si>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</si>
  <si>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</si>
  <si>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</si>
  <si>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</si>
  <si>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</si>
  <si>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</si>
  <si>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</si>
  <si>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</si>
  <si>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</si>
  <si>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</si>
  <si>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</si>
  <si>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</si>
  <si>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</si>
  <si>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</si>
  <si>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</si>
  <si>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</si>
  <si>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</si>
  <si>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</si>
  <si>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</si>
  <si>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</si>
  <si>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</si>
  <si>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</si>
  <si>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</si>
  <si>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</si>
  <si>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</si>
  <si>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</si>
  <si>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</si>
  <si>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</si>
  <si>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</si>
  <si>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</si>
  <si>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</si>
  <si>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</si>
  <si>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</si>
  <si>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</si>
  <si>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</si>
  <si>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</si>
  <si>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</si>
  <si>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</si>
  <si>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</si>
  <si>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</si>
  <si>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</si>
  <si>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</si>
  <si>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</si>
  <si>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</si>
  <si>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</si>
  <si>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</si>
  <si>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</si>
  <si>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</si>
  <si>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</si>
  <si>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</si>
  <si>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</si>
  <si>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</si>
  <si>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</si>
  <si>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</si>
  <si>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</si>
  <si>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</si>
  <si>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</si>
  <si>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</si>
  <si>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</si>
  <si>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</si>
  <si>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</si>
  <si>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</si>
  <si>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</si>
  <si>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</si>
  <si>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</si>
  <si>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</si>
  <si>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</si>
  <si>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</si>
  <si>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</si>
  <si>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</si>
  <si>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</si>
  <si>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</si>
  <si>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</si>
  <si>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</si>
  <si>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</si>
  <si>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</si>
  <si>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</si>
  <si>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</si>
  <si>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</si>
  <si>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</si>
  <si>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</si>
  <si>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</si>
  <si>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</si>
  <si>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</si>
  <si>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</si>
  <si>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</si>
  <si>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</si>
  <si>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</si>
  <si>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</si>
  <si>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</si>
  <si>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</si>
  <si>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</si>
  <si>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</si>
  <si>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</si>
  <si>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</si>
  <si>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</si>
  <si>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</si>
  <si>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</si>
  <si>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</si>
  <si>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</si>
  <si>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</si>
  <si>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</si>
  <si>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</si>
  <si>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</si>
  <si>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</si>
  <si>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</si>
  <si>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</si>
  <si>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</si>
  <si>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</si>
  <si>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</si>
  <si>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</si>
  <si>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</si>
  <si>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</si>
  <si>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</si>
  <si>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</si>
  <si>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</si>
  <si>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</si>
  <si>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</si>
  <si>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</si>
  <si>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</si>
  <si>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</si>
  <si>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</si>
  <si>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</si>
  <si>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</si>
  <si>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</si>
  <si>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</si>
  <si>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</si>
  <si>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</si>
  <si>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</si>
  <si>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</si>
  <si>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</si>
  <si>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</si>
  <si>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</si>
  <si>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</si>
  <si>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</si>
  <si>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</si>
  <si>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</si>
  <si>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</si>
  <si>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</si>
  <si>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</si>
  <si>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</si>
  <si>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</si>
  <si>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</si>
  <si>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</si>
  <si>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</si>
  <si>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</si>
  <si>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</si>
  <si>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</si>
  <si>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</si>
  <si>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</si>
  <si>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</si>
  <si>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</si>
  <si>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</si>
  <si>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</si>
  <si>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</si>
  <si>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</si>
  <si>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</si>
  <si>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</si>
  <si>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</si>
  <si>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</si>
  <si>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</si>
  <si>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</si>
  <si>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</si>
  <si>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</si>
  <si>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</si>
  <si>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</si>
  <si>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</si>
  <si>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</si>
  <si>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</si>
  <si>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</si>
  <si>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</si>
  <si>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</si>
  <si>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</si>
  <si>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</si>
  <si>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</si>
  <si>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</si>
  <si>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</si>
  <si>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</si>
  <si>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</si>
  <si>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</si>
  <si>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</si>
  <si>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</si>
  <si>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</si>
  <si>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</si>
  <si>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</si>
  <si>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</si>
  <si>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</si>
  <si>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</si>
  <si>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</si>
  <si>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</si>
  <si>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</si>
  <si>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</si>
  <si>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</si>
  <si>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</si>
  <si>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</si>
  <si>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</si>
  <si>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</si>
  <si>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</si>
  <si>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</si>
  <si>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</si>
  <si>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</si>
  <si>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</si>
  <si>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</si>
  <si>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</si>
  <si>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</si>
  <si>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</si>
  <si>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</si>
  <si>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</si>
  <si>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</si>
  <si>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</si>
  <si>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</si>
  <si>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</si>
  <si>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</si>
  <si>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</si>
  <si>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</si>
  <si>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</si>
  <si>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</si>
  <si>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</si>
  <si>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</si>
  <si>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</si>
  <si>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</si>
  <si>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</si>
  <si>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</si>
  <si>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</si>
  <si>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</si>
  <si>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</si>
  <si>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</si>
  <si>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</si>
  <si>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</si>
  <si>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</si>
  <si>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</si>
  <si>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</si>
  <si>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</si>
  <si>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</si>
  <si>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</si>
  <si>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</si>
  <si>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</si>
  <si>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</si>
  <si>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</si>
  <si>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</si>
  <si>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</si>
  <si>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</si>
  <si>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</si>
  <si>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</si>
  <si>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</si>
  <si>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</si>
  <si>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</si>
  <si>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</si>
  <si>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</si>
  <si>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</si>
  <si>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</si>
  <si>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</si>
  <si>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</si>
  <si>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</si>
  <si>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旧軍人遺族等恩給進達事務事業</t>
  </si>
  <si>
    <t>終了予定なし</t>
  </si>
  <si>
    <t>援護・業務課</t>
  </si>
  <si>
    <t>恩給給与細則（昭和２８年総理府令第６７号）
地方財政法第10条の４第９号</t>
  </si>
  <si>
    <t>援護費及び事務委託費の経理取扱要領の一部改正
について（令和3年3月25日社援発0325第3号）</t>
  </si>
  <si>
    <t>旧陸海軍軍人軍属及びその遺族から提出される各種恩給請求書の内容を審査し､裁定庁である総務省に請求書類を進達する｡</t>
  </si>
  <si>
    <t>-</t>
  </si>
  <si>
    <t>旧軍関係調査事務等委託費</t>
  </si>
  <si>
    <t>庁費</t>
  </si>
  <si>
    <t>旧軍関係調査等業務庁費</t>
  </si>
  <si>
    <t>職員旅費</t>
  </si>
  <si>
    <t>参考人等旅費</t>
  </si>
  <si>
    <t>恩給請求書を受付後１．５月以内に総務省に進達した件数
/受付件数</t>
  </si>
  <si>
    <t>処理簿、受付簿</t>
  </si>
  <si>
    <t>旧陸海軍軍人軍属に係る資料の調査及び履歴証明を受付後３月以内に処理した件数/受付件数</t>
  </si>
  <si>
    <t>処理簿</t>
  </si>
  <si>
    <t>件</t>
  </si>
  <si>
    <t>単位当たりコスト＝Ｘ／Ｙ
（ Ｘ ／ Ｙ）
Ｘ：各年度執行額 
Ｙ：各年度の恩給進達件数＋軍歴証明件数　　　　　　　　</t>
    <phoneticPr fontId="5"/>
  </si>
  <si>
    <t>万円</t>
  </si>
  <si>
    <t>　　Ｘ／Ｙ</t>
    <phoneticPr fontId="5"/>
  </si>
  <si>
    <t>総務省</t>
  </si>
  <si>
    <t>恩給支給事務</t>
  </si>
  <si>
    <t>432</t>
  </si>
  <si>
    <t>377</t>
  </si>
  <si>
    <t>741</t>
  </si>
  <si>
    <t>739</t>
  </si>
  <si>
    <t>755</t>
  </si>
  <si>
    <t>722</t>
  </si>
  <si>
    <t>724</t>
  </si>
  <si>
    <t>721</t>
  </si>
  <si>
    <t>○</t>
  </si>
  <si>
    <t>その他</t>
    <rPh sb="2" eb="3">
      <t>タ</t>
    </rPh>
    <phoneticPr fontId="5"/>
  </si>
  <si>
    <t>旧陸海軍軍人軍属及びその遺族から都道府県を通じて提出される各種恩給請求書の内容を審査し､裁定庁である総務省に請求書類を進達するとともに、都道府県に対し恩給進達事務に関する指導を行っている｡</t>
    <phoneticPr fontId="5"/>
  </si>
  <si>
    <t>旧陸海軍軍人軍属及びその遺族から都道府県を通じて提出される各種恩給請求書の内容を審査し､裁定庁である総務省に請求書類を進達するとともに、都道府県に対し恩給進達事務に関する指導を行う。</t>
    <phoneticPr fontId="5"/>
  </si>
  <si>
    <t>-</t>
    <phoneticPr fontId="5"/>
  </si>
  <si>
    <t>事務委託費</t>
    <phoneticPr fontId="5"/>
  </si>
  <si>
    <t>恩給請求書等を進達する際に要する事務費</t>
    <phoneticPr fontId="5"/>
  </si>
  <si>
    <t>A.三重県</t>
    <rPh sb="2" eb="5">
      <t>ミエケン</t>
    </rPh>
    <phoneticPr fontId="5"/>
  </si>
  <si>
    <t>三重県</t>
    <rPh sb="0" eb="3">
      <t>ミエケン</t>
    </rPh>
    <phoneticPr fontId="5"/>
  </si>
  <si>
    <t>福岡県</t>
    <rPh sb="0" eb="3">
      <t>フクオカケン</t>
    </rPh>
    <phoneticPr fontId="5"/>
  </si>
  <si>
    <t>愛知県</t>
    <rPh sb="0" eb="3">
      <t>アイチケン</t>
    </rPh>
    <phoneticPr fontId="5"/>
  </si>
  <si>
    <t>北海道</t>
    <rPh sb="0" eb="3">
      <t>ホッカイドウ</t>
    </rPh>
    <phoneticPr fontId="5"/>
  </si>
  <si>
    <t>兵庫県</t>
    <rPh sb="0" eb="2">
      <t>ヒョウゴ</t>
    </rPh>
    <rPh sb="2" eb="3">
      <t>ケン</t>
    </rPh>
    <phoneticPr fontId="5"/>
  </si>
  <si>
    <t>茨城県</t>
    <rPh sb="0" eb="3">
      <t>イバラキケン</t>
    </rPh>
    <phoneticPr fontId="5"/>
  </si>
  <si>
    <t>神奈川県</t>
    <rPh sb="0" eb="4">
      <t>カナガワケン</t>
    </rPh>
    <phoneticPr fontId="5"/>
  </si>
  <si>
    <t>富山県</t>
    <rPh sb="0" eb="3">
      <t>トヤマケン</t>
    </rPh>
    <phoneticPr fontId="5"/>
  </si>
  <si>
    <t>新潟県</t>
    <rPh sb="0" eb="3">
      <t>ニイガタケン</t>
    </rPh>
    <phoneticPr fontId="5"/>
  </si>
  <si>
    <t>長野県</t>
    <rPh sb="0" eb="3">
      <t>ナガノケン</t>
    </rPh>
    <phoneticPr fontId="5"/>
  </si>
  <si>
    <t>恩給請求書等を進達する際に要する事務費（事務委託）</t>
    <phoneticPr fontId="5"/>
  </si>
  <si>
    <t>-</t>
    <phoneticPr fontId="5"/>
  </si>
  <si>
    <t>厚労</t>
  </si>
  <si>
    <t>00</t>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</si>
  <si>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</si>
  <si>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</si>
  <si>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事務処理件数は逓減しているものの、受給者の高齢化に伴い早急な対応が求められており、国民や社会のニーズに合致している。</t>
    <phoneticPr fontId="5"/>
  </si>
  <si>
    <t>旧陸海軍の人事資料を引き継いだ国において実施すべき事業である。</t>
    <phoneticPr fontId="5"/>
  </si>
  <si>
    <t>進達や軍歴証明事務は国が行うべき事業であり、優先度の高い事業である。</t>
    <phoneticPr fontId="5"/>
  </si>
  <si>
    <t>無</t>
  </si>
  <si>
    <t>令和３年度の支出は、本省事務費及び都道府県事務委託費のみである。</t>
    <phoneticPr fontId="5"/>
  </si>
  <si>
    <t>‐</t>
  </si>
  <si>
    <t>-</t>
    <phoneticPr fontId="5"/>
  </si>
  <si>
    <t>事業の実績を踏まえ、必要な経費について要求している。</t>
    <phoneticPr fontId="5"/>
  </si>
  <si>
    <t>恩給進達に必要な事務委託費等であり、真に必要なものに限定されている。</t>
    <phoneticPr fontId="5"/>
  </si>
  <si>
    <t>成果実績は目標に見合ったものとなっている。</t>
    <phoneticPr fontId="5"/>
  </si>
  <si>
    <t>活動実績は概ね目標に見合ったものとなっている。</t>
    <phoneticPr fontId="5"/>
  </si>
  <si>
    <t>戦後70年以上が経過し、軍歴証明等を申請される際に戦没者等の詳細情報の聞き取りが困難な状態となっており、資料の証明の難易度が上がっているところであるが、迅速な処理を行うことができた。また、執行率も概ね見込みどおりとなった。</t>
    <phoneticPr fontId="5"/>
  </si>
  <si>
    <t>今後も、迅速な恩給進達及び軍歴証明を行うとともに、予算計上においては、処理件数の実績を踏まえ必要な経費を精査する。</t>
    <phoneticPr fontId="5"/>
  </si>
  <si>
    <t>総務省に請求書類を進達する。</t>
    <phoneticPr fontId="5"/>
  </si>
  <si>
    <t>41百万円/2,851件</t>
    <rPh sb="2" eb="4">
      <t>ヒャクマン</t>
    </rPh>
    <rPh sb="4" eb="5">
      <t>エン</t>
    </rPh>
    <rPh sb="11" eb="12">
      <t>ケン</t>
    </rPh>
    <phoneticPr fontId="5"/>
  </si>
  <si>
    <t>事前分析表　3貢
実績評価書　3貢</t>
    <phoneticPr fontId="5"/>
  </si>
  <si>
    <t>https://www.mhlw.go.jp/wp/seisaku/hyouka/dl/r03_jizenbunseki/VIII-3-2.pdf
https://www.mhlw.go.jp/wp/seisaku/jigyou/21jisseki/dl/VIII-3-2.pdf</t>
    <phoneticPr fontId="5"/>
  </si>
  <si>
    <t>41百万円
/2,855件</t>
    <rPh sb="2" eb="4">
      <t>ヒャクマン</t>
    </rPh>
    <rPh sb="4" eb="5">
      <t>エン</t>
    </rPh>
    <rPh sb="12" eb="13">
      <t>ケン</t>
    </rPh>
    <phoneticPr fontId="5"/>
  </si>
  <si>
    <t>旧陸海軍軍人軍属に係る資料の調査及び履歴証明を受付後３月以内に処理する割合を100%にする。</t>
    <phoneticPr fontId="5"/>
  </si>
  <si>
    <t>恩給請求書を受付後１．５月以内に総務省に進達する割合を100%にする。</t>
    <rPh sb="6" eb="8">
      <t>ウケツケ</t>
    </rPh>
    <phoneticPr fontId="5"/>
  </si>
  <si>
    <t>（事業番号　2022-厚生労働省-21-0823-00）
経由庁（本属庁）として、裁定庁である総務省に対して恩給請求書の進達を行う。
（事業番号　   総務省）
裁定庁として権利を裁定し、恩給の支払いを行う。</t>
    <phoneticPr fontId="5"/>
  </si>
  <si>
    <t>-</t>
    <phoneticPr fontId="5"/>
  </si>
  <si>
    <t>旧陸海軍軍人軍属及びその遺族から都道府県を通じて提出される各種恩給請求書の内容を審査し､裁定庁である総務省に請求書類を進達するとともに、都道府県に対し恩給進達事務に関する指導を行う。</t>
    <phoneticPr fontId="5"/>
  </si>
  <si>
    <t>総務省に請求書類を進達する</t>
    <phoneticPr fontId="5"/>
  </si>
  <si>
    <t xml:space="preserve">恩給進達件数及び軍歴証明処理件数 </t>
    <phoneticPr fontId="5"/>
  </si>
  <si>
    <t>件</t>
    <rPh sb="0" eb="1">
      <t>ケン</t>
    </rPh>
    <phoneticPr fontId="5"/>
  </si>
  <si>
    <t>万円</t>
    <rPh sb="0" eb="2">
      <t>マンエン</t>
    </rPh>
    <phoneticPr fontId="5"/>
  </si>
  <si>
    <t>　　X/Y</t>
    <phoneticPr fontId="5"/>
  </si>
  <si>
    <t>39百万円
/3,393件</t>
    <phoneticPr fontId="5"/>
  </si>
  <si>
    <t>40百万円
/2,800件</t>
    <phoneticPr fontId="5"/>
  </si>
  <si>
    <t>41百万円/2,851件</t>
    <phoneticPr fontId="5"/>
  </si>
  <si>
    <t>単位当たりコスト＝Ｘ／Ｙ
（ Ｘ ／ Ｙ）
Ｘ：各年度執行額 
Ｙ：各年度の恩給進達件数＋軍歴証明件数　　　</t>
    <phoneticPr fontId="5"/>
  </si>
  <si>
    <t>点検対象外</t>
    <rPh sb="0" eb="2">
      <t>テンケン</t>
    </rPh>
    <rPh sb="2" eb="5">
      <t>タイショウガイ</t>
    </rPh>
    <phoneticPr fontId="5"/>
  </si>
  <si>
    <t>引き続き、必要な予算額を確保し、適正な執行に努めること。</t>
    <phoneticPr fontId="5"/>
  </si>
  <si>
    <t>35百万円
/2,855件</t>
    <phoneticPr fontId="5"/>
  </si>
  <si>
    <t>添田 徹郎</t>
    <phoneticPr fontId="5"/>
  </si>
  <si>
    <t>社会・援護局（援護）</t>
    <rPh sb="7" eb="9">
      <t>エンゴ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</si>
</sst>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270</xdr:row>
      <xdr:rowOff>0</xdr:rowOff>
    </xdr:from>
    <xdr:to>
      <xdr:col>28</xdr:col>
      <xdr:colOff>45563</xdr:colOff>
      <xdr:row>271</xdr:row>
      <xdr:rowOff>244888</xdr:rowOff>
    </xdr:to>
    <xdr:sp macro="" textlink="">
      <xdr:nvSpPr>
        <xdr:cNvPr id="2" name="テキスト ボックス 1"/>
        <xdr:cNvSpPr txBox="1"/>
      </xdr:nvSpPr>
      <xdr:spPr>
        <a:xfrm>
          <a:off x="4235824" y="40161882"/>
          <a:ext cx="1457504" cy="5922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厚生労働省</a:t>
          </a:r>
          <a:endParaRPr kumimoji="1" lang="en-US" altLang="ja-JP" sz="1200">
            <a:solidFill>
              <a:sysClr val="windowText" lastClr="000000"/>
            </a:solidFill>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41</a:t>
          </a:r>
          <a:r>
            <a:rPr kumimoji="1" lang="ja-JP" altLang="en-US" sz="12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29</xdr:col>
      <xdr:colOff>89647</xdr:colOff>
      <xdr:row>270</xdr:row>
      <xdr:rowOff>44823</xdr:rowOff>
    </xdr:from>
    <xdr:to>
      <xdr:col>35</xdr:col>
      <xdr:colOff>129970</xdr:colOff>
      <xdr:row>271</xdr:row>
      <xdr:rowOff>238495</xdr:rowOff>
    </xdr:to>
    <xdr:sp macro="" textlink="">
      <xdr:nvSpPr>
        <xdr:cNvPr id="3" name="大かっこ 2"/>
        <xdr:cNvSpPr/>
      </xdr:nvSpPr>
      <xdr:spPr>
        <a:xfrm>
          <a:off x="5939118" y="40206705"/>
          <a:ext cx="1250558" cy="5410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123265</xdr:colOff>
      <xdr:row>270</xdr:row>
      <xdr:rowOff>33618</xdr:rowOff>
    </xdr:from>
    <xdr:to>
      <xdr:col>35</xdr:col>
      <xdr:colOff>31765</xdr:colOff>
      <xdr:row>271</xdr:row>
      <xdr:rowOff>271720</xdr:rowOff>
    </xdr:to>
    <xdr:sp macro="" textlink="">
      <xdr:nvSpPr>
        <xdr:cNvPr id="5" name="テキスト ボックス 4"/>
        <xdr:cNvSpPr txBox="1"/>
      </xdr:nvSpPr>
      <xdr:spPr>
        <a:xfrm>
          <a:off x="5972736" y="40195500"/>
          <a:ext cx="1118735" cy="5854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lnSpc>
              <a:spcPts val="1400"/>
            </a:lnSpc>
          </a:pPr>
          <a:r>
            <a:rPr kumimoji="1" lang="ja-JP" altLang="en-US" sz="1200" baseline="0">
              <a:latin typeface="ＭＳ ゴシック" pitchFamily="49" charset="-128"/>
              <a:ea typeface="ＭＳ ゴシック" pitchFamily="49" charset="-128"/>
            </a:rPr>
            <a:t>事務費</a:t>
          </a:r>
          <a:endParaRPr kumimoji="0" lang="en-US" altLang="ja-JP" sz="1100" b="0" i="0" u="none" strike="noStrike" baseline="0">
            <a:solidFill>
              <a:schemeClr val="dk1"/>
            </a:solidFill>
            <a:effectLst/>
            <a:latin typeface="+mn-lt"/>
            <a:ea typeface="+mn-ea"/>
            <a:cs typeface="+mn-cs"/>
          </a:endParaRPr>
        </a:p>
        <a:p>
          <a:pPr algn="ctr">
            <a:lnSpc>
              <a:spcPts val="1400"/>
            </a:lnSpc>
          </a:pPr>
          <a:r>
            <a:rPr kumimoji="1" lang="en-US" altLang="ja-JP" sz="1200">
              <a:latin typeface="ＭＳ ゴシック" pitchFamily="49" charset="-128"/>
              <a:ea typeface="ＭＳ ゴシック" pitchFamily="49" charset="-128"/>
            </a:rPr>
            <a:t>11</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24</xdr:col>
      <xdr:colOff>0</xdr:colOff>
      <xdr:row>271</xdr:row>
      <xdr:rowOff>324971</xdr:rowOff>
    </xdr:from>
    <xdr:to>
      <xdr:col>24</xdr:col>
      <xdr:colOff>179294</xdr:colOff>
      <xdr:row>275</xdr:row>
      <xdr:rowOff>324971</xdr:rowOff>
    </xdr:to>
    <xdr:sp macro="" textlink="">
      <xdr:nvSpPr>
        <xdr:cNvPr id="6" name="下矢印 5"/>
        <xdr:cNvSpPr/>
      </xdr:nvSpPr>
      <xdr:spPr>
        <a:xfrm>
          <a:off x="4840941" y="40834236"/>
          <a:ext cx="179294" cy="1389529"/>
        </a:xfrm>
        <a:prstGeom prst="downArrow">
          <a:avLst/>
        </a:prstGeom>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11207</xdr:colOff>
      <xdr:row>272</xdr:row>
      <xdr:rowOff>179293</xdr:rowOff>
    </xdr:from>
    <xdr:to>
      <xdr:col>41</xdr:col>
      <xdr:colOff>98956</xdr:colOff>
      <xdr:row>274</xdr:row>
      <xdr:rowOff>231438</xdr:rowOff>
    </xdr:to>
    <xdr:sp macro="" textlink="">
      <xdr:nvSpPr>
        <xdr:cNvPr id="9" name="大かっこ 8"/>
        <xdr:cNvSpPr/>
      </xdr:nvSpPr>
      <xdr:spPr>
        <a:xfrm>
          <a:off x="5255560" y="41035940"/>
          <a:ext cx="3113337" cy="7469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108000" tIns="72000" rIns="108000" bIns="72000"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latin typeface="ＭＳ ゴシック" pitchFamily="49" charset="-128"/>
              <a:ea typeface="ＭＳ ゴシック" pitchFamily="49" charset="-128"/>
              <a:cs typeface="+mn-cs"/>
            </a:rPr>
            <a:t>旧軍人遺族等に係る</a:t>
          </a:r>
          <a:r>
            <a:rPr kumimoji="1" lang="ja-JP" altLang="ja-JP" sz="1100">
              <a:solidFill>
                <a:schemeClr val="tx1"/>
              </a:solidFill>
              <a:latin typeface="ＭＳ ゴシック" pitchFamily="49" charset="-128"/>
              <a:ea typeface="ＭＳ ゴシック" pitchFamily="49" charset="-128"/>
              <a:cs typeface="+mn-cs"/>
            </a:rPr>
            <a:t>恩給請求書の審査</a:t>
          </a:r>
          <a:endParaRPr kumimoji="1" lang="en-US" altLang="ja-JP" sz="1100">
            <a:solidFill>
              <a:schemeClr val="tx1"/>
            </a:solidFill>
            <a:latin typeface="ＭＳ ゴシック" pitchFamily="49" charset="-128"/>
            <a:ea typeface="ＭＳ ゴシック" pitchFamily="49" charset="-128"/>
            <a:cs typeface="+mn-cs"/>
          </a:endParaRPr>
        </a:p>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latin typeface="ＭＳ ゴシック" pitchFamily="49" charset="-128"/>
              <a:ea typeface="ＭＳ ゴシック" pitchFamily="49" charset="-128"/>
              <a:cs typeface="+mn-cs"/>
            </a:rPr>
            <a:t>及び</a:t>
          </a:r>
          <a:r>
            <a:rPr kumimoji="1" lang="ja-JP" altLang="ja-JP" sz="1100">
              <a:solidFill>
                <a:schemeClr val="tx1"/>
              </a:solidFill>
              <a:latin typeface="ＭＳ ゴシック" pitchFamily="49" charset="-128"/>
              <a:ea typeface="ＭＳ ゴシック" pitchFamily="49" charset="-128"/>
              <a:cs typeface="+mn-cs"/>
            </a:rPr>
            <a:t>総務省</a:t>
          </a:r>
          <a:r>
            <a:rPr kumimoji="1" lang="ja-JP" altLang="en-US" sz="1100">
              <a:solidFill>
                <a:schemeClr val="tx1"/>
              </a:solidFill>
              <a:latin typeface="ＭＳ ゴシック" pitchFamily="49" charset="-128"/>
              <a:ea typeface="ＭＳ ゴシック" pitchFamily="49" charset="-128"/>
              <a:cs typeface="+mn-cs"/>
            </a:rPr>
            <a:t>への</a:t>
          </a:r>
          <a:r>
            <a:rPr kumimoji="1" lang="ja-JP" altLang="ja-JP" sz="1100">
              <a:solidFill>
                <a:schemeClr val="tx1"/>
              </a:solidFill>
              <a:latin typeface="ＭＳ ゴシック" pitchFamily="49" charset="-128"/>
              <a:ea typeface="ＭＳ ゴシック" pitchFamily="49" charset="-128"/>
              <a:cs typeface="+mn-cs"/>
            </a:rPr>
            <a:t>進達</a:t>
          </a:r>
        </a:p>
      </xdr:txBody>
    </xdr:sp>
    <xdr:clientData/>
  </xdr:twoCellAnchor>
  <xdr:twoCellAnchor>
    <xdr:from>
      <xdr:col>18</xdr:col>
      <xdr:colOff>189699</xdr:colOff>
      <xdr:row>277</xdr:row>
      <xdr:rowOff>55227</xdr:rowOff>
    </xdr:from>
    <xdr:to>
      <xdr:col>30</xdr:col>
      <xdr:colOff>73627</xdr:colOff>
      <xdr:row>279</xdr:row>
      <xdr:rowOff>75014</xdr:rowOff>
    </xdr:to>
    <xdr:sp macro="" textlink="">
      <xdr:nvSpPr>
        <xdr:cNvPr id="10" name="テキスト ボックス 9"/>
        <xdr:cNvSpPr txBox="1"/>
      </xdr:nvSpPr>
      <xdr:spPr>
        <a:xfrm>
          <a:off x="3820405" y="42648786"/>
          <a:ext cx="2304398" cy="7145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baseline="0">
              <a:solidFill>
                <a:sysClr val="windowText" lastClr="000000"/>
              </a:solidFill>
              <a:latin typeface="ＭＳ ゴシック" pitchFamily="49" charset="-128"/>
              <a:ea typeface="ＭＳ ゴシック" pitchFamily="49" charset="-128"/>
            </a:rPr>
            <a:t>Ａ  </a:t>
          </a:r>
          <a:r>
            <a:rPr kumimoji="1" lang="en-US" altLang="ja-JP" sz="1200" baseline="0">
              <a:solidFill>
                <a:sysClr val="windowText" lastClr="000000"/>
              </a:solidFill>
              <a:latin typeface="ＭＳ ゴシック" pitchFamily="49" charset="-128"/>
              <a:ea typeface="ＭＳ ゴシック" pitchFamily="49" charset="-128"/>
            </a:rPr>
            <a:t> </a:t>
          </a:r>
          <a:r>
            <a:rPr kumimoji="1" lang="ja-JP" altLang="en-US" sz="1200" baseline="0">
              <a:solidFill>
                <a:sysClr val="windowText" lastClr="000000"/>
              </a:solidFill>
              <a:latin typeface="ＭＳ ゴシック" pitchFamily="49" charset="-128"/>
              <a:ea typeface="ＭＳ ゴシック" pitchFamily="49" charset="-128"/>
            </a:rPr>
            <a:t>都道府県（</a:t>
          </a:r>
          <a:r>
            <a:rPr kumimoji="1" lang="en-US" altLang="ja-JP" sz="1200" baseline="0">
              <a:solidFill>
                <a:sysClr val="windowText" lastClr="000000"/>
              </a:solidFill>
              <a:latin typeface="ＭＳ ゴシック" pitchFamily="49" charset="-128"/>
              <a:ea typeface="ＭＳ ゴシック" pitchFamily="49" charset="-128"/>
            </a:rPr>
            <a:t>47</a:t>
          </a:r>
          <a:r>
            <a:rPr kumimoji="1" lang="ja-JP" altLang="en-US" sz="1200" baseline="0">
              <a:solidFill>
                <a:sysClr val="windowText" lastClr="000000"/>
              </a:solidFill>
              <a:latin typeface="ＭＳ ゴシック" pitchFamily="49" charset="-128"/>
              <a:ea typeface="ＭＳ ゴシック" pitchFamily="49" charset="-128"/>
            </a:rPr>
            <a:t>件）</a:t>
          </a:r>
          <a:endParaRPr kumimoji="1" lang="en-US" altLang="ja-JP" sz="1200">
            <a:solidFill>
              <a:sysClr val="windowText" lastClr="000000"/>
            </a:solidFill>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30</a:t>
          </a:r>
          <a:r>
            <a:rPr kumimoji="1" lang="ja-JP" altLang="en-US" sz="12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19</xdr:col>
      <xdr:colOff>42422</xdr:colOff>
      <xdr:row>276</xdr:row>
      <xdr:rowOff>89647</xdr:rowOff>
    </xdr:from>
    <xdr:to>
      <xdr:col>29</xdr:col>
      <xdr:colOff>181970</xdr:colOff>
      <xdr:row>276</xdr:row>
      <xdr:rowOff>302362</xdr:rowOff>
    </xdr:to>
    <xdr:sp macro="" textlink="">
      <xdr:nvSpPr>
        <xdr:cNvPr id="11" name="正方形/長方形 10"/>
        <xdr:cNvSpPr/>
      </xdr:nvSpPr>
      <xdr:spPr>
        <a:xfrm>
          <a:off x="3874834" y="42335823"/>
          <a:ext cx="2156607" cy="2127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事務委託</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18</xdr:col>
      <xdr:colOff>78440</xdr:colOff>
      <xdr:row>279</xdr:row>
      <xdr:rowOff>201705</xdr:rowOff>
    </xdr:from>
    <xdr:to>
      <xdr:col>30</xdr:col>
      <xdr:colOff>155430</xdr:colOff>
      <xdr:row>280</xdr:row>
      <xdr:rowOff>212912</xdr:rowOff>
    </xdr:to>
    <xdr:sp macro="" textlink="">
      <xdr:nvSpPr>
        <xdr:cNvPr id="12" name="大かっこ 11"/>
        <xdr:cNvSpPr/>
      </xdr:nvSpPr>
      <xdr:spPr>
        <a:xfrm>
          <a:off x="3709146" y="43490029"/>
          <a:ext cx="2497460" cy="3585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108000" tIns="72000" rIns="108000" bIns="72000" rtlCol="0" anchor="ctr"/>
        <a:lstStyle/>
        <a:p>
          <a:pPr algn="ctr">
            <a:lnSpc>
              <a:spcPts val="1100"/>
            </a:lnSpc>
          </a:pPr>
          <a:r>
            <a:rPr kumimoji="1" lang="ja-JP" altLang="ja-JP" sz="1100" baseline="0">
              <a:solidFill>
                <a:schemeClr val="tx1"/>
              </a:solidFill>
              <a:latin typeface="ＭＳ ゴシック" pitchFamily="49" charset="-128"/>
              <a:ea typeface="ＭＳ ゴシック" pitchFamily="49" charset="-128"/>
              <a:cs typeface="+mn-cs"/>
            </a:rPr>
            <a:t>旧軍人遺族等に</a:t>
          </a:r>
          <a:r>
            <a:rPr kumimoji="1" lang="ja-JP" altLang="en-US" sz="1100" baseline="0">
              <a:solidFill>
                <a:schemeClr val="tx1"/>
              </a:solidFill>
              <a:latin typeface="ＭＳ ゴシック" pitchFamily="49" charset="-128"/>
              <a:ea typeface="ＭＳ ゴシック" pitchFamily="49" charset="-128"/>
              <a:cs typeface="+mn-cs"/>
            </a:rPr>
            <a:t>係</a:t>
          </a:r>
          <a:r>
            <a:rPr kumimoji="1" lang="ja-JP" altLang="ja-JP" sz="1100" baseline="0">
              <a:solidFill>
                <a:schemeClr val="tx1"/>
              </a:solidFill>
              <a:latin typeface="ＭＳ ゴシック" pitchFamily="49" charset="-128"/>
              <a:ea typeface="ＭＳ ゴシック" pitchFamily="49" charset="-128"/>
              <a:cs typeface="+mn-cs"/>
            </a:rPr>
            <a:t>る恩給進達</a:t>
          </a:r>
          <a:endParaRPr kumimoji="1" lang="en-US" altLang="ja-JP" sz="1100">
            <a:solidFill>
              <a:schemeClr val="tx1"/>
            </a:solidFill>
            <a:latin typeface="ＭＳ ゴシック" pitchFamily="49" charset="-128"/>
            <a:ea typeface="ＭＳ ゴシック" pitchFamily="49"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J8" sqref="BJ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368</v>
      </c>
      <c r="AJ2" s="851" t="s">
        <v>743</v>
      </c>
      <c r="AK2" s="851"/>
      <c r="AL2" s="851"/>
      <c r="AM2" s="851"/>
      <c r="AN2" s="90" t="s">
        <v>368</v>
      </c>
      <c r="AO2" s="851">
        <v>21</v>
      </c>
      <c r="AP2" s="851"/>
      <c r="AQ2" s="851"/>
      <c r="AR2" s="91" t="s">
        <v>368</v>
      </c>
      <c r="AS2" s="852">
        <v>823</v>
      </c>
      <c r="AT2" s="852"/>
      <c r="AU2" s="852"/>
      <c r="AV2" s="90" t="str">
        <f>IF(AW2="","","-")</f>
        <v>-</v>
      </c>
      <c r="AW2" s="853">
        <v>0</v>
      </c>
      <c r="AX2" s="853"/>
    </row>
    <row r="3" spans="1:50" ht="21" customHeight="1" thickBot="1" x14ac:dyDescent="0.2">
      <c r="A3" s="854" t="s">
        <v>682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692</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693</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783</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403</v>
      </c>
      <c r="H5" s="842"/>
      <c r="I5" s="842"/>
      <c r="J5" s="842"/>
      <c r="K5" s="842"/>
      <c r="L5" s="842"/>
      <c r="M5" s="843" t="s">
        <v>62</v>
      </c>
      <c r="N5" s="844"/>
      <c r="O5" s="844"/>
      <c r="P5" s="844"/>
      <c r="Q5" s="844"/>
      <c r="R5" s="845"/>
      <c r="S5" s="846" t="s">
        <v>694</v>
      </c>
      <c r="T5" s="842"/>
      <c r="U5" s="842"/>
      <c r="V5" s="842"/>
      <c r="W5" s="842"/>
      <c r="X5" s="847"/>
      <c r="Y5" s="848" t="s">
        <v>3</v>
      </c>
      <c r="Z5" s="849"/>
      <c r="AA5" s="849"/>
      <c r="AB5" s="849"/>
      <c r="AC5" s="849"/>
      <c r="AD5" s="850"/>
      <c r="AE5" s="871" t="s">
        <v>695</v>
      </c>
      <c r="AF5" s="871"/>
      <c r="AG5" s="871"/>
      <c r="AH5" s="871"/>
      <c r="AI5" s="871"/>
      <c r="AJ5" s="871"/>
      <c r="AK5" s="871"/>
      <c r="AL5" s="871"/>
      <c r="AM5" s="871"/>
      <c r="AN5" s="871"/>
      <c r="AO5" s="871"/>
      <c r="AP5" s="872"/>
      <c r="AQ5" s="873" t="s">
        <v>782</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696</v>
      </c>
      <c r="H7" s="882"/>
      <c r="I7" s="882"/>
      <c r="J7" s="882"/>
      <c r="K7" s="882"/>
      <c r="L7" s="882"/>
      <c r="M7" s="882"/>
      <c r="N7" s="882"/>
      <c r="O7" s="882"/>
      <c r="P7" s="882"/>
      <c r="Q7" s="882"/>
      <c r="R7" s="882"/>
      <c r="S7" s="882"/>
      <c r="T7" s="882"/>
      <c r="U7" s="882"/>
      <c r="V7" s="882"/>
      <c r="W7" s="882"/>
      <c r="X7" s="883"/>
      <c r="Y7" s="884" t="s">
        <v>353</v>
      </c>
      <c r="Z7" s="703"/>
      <c r="AA7" s="703"/>
      <c r="AB7" s="703"/>
      <c r="AC7" s="703"/>
      <c r="AD7" s="885"/>
      <c r="AE7" s="813" t="s">
        <v>697</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恩給関係</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698</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54.75" customHeight="1" x14ac:dyDescent="0.15">
      <c r="A10" s="774" t="s">
        <v>28</v>
      </c>
      <c r="B10" s="775"/>
      <c r="C10" s="775"/>
      <c r="D10" s="775"/>
      <c r="E10" s="775"/>
      <c r="F10" s="775"/>
      <c r="G10" s="776" t="s">
        <v>725</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直接実施、委託・請負</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9"/>
    </row>
    <row r="13" spans="1:50" ht="21" customHeight="1" x14ac:dyDescent="0.15">
      <c r="A13" s="322"/>
      <c r="B13" s="323"/>
      <c r="C13" s="323"/>
      <c r="D13" s="323"/>
      <c r="E13" s="323"/>
      <c r="F13" s="324"/>
      <c r="G13" s="803" t="s">
        <v>6</v>
      </c>
      <c r="H13" s="804"/>
      <c r="I13" s="820" t="s">
        <v>7</v>
      </c>
      <c r="J13" s="821"/>
      <c r="K13" s="821"/>
      <c r="L13" s="821"/>
      <c r="M13" s="821"/>
      <c r="N13" s="821"/>
      <c r="O13" s="822"/>
      <c r="P13" s="715">
        <v>46</v>
      </c>
      <c r="Q13" s="716"/>
      <c r="R13" s="716"/>
      <c r="S13" s="716"/>
      <c r="T13" s="716"/>
      <c r="U13" s="716"/>
      <c r="V13" s="717"/>
      <c r="W13" s="715">
        <v>44</v>
      </c>
      <c r="X13" s="716"/>
      <c r="Y13" s="716"/>
      <c r="Z13" s="716"/>
      <c r="AA13" s="716"/>
      <c r="AB13" s="716"/>
      <c r="AC13" s="717"/>
      <c r="AD13" s="715">
        <v>45</v>
      </c>
      <c r="AE13" s="716"/>
      <c r="AF13" s="716"/>
      <c r="AG13" s="716"/>
      <c r="AH13" s="716"/>
      <c r="AI13" s="716"/>
      <c r="AJ13" s="717"/>
      <c r="AK13" s="715">
        <v>41</v>
      </c>
      <c r="AL13" s="716"/>
      <c r="AM13" s="716"/>
      <c r="AN13" s="716"/>
      <c r="AO13" s="716"/>
      <c r="AP13" s="716"/>
      <c r="AQ13" s="717"/>
      <c r="AR13" s="751">
        <v>41</v>
      </c>
      <c r="AS13" s="752"/>
      <c r="AT13" s="752"/>
      <c r="AU13" s="752"/>
      <c r="AV13" s="752"/>
      <c r="AW13" s="752"/>
      <c r="AX13" s="823"/>
    </row>
    <row r="14" spans="1:50" ht="21" customHeight="1" x14ac:dyDescent="0.15">
      <c r="A14" s="322"/>
      <c r="B14" s="323"/>
      <c r="C14" s="323"/>
      <c r="D14" s="323"/>
      <c r="E14" s="323"/>
      <c r="F14" s="324"/>
      <c r="G14" s="805"/>
      <c r="H14" s="806"/>
      <c r="I14" s="798" t="s">
        <v>8</v>
      </c>
      <c r="J14" s="799"/>
      <c r="K14" s="799"/>
      <c r="L14" s="799"/>
      <c r="M14" s="799"/>
      <c r="N14" s="799"/>
      <c r="O14" s="800"/>
      <c r="P14" s="715" t="s">
        <v>699</v>
      </c>
      <c r="Q14" s="716"/>
      <c r="R14" s="716"/>
      <c r="S14" s="716"/>
      <c r="T14" s="716"/>
      <c r="U14" s="716"/>
      <c r="V14" s="717"/>
      <c r="W14" s="715" t="s">
        <v>699</v>
      </c>
      <c r="X14" s="716"/>
      <c r="Y14" s="716"/>
      <c r="Z14" s="716"/>
      <c r="AA14" s="716"/>
      <c r="AB14" s="716"/>
      <c r="AC14" s="717"/>
      <c r="AD14" s="715" t="s">
        <v>699</v>
      </c>
      <c r="AE14" s="716"/>
      <c r="AF14" s="716"/>
      <c r="AG14" s="716"/>
      <c r="AH14" s="716"/>
      <c r="AI14" s="716"/>
      <c r="AJ14" s="717"/>
      <c r="AK14" s="715" t="s">
        <v>768</v>
      </c>
      <c r="AL14" s="716"/>
      <c r="AM14" s="716"/>
      <c r="AN14" s="716"/>
      <c r="AO14" s="716"/>
      <c r="AP14" s="716"/>
      <c r="AQ14" s="717"/>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5" t="s">
        <v>699</v>
      </c>
      <c r="Q15" s="716"/>
      <c r="R15" s="716"/>
      <c r="S15" s="716"/>
      <c r="T15" s="716"/>
      <c r="U15" s="716"/>
      <c r="V15" s="717"/>
      <c r="W15" s="715" t="s">
        <v>699</v>
      </c>
      <c r="X15" s="716"/>
      <c r="Y15" s="716"/>
      <c r="Z15" s="716"/>
      <c r="AA15" s="716"/>
      <c r="AB15" s="716"/>
      <c r="AC15" s="717"/>
      <c r="AD15" s="715" t="s">
        <v>699</v>
      </c>
      <c r="AE15" s="716"/>
      <c r="AF15" s="716"/>
      <c r="AG15" s="716"/>
      <c r="AH15" s="716"/>
      <c r="AI15" s="716"/>
      <c r="AJ15" s="717"/>
      <c r="AK15" s="715" t="s">
        <v>742</v>
      </c>
      <c r="AL15" s="716"/>
      <c r="AM15" s="716"/>
      <c r="AN15" s="716"/>
      <c r="AO15" s="716"/>
      <c r="AP15" s="716"/>
      <c r="AQ15" s="717"/>
      <c r="AR15" s="715"/>
      <c r="AS15" s="716"/>
      <c r="AT15" s="716"/>
      <c r="AU15" s="716"/>
      <c r="AV15" s="716"/>
      <c r="AW15" s="716"/>
      <c r="AX15" s="824"/>
    </row>
    <row r="16" spans="1:50" ht="21" customHeight="1" x14ac:dyDescent="0.15">
      <c r="A16" s="322"/>
      <c r="B16" s="323"/>
      <c r="C16" s="323"/>
      <c r="D16" s="323"/>
      <c r="E16" s="323"/>
      <c r="F16" s="324"/>
      <c r="G16" s="805"/>
      <c r="H16" s="806"/>
      <c r="I16" s="798" t="s">
        <v>49</v>
      </c>
      <c r="J16" s="811"/>
      <c r="K16" s="811"/>
      <c r="L16" s="811"/>
      <c r="M16" s="811"/>
      <c r="N16" s="811"/>
      <c r="O16" s="812"/>
      <c r="P16" s="715" t="s">
        <v>699</v>
      </c>
      <c r="Q16" s="716"/>
      <c r="R16" s="716"/>
      <c r="S16" s="716"/>
      <c r="T16" s="716"/>
      <c r="U16" s="716"/>
      <c r="V16" s="717"/>
      <c r="W16" s="715" t="s">
        <v>699</v>
      </c>
      <c r="X16" s="716"/>
      <c r="Y16" s="716"/>
      <c r="Z16" s="716"/>
      <c r="AA16" s="716"/>
      <c r="AB16" s="716"/>
      <c r="AC16" s="717"/>
      <c r="AD16" s="715" t="s">
        <v>699</v>
      </c>
      <c r="AE16" s="716"/>
      <c r="AF16" s="716"/>
      <c r="AG16" s="716"/>
      <c r="AH16" s="716"/>
      <c r="AI16" s="716"/>
      <c r="AJ16" s="717"/>
      <c r="AK16" s="715" t="s">
        <v>768</v>
      </c>
      <c r="AL16" s="716"/>
      <c r="AM16" s="716"/>
      <c r="AN16" s="716"/>
      <c r="AO16" s="716"/>
      <c r="AP16" s="716"/>
      <c r="AQ16" s="717"/>
      <c r="AR16" s="816"/>
      <c r="AS16" s="817"/>
      <c r="AT16" s="817"/>
      <c r="AU16" s="817"/>
      <c r="AV16" s="817"/>
      <c r="AW16" s="817"/>
      <c r="AX16" s="818"/>
    </row>
    <row r="17" spans="1:50" ht="24.75" customHeight="1" x14ac:dyDescent="0.15">
      <c r="A17" s="322"/>
      <c r="B17" s="323"/>
      <c r="C17" s="323"/>
      <c r="D17" s="323"/>
      <c r="E17" s="323"/>
      <c r="F17" s="324"/>
      <c r="G17" s="805"/>
      <c r="H17" s="806"/>
      <c r="I17" s="798" t="s">
        <v>47</v>
      </c>
      <c r="J17" s="799"/>
      <c r="K17" s="799"/>
      <c r="L17" s="799"/>
      <c r="M17" s="799"/>
      <c r="N17" s="799"/>
      <c r="O17" s="800"/>
      <c r="P17" s="715" t="s">
        <v>699</v>
      </c>
      <c r="Q17" s="716"/>
      <c r="R17" s="716"/>
      <c r="S17" s="716"/>
      <c r="T17" s="716"/>
      <c r="U17" s="716"/>
      <c r="V17" s="717"/>
      <c r="W17" s="715" t="s">
        <v>699</v>
      </c>
      <c r="X17" s="716"/>
      <c r="Y17" s="716"/>
      <c r="Z17" s="716"/>
      <c r="AA17" s="716"/>
      <c r="AB17" s="716"/>
      <c r="AC17" s="717"/>
      <c r="AD17" s="715" t="s">
        <v>699</v>
      </c>
      <c r="AE17" s="716"/>
      <c r="AF17" s="716"/>
      <c r="AG17" s="716"/>
      <c r="AH17" s="716"/>
      <c r="AI17" s="716"/>
      <c r="AJ17" s="717"/>
      <c r="AK17" s="715" t="s">
        <v>768</v>
      </c>
      <c r="AL17" s="716"/>
      <c r="AM17" s="716"/>
      <c r="AN17" s="716"/>
      <c r="AO17" s="716"/>
      <c r="AP17" s="716"/>
      <c r="AQ17" s="717"/>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46</v>
      </c>
      <c r="Q18" s="795"/>
      <c r="R18" s="795"/>
      <c r="S18" s="795"/>
      <c r="T18" s="795"/>
      <c r="U18" s="795"/>
      <c r="V18" s="796"/>
      <c r="W18" s="794">
        <f>SUM(W13:AC17)</f>
        <v>44</v>
      </c>
      <c r="X18" s="795"/>
      <c r="Y18" s="795"/>
      <c r="Z18" s="795"/>
      <c r="AA18" s="795"/>
      <c r="AB18" s="795"/>
      <c r="AC18" s="796"/>
      <c r="AD18" s="794">
        <f>SUM(AD13:AJ17)</f>
        <v>45</v>
      </c>
      <c r="AE18" s="795"/>
      <c r="AF18" s="795"/>
      <c r="AG18" s="795"/>
      <c r="AH18" s="795"/>
      <c r="AI18" s="795"/>
      <c r="AJ18" s="796"/>
      <c r="AK18" s="794">
        <f>SUM(AK13:AQ17)</f>
        <v>41</v>
      </c>
      <c r="AL18" s="795"/>
      <c r="AM18" s="795"/>
      <c r="AN18" s="795"/>
      <c r="AO18" s="795"/>
      <c r="AP18" s="795"/>
      <c r="AQ18" s="796"/>
      <c r="AR18" s="794">
        <f>SUM(AR13:AX17)</f>
        <v>41</v>
      </c>
      <c r="AS18" s="795"/>
      <c r="AT18" s="795"/>
      <c r="AU18" s="795"/>
      <c r="AV18" s="795"/>
      <c r="AW18" s="795"/>
      <c r="AX18" s="797"/>
    </row>
    <row r="19" spans="1:50" ht="24.75" customHeight="1" x14ac:dyDescent="0.15">
      <c r="A19" s="322"/>
      <c r="B19" s="323"/>
      <c r="C19" s="323"/>
      <c r="D19" s="323"/>
      <c r="E19" s="323"/>
      <c r="F19" s="324"/>
      <c r="G19" s="766" t="s">
        <v>9</v>
      </c>
      <c r="H19" s="767"/>
      <c r="I19" s="767"/>
      <c r="J19" s="767"/>
      <c r="K19" s="767"/>
      <c r="L19" s="767"/>
      <c r="M19" s="767"/>
      <c r="N19" s="767"/>
      <c r="O19" s="767"/>
      <c r="P19" s="715">
        <v>39</v>
      </c>
      <c r="Q19" s="716"/>
      <c r="R19" s="716"/>
      <c r="S19" s="716"/>
      <c r="T19" s="716"/>
      <c r="U19" s="716"/>
      <c r="V19" s="717"/>
      <c r="W19" s="715">
        <v>40</v>
      </c>
      <c r="X19" s="716"/>
      <c r="Y19" s="716"/>
      <c r="Z19" s="716"/>
      <c r="AA19" s="716"/>
      <c r="AB19" s="716"/>
      <c r="AC19" s="717"/>
      <c r="AD19" s="715">
        <v>35</v>
      </c>
      <c r="AE19" s="716"/>
      <c r="AF19" s="716"/>
      <c r="AG19" s="716"/>
      <c r="AH19" s="716"/>
      <c r="AI19" s="716"/>
      <c r="AJ19" s="717"/>
      <c r="AK19" s="763"/>
      <c r="AL19" s="763"/>
      <c r="AM19" s="763"/>
      <c r="AN19" s="763"/>
      <c r="AO19" s="763"/>
      <c r="AP19" s="763"/>
      <c r="AQ19" s="763"/>
      <c r="AR19" s="763"/>
      <c r="AS19" s="763"/>
      <c r="AT19" s="763"/>
      <c r="AU19" s="763"/>
      <c r="AV19" s="763"/>
      <c r="AW19" s="763"/>
      <c r="AX19" s="765"/>
    </row>
    <row r="20" spans="1:50" ht="24.75" customHeight="1" x14ac:dyDescent="0.15">
      <c r="A20" s="322"/>
      <c r="B20" s="323"/>
      <c r="C20" s="323"/>
      <c r="D20" s="323"/>
      <c r="E20" s="323"/>
      <c r="F20" s="324"/>
      <c r="G20" s="766" t="s">
        <v>10</v>
      </c>
      <c r="H20" s="767"/>
      <c r="I20" s="767"/>
      <c r="J20" s="767"/>
      <c r="K20" s="767"/>
      <c r="L20" s="767"/>
      <c r="M20" s="767"/>
      <c r="N20" s="767"/>
      <c r="O20" s="767"/>
      <c r="P20" s="762">
        <f>IF(P18=0, "-", SUM(P19)/P18)</f>
        <v>0.84782608695652173</v>
      </c>
      <c r="Q20" s="762"/>
      <c r="R20" s="762"/>
      <c r="S20" s="762"/>
      <c r="T20" s="762"/>
      <c r="U20" s="762"/>
      <c r="V20" s="762"/>
      <c r="W20" s="762">
        <f>IF(W18=0, "-", SUM(W19)/W18)</f>
        <v>0.90909090909090906</v>
      </c>
      <c r="X20" s="762"/>
      <c r="Y20" s="762"/>
      <c r="Z20" s="762"/>
      <c r="AA20" s="762"/>
      <c r="AB20" s="762"/>
      <c r="AC20" s="762"/>
      <c r="AD20" s="762">
        <f>IF(AD18=0, "-", SUM(AD19)/AD18)</f>
        <v>0.77777777777777779</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f>IF(P19=0, "-", SUM(P19)/SUM(P13,P14))</f>
        <v>0.84782608695652173</v>
      </c>
      <c r="Q21" s="762"/>
      <c r="R21" s="762"/>
      <c r="S21" s="762"/>
      <c r="T21" s="762"/>
      <c r="U21" s="762"/>
      <c r="V21" s="762"/>
      <c r="W21" s="762">
        <f>IF(W19=0, "-", SUM(W19)/SUM(W13,W14))</f>
        <v>0.90909090909090906</v>
      </c>
      <c r="X21" s="762"/>
      <c r="Y21" s="762"/>
      <c r="Z21" s="762"/>
      <c r="AA21" s="762"/>
      <c r="AB21" s="762"/>
      <c r="AC21" s="762"/>
      <c r="AD21" s="762">
        <f>IF(AD19=0, "-", SUM(AD19)/SUM(AD13,AD14))</f>
        <v>0.77777777777777779</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1" t="s">
        <v>677</v>
      </c>
      <c r="B22" s="722"/>
      <c r="C22" s="722"/>
      <c r="D22" s="722"/>
      <c r="E22" s="722"/>
      <c r="F22" s="723"/>
      <c r="G22" s="727" t="s">
        <v>309</v>
      </c>
      <c r="H22" s="565"/>
      <c r="I22" s="565"/>
      <c r="J22" s="565"/>
      <c r="K22" s="565"/>
      <c r="L22" s="565"/>
      <c r="M22" s="565"/>
      <c r="N22" s="565"/>
      <c r="O22" s="566"/>
      <c r="P22" s="728" t="s">
        <v>675</v>
      </c>
      <c r="Q22" s="565"/>
      <c r="R22" s="565"/>
      <c r="S22" s="565"/>
      <c r="T22" s="565"/>
      <c r="U22" s="565"/>
      <c r="V22" s="566"/>
      <c r="W22" s="728" t="s">
        <v>676</v>
      </c>
      <c r="X22" s="565"/>
      <c r="Y22" s="565"/>
      <c r="Z22" s="565"/>
      <c r="AA22" s="565"/>
      <c r="AB22" s="565"/>
      <c r="AC22" s="566"/>
      <c r="AD22" s="728" t="s">
        <v>308</v>
      </c>
      <c r="AE22" s="565"/>
      <c r="AF22" s="565"/>
      <c r="AG22" s="565"/>
      <c r="AH22" s="565"/>
      <c r="AI22" s="565"/>
      <c r="AJ22" s="565"/>
      <c r="AK22" s="565"/>
      <c r="AL22" s="565"/>
      <c r="AM22" s="565"/>
      <c r="AN22" s="565"/>
      <c r="AO22" s="565"/>
      <c r="AP22" s="565"/>
      <c r="AQ22" s="565"/>
      <c r="AR22" s="565"/>
      <c r="AS22" s="565"/>
      <c r="AT22" s="565"/>
      <c r="AU22" s="565"/>
      <c r="AV22" s="565"/>
      <c r="AW22" s="565"/>
      <c r="AX22" s="747"/>
    </row>
    <row r="23" spans="1:50" ht="25.5" customHeight="1" x14ac:dyDescent="0.15">
      <c r="A23" s="724"/>
      <c r="B23" s="725"/>
      <c r="C23" s="725"/>
      <c r="D23" s="725"/>
      <c r="E23" s="725"/>
      <c r="F23" s="726"/>
      <c r="G23" s="748" t="s">
        <v>700</v>
      </c>
      <c r="H23" s="749"/>
      <c r="I23" s="749"/>
      <c r="J23" s="749"/>
      <c r="K23" s="749"/>
      <c r="L23" s="749"/>
      <c r="M23" s="749"/>
      <c r="N23" s="749"/>
      <c r="O23" s="750"/>
      <c r="P23" s="751">
        <v>31</v>
      </c>
      <c r="Q23" s="752"/>
      <c r="R23" s="752"/>
      <c r="S23" s="752"/>
      <c r="T23" s="752"/>
      <c r="U23" s="752"/>
      <c r="V23" s="753"/>
      <c r="W23" s="751">
        <v>32</v>
      </c>
      <c r="X23" s="752"/>
      <c r="Y23" s="752"/>
      <c r="Z23" s="752"/>
      <c r="AA23" s="752"/>
      <c r="AB23" s="752"/>
      <c r="AC23" s="753"/>
      <c r="AD23" s="754"/>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customHeight="1" x14ac:dyDescent="0.15">
      <c r="A24" s="724"/>
      <c r="B24" s="725"/>
      <c r="C24" s="725"/>
      <c r="D24" s="725"/>
      <c r="E24" s="725"/>
      <c r="F24" s="726"/>
      <c r="G24" s="718" t="s">
        <v>701</v>
      </c>
      <c r="H24" s="719"/>
      <c r="I24" s="719"/>
      <c r="J24" s="719"/>
      <c r="K24" s="719"/>
      <c r="L24" s="719"/>
      <c r="M24" s="719"/>
      <c r="N24" s="719"/>
      <c r="O24" s="720"/>
      <c r="P24" s="715">
        <v>5</v>
      </c>
      <c r="Q24" s="716"/>
      <c r="R24" s="716"/>
      <c r="S24" s="716"/>
      <c r="T24" s="716"/>
      <c r="U24" s="716"/>
      <c r="V24" s="717"/>
      <c r="W24" s="715">
        <v>5</v>
      </c>
      <c r="X24" s="716"/>
      <c r="Y24" s="716"/>
      <c r="Z24" s="716"/>
      <c r="AA24" s="716"/>
      <c r="AB24" s="716"/>
      <c r="AC24" s="717"/>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customHeight="1" x14ac:dyDescent="0.15">
      <c r="A25" s="724"/>
      <c r="B25" s="725"/>
      <c r="C25" s="725"/>
      <c r="D25" s="725"/>
      <c r="E25" s="725"/>
      <c r="F25" s="726"/>
      <c r="G25" s="718" t="s">
        <v>702</v>
      </c>
      <c r="H25" s="719"/>
      <c r="I25" s="719"/>
      <c r="J25" s="719"/>
      <c r="K25" s="719"/>
      <c r="L25" s="719"/>
      <c r="M25" s="719"/>
      <c r="N25" s="719"/>
      <c r="O25" s="720"/>
      <c r="P25" s="715">
        <v>4</v>
      </c>
      <c r="Q25" s="716"/>
      <c r="R25" s="716"/>
      <c r="S25" s="716"/>
      <c r="T25" s="716"/>
      <c r="U25" s="716"/>
      <c r="V25" s="717"/>
      <c r="W25" s="715">
        <v>4</v>
      </c>
      <c r="X25" s="716"/>
      <c r="Y25" s="716"/>
      <c r="Z25" s="716"/>
      <c r="AA25" s="716"/>
      <c r="AB25" s="716"/>
      <c r="AC25" s="717"/>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customHeight="1" x14ac:dyDescent="0.15">
      <c r="A26" s="724"/>
      <c r="B26" s="725"/>
      <c r="C26" s="725"/>
      <c r="D26" s="725"/>
      <c r="E26" s="725"/>
      <c r="F26" s="726"/>
      <c r="G26" s="718" t="s">
        <v>703</v>
      </c>
      <c r="H26" s="719"/>
      <c r="I26" s="719"/>
      <c r="J26" s="719"/>
      <c r="K26" s="719"/>
      <c r="L26" s="719"/>
      <c r="M26" s="719"/>
      <c r="N26" s="719"/>
      <c r="O26" s="720"/>
      <c r="P26" s="715">
        <v>0.1</v>
      </c>
      <c r="Q26" s="716"/>
      <c r="R26" s="716"/>
      <c r="S26" s="716"/>
      <c r="T26" s="716"/>
      <c r="U26" s="716"/>
      <c r="V26" s="717"/>
      <c r="W26" s="715">
        <v>0.1</v>
      </c>
      <c r="X26" s="716"/>
      <c r="Y26" s="716"/>
      <c r="Z26" s="716"/>
      <c r="AA26" s="716"/>
      <c r="AB26" s="716"/>
      <c r="AC26" s="717"/>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customHeight="1" x14ac:dyDescent="0.15">
      <c r="A27" s="724"/>
      <c r="B27" s="725"/>
      <c r="C27" s="725"/>
      <c r="D27" s="725"/>
      <c r="E27" s="725"/>
      <c r="F27" s="726"/>
      <c r="G27" s="718" t="s">
        <v>704</v>
      </c>
      <c r="H27" s="719"/>
      <c r="I27" s="719"/>
      <c r="J27" s="719"/>
      <c r="K27" s="719"/>
      <c r="L27" s="719"/>
      <c r="M27" s="719"/>
      <c r="N27" s="719"/>
      <c r="O27" s="720"/>
      <c r="P27" s="715">
        <v>0.1</v>
      </c>
      <c r="Q27" s="716"/>
      <c r="R27" s="716"/>
      <c r="S27" s="716"/>
      <c r="T27" s="716"/>
      <c r="U27" s="716"/>
      <c r="V27" s="717"/>
      <c r="W27" s="715">
        <v>0.1</v>
      </c>
      <c r="X27" s="716"/>
      <c r="Y27" s="716"/>
      <c r="Z27" s="716"/>
      <c r="AA27" s="716"/>
      <c r="AB27" s="716"/>
      <c r="AC27" s="717"/>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customHeight="1" x14ac:dyDescent="0.15">
      <c r="A28" s="724"/>
      <c r="B28" s="725"/>
      <c r="C28" s="725"/>
      <c r="D28" s="725"/>
      <c r="E28" s="725"/>
      <c r="F28" s="726"/>
      <c r="G28" s="768" t="s">
        <v>724</v>
      </c>
      <c r="H28" s="769"/>
      <c r="I28" s="769"/>
      <c r="J28" s="769"/>
      <c r="K28" s="769"/>
      <c r="L28" s="769"/>
      <c r="M28" s="769"/>
      <c r="N28" s="769"/>
      <c r="O28" s="770"/>
      <c r="P28" s="771">
        <v>0.1</v>
      </c>
      <c r="Q28" s="772"/>
      <c r="R28" s="772"/>
      <c r="S28" s="772"/>
      <c r="T28" s="772"/>
      <c r="U28" s="772"/>
      <c r="V28" s="773"/>
      <c r="W28" s="771">
        <v>0.1</v>
      </c>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4"/>
      <c r="B29" s="725"/>
      <c r="C29" s="725"/>
      <c r="D29" s="725"/>
      <c r="E29" s="725"/>
      <c r="F29" s="726"/>
      <c r="G29" s="313" t="s">
        <v>18</v>
      </c>
      <c r="H29" s="735"/>
      <c r="I29" s="735"/>
      <c r="J29" s="735"/>
      <c r="K29" s="735"/>
      <c r="L29" s="735"/>
      <c r="M29" s="735"/>
      <c r="N29" s="735"/>
      <c r="O29" s="736"/>
      <c r="P29" s="737">
        <f>AK13</f>
        <v>41</v>
      </c>
      <c r="Q29" s="738"/>
      <c r="R29" s="738"/>
      <c r="S29" s="738"/>
      <c r="T29" s="738"/>
      <c r="U29" s="738"/>
      <c r="V29" s="739"/>
      <c r="W29" s="740">
        <f>AR13</f>
        <v>41</v>
      </c>
      <c r="X29" s="741"/>
      <c r="Y29" s="741"/>
      <c r="Z29" s="741"/>
      <c r="AA29" s="741"/>
      <c r="AB29" s="741"/>
      <c r="AC29" s="742"/>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3" t="s">
        <v>664</v>
      </c>
      <c r="B30" s="744"/>
      <c r="C30" s="744"/>
      <c r="D30" s="744"/>
      <c r="E30" s="744"/>
      <c r="F30" s="745"/>
      <c r="G30" s="746" t="s">
        <v>726</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3" t="s">
        <v>665</v>
      </c>
      <c r="B31" s="168"/>
      <c r="C31" s="168"/>
      <c r="D31" s="168"/>
      <c r="E31" s="168"/>
      <c r="F31" s="169"/>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1" t="s">
        <v>11</v>
      </c>
      <c r="AC31" s="641"/>
      <c r="AD31" s="641"/>
      <c r="AE31" s="131" t="s">
        <v>501</v>
      </c>
      <c r="AF31" s="712"/>
      <c r="AG31" s="712"/>
      <c r="AH31" s="713"/>
      <c r="AI31" s="131" t="s">
        <v>653</v>
      </c>
      <c r="AJ31" s="712"/>
      <c r="AK31" s="712"/>
      <c r="AL31" s="713"/>
      <c r="AM31" s="131" t="s">
        <v>469</v>
      </c>
      <c r="AN31" s="712"/>
      <c r="AO31" s="712"/>
      <c r="AP31" s="713"/>
      <c r="AQ31" s="638" t="s">
        <v>500</v>
      </c>
      <c r="AR31" s="639"/>
      <c r="AS31" s="639"/>
      <c r="AT31" s="640"/>
      <c r="AU31" s="638" t="s">
        <v>678</v>
      </c>
      <c r="AV31" s="639"/>
      <c r="AW31" s="639"/>
      <c r="AX31" s="648"/>
    </row>
    <row r="32" spans="1:50" ht="23.25" customHeight="1" x14ac:dyDescent="0.15">
      <c r="A32" s="663"/>
      <c r="B32" s="168"/>
      <c r="C32" s="168"/>
      <c r="D32" s="168"/>
      <c r="E32" s="168"/>
      <c r="F32" s="169"/>
      <c r="G32" s="714" t="s">
        <v>760</v>
      </c>
      <c r="H32" s="650"/>
      <c r="I32" s="650"/>
      <c r="J32" s="650"/>
      <c r="K32" s="650"/>
      <c r="L32" s="650"/>
      <c r="M32" s="650"/>
      <c r="N32" s="650"/>
      <c r="O32" s="650"/>
      <c r="P32" s="400" t="s">
        <v>771</v>
      </c>
      <c r="Q32" s="654"/>
      <c r="R32" s="654"/>
      <c r="S32" s="654"/>
      <c r="T32" s="654"/>
      <c r="U32" s="654"/>
      <c r="V32" s="654"/>
      <c r="W32" s="654"/>
      <c r="X32" s="655"/>
      <c r="Y32" s="659" t="s">
        <v>52</v>
      </c>
      <c r="Z32" s="660"/>
      <c r="AA32" s="661"/>
      <c r="AB32" s="662" t="s">
        <v>709</v>
      </c>
      <c r="AC32" s="662"/>
      <c r="AD32" s="662"/>
      <c r="AE32" s="631">
        <v>3393</v>
      </c>
      <c r="AF32" s="631"/>
      <c r="AG32" s="631"/>
      <c r="AH32" s="631"/>
      <c r="AI32" s="631">
        <v>2800</v>
      </c>
      <c r="AJ32" s="631"/>
      <c r="AK32" s="631"/>
      <c r="AL32" s="631"/>
      <c r="AM32" s="631">
        <v>2855</v>
      </c>
      <c r="AN32" s="631"/>
      <c r="AO32" s="631"/>
      <c r="AP32" s="631"/>
      <c r="AQ32" s="678" t="s">
        <v>727</v>
      </c>
      <c r="AR32" s="631"/>
      <c r="AS32" s="631"/>
      <c r="AT32" s="631"/>
      <c r="AU32" s="108" t="s">
        <v>727</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709</v>
      </c>
      <c r="AC33" s="662"/>
      <c r="AD33" s="662"/>
      <c r="AE33" s="631">
        <v>3450</v>
      </c>
      <c r="AF33" s="631"/>
      <c r="AG33" s="631"/>
      <c r="AH33" s="631"/>
      <c r="AI33" s="631">
        <v>2990</v>
      </c>
      <c r="AJ33" s="631"/>
      <c r="AK33" s="631"/>
      <c r="AL33" s="631"/>
      <c r="AM33" s="631">
        <v>2635</v>
      </c>
      <c r="AN33" s="631"/>
      <c r="AO33" s="631"/>
      <c r="AP33" s="631"/>
      <c r="AQ33" s="631">
        <v>2851</v>
      </c>
      <c r="AR33" s="631"/>
      <c r="AS33" s="631"/>
      <c r="AT33" s="631"/>
      <c r="AU33" s="108" t="s">
        <v>727</v>
      </c>
      <c r="AV33" s="633"/>
      <c r="AW33" s="633"/>
      <c r="AX33" s="634"/>
    </row>
    <row r="34" spans="1:51" ht="23.25" customHeight="1" x14ac:dyDescent="0.15">
      <c r="A34" s="696" t="s">
        <v>666</v>
      </c>
      <c r="B34" s="697"/>
      <c r="C34" s="697"/>
      <c r="D34" s="697"/>
      <c r="E34" s="697"/>
      <c r="F34" s="698"/>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9"/>
      <c r="B35" s="700"/>
      <c r="C35" s="700"/>
      <c r="D35" s="700"/>
      <c r="E35" s="700"/>
      <c r="F35" s="701"/>
      <c r="G35" s="668" t="s">
        <v>710</v>
      </c>
      <c r="H35" s="669"/>
      <c r="I35" s="669"/>
      <c r="J35" s="669"/>
      <c r="K35" s="669"/>
      <c r="L35" s="669"/>
      <c r="M35" s="669"/>
      <c r="N35" s="669"/>
      <c r="O35" s="669"/>
      <c r="P35" s="669"/>
      <c r="Q35" s="669"/>
      <c r="R35" s="669"/>
      <c r="S35" s="669"/>
      <c r="T35" s="669"/>
      <c r="U35" s="669"/>
      <c r="V35" s="669"/>
      <c r="W35" s="669"/>
      <c r="X35" s="669"/>
      <c r="Y35" s="672" t="s">
        <v>666</v>
      </c>
      <c r="Z35" s="673"/>
      <c r="AA35" s="674"/>
      <c r="AB35" s="675" t="s">
        <v>711</v>
      </c>
      <c r="AC35" s="676"/>
      <c r="AD35" s="677"/>
      <c r="AE35" s="678">
        <v>1.1000000000000001</v>
      </c>
      <c r="AF35" s="678"/>
      <c r="AG35" s="678"/>
      <c r="AH35" s="678"/>
      <c r="AI35" s="678">
        <v>1.4</v>
      </c>
      <c r="AJ35" s="678"/>
      <c r="AK35" s="678"/>
      <c r="AL35" s="678"/>
      <c r="AM35" s="678">
        <v>1.4</v>
      </c>
      <c r="AN35" s="678"/>
      <c r="AO35" s="678"/>
      <c r="AP35" s="678"/>
      <c r="AQ35" s="108">
        <v>1.4</v>
      </c>
      <c r="AR35" s="102"/>
      <c r="AS35" s="102"/>
      <c r="AT35" s="102"/>
      <c r="AU35" s="102"/>
      <c r="AV35" s="102"/>
      <c r="AW35" s="102"/>
      <c r="AX35" s="103"/>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4" t="s">
        <v>669</v>
      </c>
      <c r="Z36" s="664"/>
      <c r="AA36" s="665"/>
      <c r="AB36" s="627" t="s">
        <v>712</v>
      </c>
      <c r="AC36" s="628"/>
      <c r="AD36" s="629"/>
      <c r="AE36" s="666" t="s">
        <v>775</v>
      </c>
      <c r="AF36" s="630"/>
      <c r="AG36" s="630"/>
      <c r="AH36" s="630"/>
      <c r="AI36" s="666" t="s">
        <v>776</v>
      </c>
      <c r="AJ36" s="630"/>
      <c r="AK36" s="630"/>
      <c r="AL36" s="630"/>
      <c r="AM36" s="666" t="s">
        <v>764</v>
      </c>
      <c r="AN36" s="630"/>
      <c r="AO36" s="630"/>
      <c r="AP36" s="630"/>
      <c r="AQ36" s="630" t="s">
        <v>761</v>
      </c>
      <c r="AR36" s="630"/>
      <c r="AS36" s="630"/>
      <c r="AT36" s="630"/>
      <c r="AU36" s="630"/>
      <c r="AV36" s="630"/>
      <c r="AW36" s="630"/>
      <c r="AX36" s="667"/>
    </row>
    <row r="37" spans="1:51" ht="18.75" customHeight="1" x14ac:dyDescent="0.15">
      <c r="A37" s="684" t="s">
        <v>316</v>
      </c>
      <c r="B37" s="685"/>
      <c r="C37" s="685"/>
      <c r="D37" s="685"/>
      <c r="E37" s="685"/>
      <c r="F37" s="686"/>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4" t="s">
        <v>653</v>
      </c>
      <c r="AJ37" s="694"/>
      <c r="AK37" s="694"/>
      <c r="AL37" s="624"/>
      <c r="AM37" s="694" t="s">
        <v>469</v>
      </c>
      <c r="AN37" s="694"/>
      <c r="AO37" s="694"/>
      <c r="AP37" s="624"/>
      <c r="AQ37" s="231" t="s">
        <v>223</v>
      </c>
      <c r="AR37" s="232"/>
      <c r="AS37" s="232"/>
      <c r="AT37" s="233"/>
      <c r="AU37" s="212" t="s">
        <v>129</v>
      </c>
      <c r="AV37" s="212"/>
      <c r="AW37" s="212"/>
      <c r="AX37" s="215"/>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5"/>
      <c r="AJ38" s="695"/>
      <c r="AK38" s="695"/>
      <c r="AL38" s="131"/>
      <c r="AM38" s="695"/>
      <c r="AN38" s="695"/>
      <c r="AO38" s="695"/>
      <c r="AP38" s="131"/>
      <c r="AQ38" s="522" t="s">
        <v>699</v>
      </c>
      <c r="AR38" s="523"/>
      <c r="AS38" s="142" t="s">
        <v>224</v>
      </c>
      <c r="AT38" s="143"/>
      <c r="AU38" s="141">
        <v>4</v>
      </c>
      <c r="AV38" s="141"/>
      <c r="AW38" s="123" t="s">
        <v>170</v>
      </c>
      <c r="AX38" s="144"/>
    </row>
    <row r="39" spans="1:51" ht="23.25" customHeight="1" x14ac:dyDescent="0.15">
      <c r="A39" s="690"/>
      <c r="B39" s="688"/>
      <c r="C39" s="688"/>
      <c r="D39" s="688"/>
      <c r="E39" s="688"/>
      <c r="F39" s="689"/>
      <c r="G39" s="193" t="s">
        <v>766</v>
      </c>
      <c r="H39" s="194"/>
      <c r="I39" s="194"/>
      <c r="J39" s="194"/>
      <c r="K39" s="194"/>
      <c r="L39" s="194"/>
      <c r="M39" s="194"/>
      <c r="N39" s="194"/>
      <c r="O39" s="195"/>
      <c r="P39" s="146" t="s">
        <v>705</v>
      </c>
      <c r="Q39" s="146"/>
      <c r="R39" s="146"/>
      <c r="S39" s="146"/>
      <c r="T39" s="146"/>
      <c r="U39" s="146"/>
      <c r="V39" s="146"/>
      <c r="W39" s="146"/>
      <c r="X39" s="147"/>
      <c r="Y39" s="234" t="s">
        <v>12</v>
      </c>
      <c r="Z39" s="235"/>
      <c r="AA39" s="236"/>
      <c r="AB39" s="163" t="s">
        <v>335</v>
      </c>
      <c r="AC39" s="163"/>
      <c r="AD39" s="163"/>
      <c r="AE39" s="108">
        <v>100</v>
      </c>
      <c r="AF39" s="102"/>
      <c r="AG39" s="102"/>
      <c r="AH39" s="102"/>
      <c r="AI39" s="108">
        <v>100</v>
      </c>
      <c r="AJ39" s="102"/>
      <c r="AK39" s="102"/>
      <c r="AL39" s="102"/>
      <c r="AM39" s="108">
        <v>100</v>
      </c>
      <c r="AN39" s="102"/>
      <c r="AO39" s="102"/>
      <c r="AP39" s="102"/>
      <c r="AQ39" s="109" t="s">
        <v>699</v>
      </c>
      <c r="AR39" s="110"/>
      <c r="AS39" s="110"/>
      <c r="AT39" s="111"/>
      <c r="AU39" s="102" t="s">
        <v>699</v>
      </c>
      <c r="AV39" s="102"/>
      <c r="AW39" s="102"/>
      <c r="AX39" s="103"/>
    </row>
    <row r="40" spans="1:51" ht="23.25"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335</v>
      </c>
      <c r="AC40" s="107"/>
      <c r="AD40" s="107"/>
      <c r="AE40" s="108">
        <v>100</v>
      </c>
      <c r="AF40" s="102"/>
      <c r="AG40" s="102"/>
      <c r="AH40" s="102"/>
      <c r="AI40" s="108">
        <v>100</v>
      </c>
      <c r="AJ40" s="102"/>
      <c r="AK40" s="102"/>
      <c r="AL40" s="102"/>
      <c r="AM40" s="108">
        <v>100</v>
      </c>
      <c r="AN40" s="102"/>
      <c r="AO40" s="102"/>
      <c r="AP40" s="102"/>
      <c r="AQ40" s="109" t="s">
        <v>699</v>
      </c>
      <c r="AR40" s="110"/>
      <c r="AS40" s="110"/>
      <c r="AT40" s="111"/>
      <c r="AU40" s="102">
        <v>100</v>
      </c>
      <c r="AV40" s="102"/>
      <c r="AW40" s="102"/>
      <c r="AX40" s="103"/>
    </row>
    <row r="41" spans="1:51" ht="23.25"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100</v>
      </c>
      <c r="AN41" s="102"/>
      <c r="AO41" s="102"/>
      <c r="AP41" s="102"/>
      <c r="AQ41" s="109" t="s">
        <v>699</v>
      </c>
      <c r="AR41" s="110"/>
      <c r="AS41" s="110"/>
      <c r="AT41" s="111"/>
      <c r="AU41" s="102" t="s">
        <v>699</v>
      </c>
      <c r="AV41" s="102"/>
      <c r="AW41" s="102"/>
      <c r="AX41" s="103"/>
    </row>
    <row r="42" spans="1:51" ht="23.25" customHeight="1" x14ac:dyDescent="0.15">
      <c r="A42" s="202" t="s">
        <v>344</v>
      </c>
      <c r="B42" s="165"/>
      <c r="C42" s="165"/>
      <c r="D42" s="165"/>
      <c r="E42" s="165"/>
      <c r="F42" s="166"/>
      <c r="G42" s="204" t="s">
        <v>706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3" t="s">
        <v>664</v>
      </c>
      <c r="B64" s="744"/>
      <c r="C64" s="744"/>
      <c r="D64" s="744"/>
      <c r="E64" s="744"/>
      <c r="F64" s="745"/>
      <c r="G64" s="746" t="s">
        <v>769</v>
      </c>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1</v>
      </c>
    </row>
    <row r="65" spans="1:51" ht="31.5" customHeight="1" x14ac:dyDescent="0.15">
      <c r="A65" s="663" t="s">
        <v>665</v>
      </c>
      <c r="B65" s="168"/>
      <c r="C65" s="168"/>
      <c r="D65" s="168"/>
      <c r="E65" s="168"/>
      <c r="F65" s="169"/>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1" t="s">
        <v>11</v>
      </c>
      <c r="AC65" s="641"/>
      <c r="AD65" s="641"/>
      <c r="AE65" s="131" t="s">
        <v>501</v>
      </c>
      <c r="AF65" s="712"/>
      <c r="AG65" s="712"/>
      <c r="AH65" s="713"/>
      <c r="AI65" s="131" t="s">
        <v>653</v>
      </c>
      <c r="AJ65" s="712"/>
      <c r="AK65" s="712"/>
      <c r="AL65" s="713"/>
      <c r="AM65" s="131" t="s">
        <v>469</v>
      </c>
      <c r="AN65" s="712"/>
      <c r="AO65" s="712"/>
      <c r="AP65" s="713"/>
      <c r="AQ65" s="638" t="s">
        <v>500</v>
      </c>
      <c r="AR65" s="639"/>
      <c r="AS65" s="639"/>
      <c r="AT65" s="640"/>
      <c r="AU65" s="638" t="s">
        <v>678</v>
      </c>
      <c r="AV65" s="639"/>
      <c r="AW65" s="639"/>
      <c r="AX65" s="648"/>
      <c r="AY65">
        <f>COUNTA($G$66)</f>
        <v>1</v>
      </c>
    </row>
    <row r="66" spans="1:51" ht="23.25" customHeight="1" x14ac:dyDescent="0.15">
      <c r="A66" s="663"/>
      <c r="B66" s="168"/>
      <c r="C66" s="168"/>
      <c r="D66" s="168"/>
      <c r="E66" s="168"/>
      <c r="F66" s="169"/>
      <c r="G66" s="714" t="s">
        <v>770</v>
      </c>
      <c r="H66" s="650"/>
      <c r="I66" s="650"/>
      <c r="J66" s="650"/>
      <c r="K66" s="650"/>
      <c r="L66" s="650"/>
      <c r="M66" s="650"/>
      <c r="N66" s="650"/>
      <c r="O66" s="650"/>
      <c r="P66" s="400" t="s">
        <v>771</v>
      </c>
      <c r="Q66" s="654"/>
      <c r="R66" s="654"/>
      <c r="S66" s="654"/>
      <c r="T66" s="654"/>
      <c r="U66" s="654"/>
      <c r="V66" s="654"/>
      <c r="W66" s="654"/>
      <c r="X66" s="655"/>
      <c r="Y66" s="659" t="s">
        <v>52</v>
      </c>
      <c r="Z66" s="660"/>
      <c r="AA66" s="661"/>
      <c r="AB66" s="163" t="s">
        <v>772</v>
      </c>
      <c r="AC66" s="662"/>
      <c r="AD66" s="662"/>
      <c r="AE66" s="631">
        <v>3393</v>
      </c>
      <c r="AF66" s="631"/>
      <c r="AG66" s="631"/>
      <c r="AH66" s="631"/>
      <c r="AI66" s="631">
        <v>2800</v>
      </c>
      <c r="AJ66" s="631"/>
      <c r="AK66" s="631"/>
      <c r="AL66" s="631"/>
      <c r="AM66" s="631">
        <v>2855</v>
      </c>
      <c r="AN66" s="631"/>
      <c r="AO66" s="631"/>
      <c r="AP66" s="631"/>
      <c r="AQ66" s="631" t="s">
        <v>699</v>
      </c>
      <c r="AR66" s="631"/>
      <c r="AS66" s="631"/>
      <c r="AT66" s="631"/>
      <c r="AU66" s="632" t="s">
        <v>699</v>
      </c>
      <c r="AV66" s="633"/>
      <c r="AW66" s="633"/>
      <c r="AX66" s="634"/>
      <c r="AY66">
        <f>$AY$65</f>
        <v>1</v>
      </c>
    </row>
    <row r="67" spans="1:51" ht="23.25"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163" t="s">
        <v>772</v>
      </c>
      <c r="AC67" s="662"/>
      <c r="AD67" s="662"/>
      <c r="AE67" s="631">
        <v>3450</v>
      </c>
      <c r="AF67" s="631"/>
      <c r="AG67" s="631"/>
      <c r="AH67" s="631"/>
      <c r="AI67" s="631">
        <v>2990</v>
      </c>
      <c r="AJ67" s="631"/>
      <c r="AK67" s="631"/>
      <c r="AL67" s="631"/>
      <c r="AM67" s="631">
        <v>2635</v>
      </c>
      <c r="AN67" s="631"/>
      <c r="AO67" s="631"/>
      <c r="AP67" s="631"/>
      <c r="AQ67" s="631">
        <v>2851</v>
      </c>
      <c r="AR67" s="631"/>
      <c r="AS67" s="631"/>
      <c r="AT67" s="631"/>
      <c r="AU67" s="632" t="s">
        <v>699</v>
      </c>
      <c r="AV67" s="633"/>
      <c r="AW67" s="633"/>
      <c r="AX67" s="634"/>
      <c r="AY67">
        <f>$AY$65</f>
        <v>1</v>
      </c>
    </row>
    <row r="68" spans="1:51" ht="23.25" customHeight="1" x14ac:dyDescent="0.15">
      <c r="A68" s="696" t="s">
        <v>666</v>
      </c>
      <c r="B68" s="697"/>
      <c r="C68" s="697"/>
      <c r="D68" s="697"/>
      <c r="E68" s="697"/>
      <c r="F68" s="698"/>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1</v>
      </c>
    </row>
    <row r="69" spans="1:51" ht="23.25" customHeight="1" x14ac:dyDescent="0.15">
      <c r="A69" s="699"/>
      <c r="B69" s="700"/>
      <c r="C69" s="700"/>
      <c r="D69" s="700"/>
      <c r="E69" s="700"/>
      <c r="F69" s="701"/>
      <c r="G69" s="668" t="s">
        <v>778</v>
      </c>
      <c r="H69" s="669"/>
      <c r="I69" s="669"/>
      <c r="J69" s="669"/>
      <c r="K69" s="669"/>
      <c r="L69" s="669"/>
      <c r="M69" s="669"/>
      <c r="N69" s="669"/>
      <c r="O69" s="669"/>
      <c r="P69" s="669"/>
      <c r="Q69" s="669"/>
      <c r="R69" s="669"/>
      <c r="S69" s="669"/>
      <c r="T69" s="669"/>
      <c r="U69" s="669"/>
      <c r="V69" s="669"/>
      <c r="W69" s="669"/>
      <c r="X69" s="669"/>
      <c r="Y69" s="672" t="s">
        <v>666</v>
      </c>
      <c r="Z69" s="673"/>
      <c r="AA69" s="674"/>
      <c r="AB69" s="675" t="s">
        <v>773</v>
      </c>
      <c r="AC69" s="676"/>
      <c r="AD69" s="677"/>
      <c r="AE69" s="678">
        <v>1.1000000000000001</v>
      </c>
      <c r="AF69" s="678"/>
      <c r="AG69" s="678"/>
      <c r="AH69" s="678"/>
      <c r="AI69" s="678">
        <v>1.4</v>
      </c>
      <c r="AJ69" s="678"/>
      <c r="AK69" s="678"/>
      <c r="AL69" s="678"/>
      <c r="AM69" s="678">
        <v>1.2</v>
      </c>
      <c r="AN69" s="678"/>
      <c r="AO69" s="678"/>
      <c r="AP69" s="678"/>
      <c r="AQ69" s="108">
        <v>1.4</v>
      </c>
      <c r="AR69" s="102"/>
      <c r="AS69" s="102"/>
      <c r="AT69" s="102"/>
      <c r="AU69" s="102"/>
      <c r="AV69" s="102"/>
      <c r="AW69" s="102"/>
      <c r="AX69" s="103"/>
      <c r="AY69">
        <f>$AY$68</f>
        <v>1</v>
      </c>
    </row>
    <row r="70" spans="1:51" ht="46.5"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4" t="s">
        <v>669</v>
      </c>
      <c r="Z70" s="664"/>
      <c r="AA70" s="665"/>
      <c r="AB70" s="627" t="s">
        <v>774</v>
      </c>
      <c r="AC70" s="628"/>
      <c r="AD70" s="629"/>
      <c r="AE70" s="666" t="s">
        <v>775</v>
      </c>
      <c r="AF70" s="630"/>
      <c r="AG70" s="630"/>
      <c r="AH70" s="630"/>
      <c r="AI70" s="666" t="s">
        <v>776</v>
      </c>
      <c r="AJ70" s="630"/>
      <c r="AK70" s="630"/>
      <c r="AL70" s="630"/>
      <c r="AM70" s="666" t="s">
        <v>781</v>
      </c>
      <c r="AN70" s="630"/>
      <c r="AO70" s="630"/>
      <c r="AP70" s="630"/>
      <c r="AQ70" s="630" t="s">
        <v>777</v>
      </c>
      <c r="AR70" s="630"/>
      <c r="AS70" s="630"/>
      <c r="AT70" s="630"/>
      <c r="AU70" s="630"/>
      <c r="AV70" s="630"/>
      <c r="AW70" s="630"/>
      <c r="AX70" s="667"/>
      <c r="AY70">
        <f>$AY$68</f>
        <v>1</v>
      </c>
    </row>
    <row r="71" spans="1:51" ht="18.75"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18.75"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t="s">
        <v>699</v>
      </c>
      <c r="AR72" s="523"/>
      <c r="AS72" s="142" t="s">
        <v>224</v>
      </c>
      <c r="AT72" s="143"/>
      <c r="AU72" s="141">
        <v>4</v>
      </c>
      <c r="AV72" s="141"/>
      <c r="AW72" s="123" t="s">
        <v>170</v>
      </c>
      <c r="AX72" s="144"/>
      <c r="AY72">
        <f t="shared" ref="AY72:AY77" si="1">$AY$71</f>
        <v>1</v>
      </c>
    </row>
    <row r="73" spans="1:51" ht="23.25" customHeight="1" x14ac:dyDescent="0.15">
      <c r="A73" s="613"/>
      <c r="B73" s="611"/>
      <c r="C73" s="611"/>
      <c r="D73" s="611"/>
      <c r="E73" s="611"/>
      <c r="F73" s="612"/>
      <c r="G73" s="193" t="s">
        <v>765</v>
      </c>
      <c r="H73" s="194"/>
      <c r="I73" s="194"/>
      <c r="J73" s="194"/>
      <c r="K73" s="194"/>
      <c r="L73" s="194"/>
      <c r="M73" s="194"/>
      <c r="N73" s="194"/>
      <c r="O73" s="195"/>
      <c r="P73" s="146" t="s">
        <v>707</v>
      </c>
      <c r="Q73" s="146"/>
      <c r="R73" s="146"/>
      <c r="S73" s="146"/>
      <c r="T73" s="146"/>
      <c r="U73" s="146"/>
      <c r="V73" s="146"/>
      <c r="W73" s="146"/>
      <c r="X73" s="147"/>
      <c r="Y73" s="234" t="s">
        <v>12</v>
      </c>
      <c r="Z73" s="235"/>
      <c r="AA73" s="236"/>
      <c r="AB73" s="163" t="s">
        <v>335</v>
      </c>
      <c r="AC73" s="163"/>
      <c r="AD73" s="163"/>
      <c r="AE73" s="108">
        <v>100</v>
      </c>
      <c r="AF73" s="102"/>
      <c r="AG73" s="102"/>
      <c r="AH73" s="102"/>
      <c r="AI73" s="108">
        <v>100</v>
      </c>
      <c r="AJ73" s="102"/>
      <c r="AK73" s="102"/>
      <c r="AL73" s="102"/>
      <c r="AM73" s="108">
        <v>100</v>
      </c>
      <c r="AN73" s="102"/>
      <c r="AO73" s="102"/>
      <c r="AP73" s="102"/>
      <c r="AQ73" s="109" t="s">
        <v>699</v>
      </c>
      <c r="AR73" s="110"/>
      <c r="AS73" s="110"/>
      <c r="AT73" s="111"/>
      <c r="AU73" s="102" t="s">
        <v>699</v>
      </c>
      <c r="AV73" s="102"/>
      <c r="AW73" s="102"/>
      <c r="AX73" s="103"/>
      <c r="AY73">
        <f t="shared" si="1"/>
        <v>1</v>
      </c>
    </row>
    <row r="74" spans="1:51" ht="23.25"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335</v>
      </c>
      <c r="AC74" s="107"/>
      <c r="AD74" s="107"/>
      <c r="AE74" s="108">
        <v>100</v>
      </c>
      <c r="AF74" s="102"/>
      <c r="AG74" s="102"/>
      <c r="AH74" s="102"/>
      <c r="AI74" s="108">
        <v>100</v>
      </c>
      <c r="AJ74" s="102"/>
      <c r="AK74" s="102"/>
      <c r="AL74" s="102"/>
      <c r="AM74" s="108">
        <v>100</v>
      </c>
      <c r="AN74" s="102"/>
      <c r="AO74" s="102"/>
      <c r="AP74" s="102"/>
      <c r="AQ74" s="109" t="s">
        <v>699</v>
      </c>
      <c r="AR74" s="110"/>
      <c r="AS74" s="110"/>
      <c r="AT74" s="111"/>
      <c r="AU74" s="102">
        <v>100</v>
      </c>
      <c r="AV74" s="102"/>
      <c r="AW74" s="102"/>
      <c r="AX74" s="103"/>
      <c r="AY74">
        <f t="shared" si="1"/>
        <v>1</v>
      </c>
    </row>
    <row r="75" spans="1:51" ht="23.25"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v>100</v>
      </c>
      <c r="AF75" s="102"/>
      <c r="AG75" s="102"/>
      <c r="AH75" s="102"/>
      <c r="AI75" s="108">
        <v>100</v>
      </c>
      <c r="AJ75" s="102"/>
      <c r="AK75" s="102"/>
      <c r="AL75" s="102"/>
      <c r="AM75" s="108">
        <v>100</v>
      </c>
      <c r="AN75" s="102"/>
      <c r="AO75" s="102"/>
      <c r="AP75" s="102"/>
      <c r="AQ75" s="109" t="s">
        <v>699</v>
      </c>
      <c r="AR75" s="110"/>
      <c r="AS75" s="110"/>
      <c r="AT75" s="111"/>
      <c r="AU75" s="102" t="s">
        <v>699</v>
      </c>
      <c r="AV75" s="102"/>
      <c r="AW75" s="102"/>
      <c r="AX75" s="103"/>
      <c r="AY75">
        <f t="shared" si="1"/>
        <v>1</v>
      </c>
    </row>
    <row r="76" spans="1:51" ht="23.25" customHeight="1" x14ac:dyDescent="0.15">
      <c r="A76" s="202" t="s">
        <v>344</v>
      </c>
      <c r="B76" s="165"/>
      <c r="C76" s="165"/>
      <c r="D76" s="165"/>
      <c r="E76" s="165"/>
      <c r="F76" s="166"/>
      <c r="G76" s="204" t="s">
        <v>708</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9" t="s">
        <v>664</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3" t="s">
        <v>665</v>
      </c>
      <c r="B99" s="168"/>
      <c r="C99" s="168"/>
      <c r="D99" s="168"/>
      <c r="E99" s="168"/>
      <c r="F99" s="169"/>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9"/>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80"/>
      <c r="B103" s="212"/>
      <c r="C103" s="212"/>
      <c r="D103" s="212"/>
      <c r="E103" s="212"/>
      <c r="F103" s="681"/>
      <c r="G103" s="668" t="s">
        <v>668</v>
      </c>
      <c r="H103" s="669"/>
      <c r="I103" s="669"/>
      <c r="J103" s="669"/>
      <c r="K103" s="669"/>
      <c r="L103" s="669"/>
      <c r="M103" s="669"/>
      <c r="N103" s="669"/>
      <c r="O103" s="669"/>
      <c r="P103" s="669"/>
      <c r="Q103" s="669"/>
      <c r="R103" s="669"/>
      <c r="S103" s="669"/>
      <c r="T103" s="669"/>
      <c r="U103" s="669"/>
      <c r="V103" s="669"/>
      <c r="W103" s="669"/>
      <c r="X103" s="669"/>
      <c r="Y103" s="672" t="s">
        <v>666</v>
      </c>
      <c r="Z103" s="673"/>
      <c r="AA103" s="674"/>
      <c r="AB103" s="675"/>
      <c r="AC103" s="676"/>
      <c r="AD103" s="677"/>
      <c r="AE103" s="678"/>
      <c r="AF103" s="678"/>
      <c r="AG103" s="678"/>
      <c r="AH103" s="678"/>
      <c r="AI103" s="678"/>
      <c r="AJ103" s="678"/>
      <c r="AK103" s="678"/>
      <c r="AL103" s="678"/>
      <c r="AM103" s="678"/>
      <c r="AN103" s="678"/>
      <c r="AO103" s="678"/>
      <c r="AP103" s="678"/>
      <c r="AQ103" s="108"/>
      <c r="AR103" s="102"/>
      <c r="AS103" s="102"/>
      <c r="AT103" s="102"/>
      <c r="AU103" s="102"/>
      <c r="AV103" s="102"/>
      <c r="AW103" s="102"/>
      <c r="AX103" s="103"/>
      <c r="AY103">
        <f>$AY$102</f>
        <v>0</v>
      </c>
    </row>
    <row r="104" spans="1:60" ht="46.5" hidden="1" customHeight="1" x14ac:dyDescent="0.15">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7"/>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9" t="s">
        <v>664</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3" t="s">
        <v>665</v>
      </c>
      <c r="B133" s="168"/>
      <c r="C133" s="168"/>
      <c r="D133" s="168"/>
      <c r="E133" s="168"/>
      <c r="F133" s="169"/>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9"/>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80"/>
      <c r="B137" s="212"/>
      <c r="C137" s="212"/>
      <c r="D137" s="212"/>
      <c r="E137" s="212"/>
      <c r="F137" s="681"/>
      <c r="G137" s="668" t="s">
        <v>668</v>
      </c>
      <c r="H137" s="669"/>
      <c r="I137" s="669"/>
      <c r="J137" s="669"/>
      <c r="K137" s="669"/>
      <c r="L137" s="669"/>
      <c r="M137" s="669"/>
      <c r="N137" s="669"/>
      <c r="O137" s="669"/>
      <c r="P137" s="669"/>
      <c r="Q137" s="669"/>
      <c r="R137" s="669"/>
      <c r="S137" s="669"/>
      <c r="T137" s="669"/>
      <c r="U137" s="669"/>
      <c r="V137" s="669"/>
      <c r="W137" s="669"/>
      <c r="X137" s="669"/>
      <c r="Y137" s="672" t="s">
        <v>666</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t="46.5" hidden="1" customHeight="1" x14ac:dyDescent="0.15">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7"/>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9" t="s">
        <v>664</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3" t="s">
        <v>665</v>
      </c>
      <c r="B167" s="168"/>
      <c r="C167" s="168"/>
      <c r="D167" s="168"/>
      <c r="E167" s="168"/>
      <c r="F167" s="169"/>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9"/>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80"/>
      <c r="B171" s="212"/>
      <c r="C171" s="212"/>
      <c r="D171" s="212"/>
      <c r="E171" s="212"/>
      <c r="F171" s="681"/>
      <c r="G171" s="668" t="s">
        <v>668</v>
      </c>
      <c r="H171" s="669"/>
      <c r="I171" s="669"/>
      <c r="J171" s="669"/>
      <c r="K171" s="669"/>
      <c r="L171" s="669"/>
      <c r="M171" s="669"/>
      <c r="N171" s="669"/>
      <c r="O171" s="669"/>
      <c r="P171" s="669"/>
      <c r="Q171" s="669"/>
      <c r="R171" s="669"/>
      <c r="S171" s="669"/>
      <c r="T171" s="669"/>
      <c r="U171" s="669"/>
      <c r="V171" s="669"/>
      <c r="W171" s="669"/>
      <c r="X171" s="669"/>
      <c r="Y171" s="672" t="s">
        <v>666</v>
      </c>
      <c r="Z171" s="673"/>
      <c r="AA171" s="674"/>
      <c r="AB171" s="675"/>
      <c r="AC171" s="676"/>
      <c r="AD171" s="677"/>
      <c r="AE171" s="678"/>
      <c r="AF171" s="678"/>
      <c r="AG171" s="678"/>
      <c r="AH171" s="678"/>
      <c r="AI171" s="678"/>
      <c r="AJ171" s="678"/>
      <c r="AK171" s="678"/>
      <c r="AL171" s="678"/>
      <c r="AM171" s="678"/>
      <c r="AN171" s="678"/>
      <c r="AO171" s="678"/>
      <c r="AP171" s="678"/>
      <c r="AQ171" s="108"/>
      <c r="AR171" s="102"/>
      <c r="AS171" s="102"/>
      <c r="AT171" s="102"/>
      <c r="AU171" s="102"/>
      <c r="AV171" s="102"/>
      <c r="AW171" s="102"/>
      <c r="AX171" s="103"/>
      <c r="AY171">
        <f>$AY$170</f>
        <v>0</v>
      </c>
    </row>
    <row r="172" spans="1:60" ht="46.5" hidden="1" customHeight="1" x14ac:dyDescent="0.15">
      <c r="A172" s="682"/>
      <c r="B172" s="123"/>
      <c r="C172" s="123"/>
      <c r="D172" s="123"/>
      <c r="E172" s="123"/>
      <c r="F172" s="683"/>
      <c r="G172" s="670"/>
      <c r="H172" s="671"/>
      <c r="I172" s="671"/>
      <c r="J172" s="671"/>
      <c r="K172" s="671"/>
      <c r="L172" s="671"/>
      <c r="M172" s="671"/>
      <c r="N172" s="671"/>
      <c r="O172" s="671"/>
      <c r="P172" s="671"/>
      <c r="Q172" s="671"/>
      <c r="R172" s="671"/>
      <c r="S172" s="671"/>
      <c r="T172" s="671"/>
      <c r="U172" s="671"/>
      <c r="V172" s="671"/>
      <c r="W172" s="671"/>
      <c r="X172" s="671"/>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7"/>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745</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46.5" customHeight="1" x14ac:dyDescent="0.15">
      <c r="A216" s="423"/>
      <c r="B216" s="424"/>
      <c r="C216" s="426"/>
      <c r="D216" s="424"/>
      <c r="E216" s="164" t="s">
        <v>242</v>
      </c>
      <c r="F216" s="166"/>
      <c r="G216" s="145" t="s">
        <v>746</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763</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44.25" customHeight="1" thickBot="1" x14ac:dyDescent="0.2">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762</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hidden="1" customHeight="1" x14ac:dyDescent="0.15">
      <c r="A218" s="423"/>
      <c r="B218" s="424"/>
      <c r="C218" s="506" t="s">
        <v>684</v>
      </c>
      <c r="D218" s="507"/>
      <c r="E218" s="164" t="s">
        <v>363</v>
      </c>
      <c r="F218" s="166"/>
      <c r="G218" s="487" t="s">
        <v>230</v>
      </c>
      <c r="H218" s="488"/>
      <c r="I218" s="488"/>
      <c r="J218" s="508"/>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hidden="1"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hidden="1"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5"/>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4"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723</v>
      </c>
      <c r="AE223" s="467"/>
      <c r="AF223" s="467"/>
      <c r="AG223" s="468" t="s">
        <v>747</v>
      </c>
      <c r="AH223" s="469"/>
      <c r="AI223" s="469"/>
      <c r="AJ223" s="469"/>
      <c r="AK223" s="469"/>
      <c r="AL223" s="469"/>
      <c r="AM223" s="469"/>
      <c r="AN223" s="469"/>
      <c r="AO223" s="469"/>
      <c r="AP223" s="469"/>
      <c r="AQ223" s="469"/>
      <c r="AR223" s="469"/>
      <c r="AS223" s="469"/>
      <c r="AT223" s="469"/>
      <c r="AU223" s="469"/>
      <c r="AV223" s="469"/>
      <c r="AW223" s="469"/>
      <c r="AX223" s="470"/>
    </row>
    <row r="224" spans="1:51" ht="35.2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723</v>
      </c>
      <c r="AE224" s="380"/>
      <c r="AF224" s="380"/>
      <c r="AG224" s="374" t="s">
        <v>748</v>
      </c>
      <c r="AH224" s="375"/>
      <c r="AI224" s="375"/>
      <c r="AJ224" s="375"/>
      <c r="AK224" s="375"/>
      <c r="AL224" s="375"/>
      <c r="AM224" s="375"/>
      <c r="AN224" s="375"/>
      <c r="AO224" s="375"/>
      <c r="AP224" s="375"/>
      <c r="AQ224" s="375"/>
      <c r="AR224" s="375"/>
      <c r="AS224" s="375"/>
      <c r="AT224" s="375"/>
      <c r="AU224" s="375"/>
      <c r="AV224" s="375"/>
      <c r="AW224" s="375"/>
      <c r="AX224" s="376"/>
    </row>
    <row r="225" spans="1:50" ht="35.2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723</v>
      </c>
      <c r="AE225" s="417"/>
      <c r="AF225" s="417"/>
      <c r="AG225" s="402" t="s">
        <v>749</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723</v>
      </c>
      <c r="AE226" s="398"/>
      <c r="AF226" s="398"/>
      <c r="AG226" s="400" t="s">
        <v>751</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750</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750</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752</v>
      </c>
      <c r="AE229" s="364"/>
      <c r="AF229" s="364"/>
      <c r="AG229" s="366" t="s">
        <v>753</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723</v>
      </c>
      <c r="AE230" s="380"/>
      <c r="AF230" s="380"/>
      <c r="AG230" s="374" t="s">
        <v>754</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752</v>
      </c>
      <c r="AE231" s="380"/>
      <c r="AF231" s="380"/>
      <c r="AG231" s="374" t="s">
        <v>753</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723</v>
      </c>
      <c r="AE232" s="380"/>
      <c r="AF232" s="380"/>
      <c r="AG232" s="374" t="s">
        <v>755</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752</v>
      </c>
      <c r="AE233" s="417"/>
      <c r="AF233" s="417"/>
      <c r="AG233" s="418" t="s">
        <v>753</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752</v>
      </c>
      <c r="AE234" s="380"/>
      <c r="AF234" s="449"/>
      <c r="AG234" s="374" t="s">
        <v>753</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752</v>
      </c>
      <c r="AE235" s="410"/>
      <c r="AF235" s="411"/>
      <c r="AG235" s="412" t="s">
        <v>753</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723</v>
      </c>
      <c r="AE236" s="364"/>
      <c r="AF236" s="365"/>
      <c r="AG236" s="366" t="s">
        <v>756</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752</v>
      </c>
      <c r="AE237" s="373"/>
      <c r="AF237" s="373"/>
      <c r="AG237" s="374" t="s">
        <v>753</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723</v>
      </c>
      <c r="AE238" s="380"/>
      <c r="AF238" s="380"/>
      <c r="AG238" s="374" t="s">
        <v>757</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752</v>
      </c>
      <c r="AE239" s="380"/>
      <c r="AF239" s="380"/>
      <c r="AG239" s="404" t="s">
        <v>753</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723</v>
      </c>
      <c r="AE240" s="398"/>
      <c r="AF240" s="399"/>
      <c r="AG240" s="400" t="s">
        <v>767</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4" t="s">
        <v>0</v>
      </c>
      <c r="D241" s="905"/>
      <c r="E241" s="905"/>
      <c r="F241" s="905"/>
      <c r="G241" s="905"/>
      <c r="H241" s="905"/>
      <c r="I241" s="905"/>
      <c r="J241" s="905"/>
      <c r="K241" s="905"/>
      <c r="L241" s="905"/>
      <c r="M241" s="905"/>
      <c r="N241" s="905"/>
      <c r="O241" s="901" t="s">
        <v>690</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8"/>
      <c r="D242" s="889"/>
      <c r="E242" s="383" t="s">
        <v>713</v>
      </c>
      <c r="F242" s="383"/>
      <c r="G242" s="383"/>
      <c r="H242" s="384"/>
      <c r="I242" s="384"/>
      <c r="J242" s="890"/>
      <c r="K242" s="890"/>
      <c r="L242" s="890"/>
      <c r="M242" s="384"/>
      <c r="N242" s="891"/>
      <c r="O242" s="892" t="s">
        <v>714</v>
      </c>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6"/>
      <c r="C247" s="313" t="s">
        <v>50</v>
      </c>
      <c r="D247" s="735"/>
      <c r="E247" s="735"/>
      <c r="F247" s="736"/>
      <c r="G247" s="919" t="s">
        <v>758</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759</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779</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38" t="s">
        <v>133</v>
      </c>
      <c r="B252" s="339"/>
      <c r="C252" s="339"/>
      <c r="D252" s="339"/>
      <c r="E252" s="340"/>
      <c r="F252" s="915" t="s">
        <v>780</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38" t="s">
        <v>133</v>
      </c>
      <c r="B254" s="339"/>
      <c r="C254" s="339"/>
      <c r="D254" s="339"/>
      <c r="E254" s="340"/>
      <c r="F254" s="341"/>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715</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716</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717</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718</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719</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720</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721</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722</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732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750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743</v>
      </c>
      <c r="H268" s="101"/>
      <c r="I268" s="101"/>
      <c r="J268" s="100">
        <v>20</v>
      </c>
      <c r="K268" s="100"/>
      <c r="L268" s="116">
        <v>824</v>
      </c>
      <c r="M268" s="116"/>
      <c r="N268" s="116"/>
      <c r="O268" s="100" t="s">
        <v>744</v>
      </c>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730</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728</v>
      </c>
      <c r="H310" s="300"/>
      <c r="I310" s="300"/>
      <c r="J310" s="300"/>
      <c r="K310" s="301"/>
      <c r="L310" s="302" t="s">
        <v>729</v>
      </c>
      <c r="M310" s="303"/>
      <c r="N310" s="303"/>
      <c r="O310" s="303"/>
      <c r="P310" s="303"/>
      <c r="Q310" s="303"/>
      <c r="R310" s="303"/>
      <c r="S310" s="303"/>
      <c r="T310" s="303"/>
      <c r="U310" s="303"/>
      <c r="V310" s="303"/>
      <c r="W310" s="303"/>
      <c r="X310" s="304"/>
      <c r="Y310" s="305">
        <v>3</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3</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9.950000000000003" customHeight="1" x14ac:dyDescent="0.15">
      <c r="A366" s="245">
        <v>1</v>
      </c>
      <c r="B366" s="245">
        <v>1</v>
      </c>
      <c r="C366" s="266" t="s">
        <v>731</v>
      </c>
      <c r="D366" s="265"/>
      <c r="E366" s="265"/>
      <c r="F366" s="265"/>
      <c r="G366" s="265"/>
      <c r="H366" s="265"/>
      <c r="I366" s="265"/>
      <c r="J366" s="248">
        <v>5000020240001</v>
      </c>
      <c r="K366" s="249"/>
      <c r="L366" s="249"/>
      <c r="M366" s="249"/>
      <c r="N366" s="249"/>
      <c r="O366" s="249"/>
      <c r="P366" s="267" t="s">
        <v>741</v>
      </c>
      <c r="Q366" s="250"/>
      <c r="R366" s="250"/>
      <c r="S366" s="250"/>
      <c r="T366" s="250"/>
      <c r="U366" s="250"/>
      <c r="V366" s="250"/>
      <c r="W366" s="250"/>
      <c r="X366" s="250"/>
      <c r="Y366" s="251">
        <v>3</v>
      </c>
      <c r="Z366" s="252"/>
      <c r="AA366" s="252"/>
      <c r="AB366" s="253"/>
      <c r="AC366" s="237" t="s">
        <v>76</v>
      </c>
      <c r="AD366" s="238"/>
      <c r="AE366" s="238"/>
      <c r="AF366" s="238"/>
      <c r="AG366" s="238"/>
      <c r="AH366" s="268" t="s">
        <v>742</v>
      </c>
      <c r="AI366" s="269"/>
      <c r="AJ366" s="269"/>
      <c r="AK366" s="269"/>
      <c r="AL366" s="241" t="s">
        <v>742</v>
      </c>
      <c r="AM366" s="242"/>
      <c r="AN366" s="242"/>
      <c r="AO366" s="243"/>
      <c r="AP366" s="244" t="s">
        <v>742</v>
      </c>
      <c r="AQ366" s="244"/>
      <c r="AR366" s="244"/>
      <c r="AS366" s="244"/>
      <c r="AT366" s="244"/>
      <c r="AU366" s="244"/>
      <c r="AV366" s="244"/>
      <c r="AW366" s="244"/>
      <c r="AX366" s="244"/>
    </row>
    <row r="367" spans="1:51" ht="39.950000000000003" customHeight="1" x14ac:dyDescent="0.15">
      <c r="A367" s="245">
        <v>2</v>
      </c>
      <c r="B367" s="245">
        <v>1</v>
      </c>
      <c r="C367" s="266" t="s">
        <v>732</v>
      </c>
      <c r="D367" s="265"/>
      <c r="E367" s="265"/>
      <c r="F367" s="265"/>
      <c r="G367" s="265"/>
      <c r="H367" s="265"/>
      <c r="I367" s="265"/>
      <c r="J367" s="248">
        <v>6000020400009</v>
      </c>
      <c r="K367" s="249"/>
      <c r="L367" s="249"/>
      <c r="M367" s="249"/>
      <c r="N367" s="249"/>
      <c r="O367" s="249"/>
      <c r="P367" s="267" t="s">
        <v>741</v>
      </c>
      <c r="Q367" s="250"/>
      <c r="R367" s="250"/>
      <c r="S367" s="250"/>
      <c r="T367" s="250"/>
      <c r="U367" s="250"/>
      <c r="V367" s="250"/>
      <c r="W367" s="250"/>
      <c r="X367" s="250"/>
      <c r="Y367" s="251">
        <v>2</v>
      </c>
      <c r="Z367" s="252"/>
      <c r="AA367" s="252"/>
      <c r="AB367" s="253"/>
      <c r="AC367" s="237" t="s">
        <v>76</v>
      </c>
      <c r="AD367" s="238"/>
      <c r="AE367" s="238"/>
      <c r="AF367" s="238"/>
      <c r="AG367" s="238"/>
      <c r="AH367" s="268" t="s">
        <v>742</v>
      </c>
      <c r="AI367" s="269"/>
      <c r="AJ367" s="269"/>
      <c r="AK367" s="269"/>
      <c r="AL367" s="241" t="s">
        <v>742</v>
      </c>
      <c r="AM367" s="242"/>
      <c r="AN367" s="242"/>
      <c r="AO367" s="243"/>
      <c r="AP367" s="244" t="s">
        <v>742</v>
      </c>
      <c r="AQ367" s="244"/>
      <c r="AR367" s="244"/>
      <c r="AS367" s="244"/>
      <c r="AT367" s="244"/>
      <c r="AU367" s="244"/>
      <c r="AV367" s="244"/>
      <c r="AW367" s="244"/>
      <c r="AX367" s="244"/>
      <c r="AY367">
        <f>COUNTA($C$367)</f>
        <v>1</v>
      </c>
    </row>
    <row r="368" spans="1:51" ht="39.950000000000003" customHeight="1" x14ac:dyDescent="0.15">
      <c r="A368" s="245">
        <v>3</v>
      </c>
      <c r="B368" s="245">
        <v>1</v>
      </c>
      <c r="C368" s="266" t="s">
        <v>733</v>
      </c>
      <c r="D368" s="265"/>
      <c r="E368" s="265"/>
      <c r="F368" s="265"/>
      <c r="G368" s="265"/>
      <c r="H368" s="265"/>
      <c r="I368" s="265"/>
      <c r="J368" s="248">
        <v>1000020230006</v>
      </c>
      <c r="K368" s="249"/>
      <c r="L368" s="249"/>
      <c r="M368" s="249"/>
      <c r="N368" s="249"/>
      <c r="O368" s="249"/>
      <c r="P368" s="267" t="s">
        <v>741</v>
      </c>
      <c r="Q368" s="250"/>
      <c r="R368" s="250"/>
      <c r="S368" s="250"/>
      <c r="T368" s="250"/>
      <c r="U368" s="250"/>
      <c r="V368" s="250"/>
      <c r="W368" s="250"/>
      <c r="X368" s="250"/>
      <c r="Y368" s="251">
        <v>2</v>
      </c>
      <c r="Z368" s="252"/>
      <c r="AA368" s="252"/>
      <c r="AB368" s="253"/>
      <c r="AC368" s="237" t="s">
        <v>76</v>
      </c>
      <c r="AD368" s="238"/>
      <c r="AE368" s="238"/>
      <c r="AF368" s="238"/>
      <c r="AG368" s="238"/>
      <c r="AH368" s="268" t="s">
        <v>742</v>
      </c>
      <c r="AI368" s="269"/>
      <c r="AJ368" s="269"/>
      <c r="AK368" s="269"/>
      <c r="AL368" s="241" t="s">
        <v>742</v>
      </c>
      <c r="AM368" s="242"/>
      <c r="AN368" s="242"/>
      <c r="AO368" s="243"/>
      <c r="AP368" s="244" t="s">
        <v>742</v>
      </c>
      <c r="AQ368" s="244"/>
      <c r="AR368" s="244"/>
      <c r="AS368" s="244"/>
      <c r="AT368" s="244"/>
      <c r="AU368" s="244"/>
      <c r="AV368" s="244"/>
      <c r="AW368" s="244"/>
      <c r="AX368" s="244"/>
      <c r="AY368">
        <f>COUNTA($C$368)</f>
        <v>1</v>
      </c>
    </row>
    <row r="369" spans="1:51" ht="39.950000000000003" customHeight="1" x14ac:dyDescent="0.15">
      <c r="A369" s="245">
        <v>4</v>
      </c>
      <c r="B369" s="245">
        <v>1</v>
      </c>
      <c r="C369" s="266" t="s">
        <v>734</v>
      </c>
      <c r="D369" s="265"/>
      <c r="E369" s="265"/>
      <c r="F369" s="265"/>
      <c r="G369" s="265"/>
      <c r="H369" s="265"/>
      <c r="I369" s="265"/>
      <c r="J369" s="248">
        <v>7000020010006</v>
      </c>
      <c r="K369" s="249"/>
      <c r="L369" s="249"/>
      <c r="M369" s="249"/>
      <c r="N369" s="249"/>
      <c r="O369" s="249"/>
      <c r="P369" s="267" t="s">
        <v>741</v>
      </c>
      <c r="Q369" s="250"/>
      <c r="R369" s="250"/>
      <c r="S369" s="250"/>
      <c r="T369" s="250"/>
      <c r="U369" s="250"/>
      <c r="V369" s="250"/>
      <c r="W369" s="250"/>
      <c r="X369" s="250"/>
      <c r="Y369" s="251">
        <v>2</v>
      </c>
      <c r="Z369" s="252"/>
      <c r="AA369" s="252"/>
      <c r="AB369" s="253"/>
      <c r="AC369" s="237" t="s">
        <v>76</v>
      </c>
      <c r="AD369" s="238"/>
      <c r="AE369" s="238"/>
      <c r="AF369" s="238"/>
      <c r="AG369" s="238"/>
      <c r="AH369" s="268" t="s">
        <v>742</v>
      </c>
      <c r="AI369" s="269"/>
      <c r="AJ369" s="269"/>
      <c r="AK369" s="269"/>
      <c r="AL369" s="241" t="s">
        <v>742</v>
      </c>
      <c r="AM369" s="242"/>
      <c r="AN369" s="242"/>
      <c r="AO369" s="243"/>
      <c r="AP369" s="244" t="s">
        <v>742</v>
      </c>
      <c r="AQ369" s="244"/>
      <c r="AR369" s="244"/>
      <c r="AS369" s="244"/>
      <c r="AT369" s="244"/>
      <c r="AU369" s="244"/>
      <c r="AV369" s="244"/>
      <c r="AW369" s="244"/>
      <c r="AX369" s="244"/>
      <c r="AY369">
        <f>COUNTA($C$369)</f>
        <v>1</v>
      </c>
    </row>
    <row r="370" spans="1:51" ht="39.950000000000003" customHeight="1" x14ac:dyDescent="0.15">
      <c r="A370" s="245">
        <v>5</v>
      </c>
      <c r="B370" s="245">
        <v>1</v>
      </c>
      <c r="C370" s="266" t="s">
        <v>735</v>
      </c>
      <c r="D370" s="265"/>
      <c r="E370" s="265"/>
      <c r="F370" s="265"/>
      <c r="G370" s="265"/>
      <c r="H370" s="265"/>
      <c r="I370" s="265"/>
      <c r="J370" s="248">
        <v>8000020280003</v>
      </c>
      <c r="K370" s="249"/>
      <c r="L370" s="249"/>
      <c r="M370" s="249"/>
      <c r="N370" s="249"/>
      <c r="O370" s="249"/>
      <c r="P370" s="267" t="s">
        <v>741</v>
      </c>
      <c r="Q370" s="250"/>
      <c r="R370" s="250"/>
      <c r="S370" s="250"/>
      <c r="T370" s="250"/>
      <c r="U370" s="250"/>
      <c r="V370" s="250"/>
      <c r="W370" s="250"/>
      <c r="X370" s="250"/>
      <c r="Y370" s="251">
        <v>2</v>
      </c>
      <c r="Z370" s="252"/>
      <c r="AA370" s="252"/>
      <c r="AB370" s="253"/>
      <c r="AC370" s="237" t="s">
        <v>76</v>
      </c>
      <c r="AD370" s="238"/>
      <c r="AE370" s="238"/>
      <c r="AF370" s="238"/>
      <c r="AG370" s="238"/>
      <c r="AH370" s="268" t="s">
        <v>742</v>
      </c>
      <c r="AI370" s="269"/>
      <c r="AJ370" s="269"/>
      <c r="AK370" s="269"/>
      <c r="AL370" s="241" t="s">
        <v>742</v>
      </c>
      <c r="AM370" s="242"/>
      <c r="AN370" s="242"/>
      <c r="AO370" s="243"/>
      <c r="AP370" s="244" t="s">
        <v>742</v>
      </c>
      <c r="AQ370" s="244"/>
      <c r="AR370" s="244"/>
      <c r="AS370" s="244"/>
      <c r="AT370" s="244"/>
      <c r="AU370" s="244"/>
      <c r="AV370" s="244"/>
      <c r="AW370" s="244"/>
      <c r="AX370" s="244"/>
      <c r="AY370">
        <f>COUNTA($C$370)</f>
        <v>1</v>
      </c>
    </row>
    <row r="371" spans="1:51" ht="39.950000000000003" customHeight="1" x14ac:dyDescent="0.15">
      <c r="A371" s="245">
        <v>6</v>
      </c>
      <c r="B371" s="245">
        <v>1</v>
      </c>
      <c r="C371" s="266" t="s">
        <v>736</v>
      </c>
      <c r="D371" s="265"/>
      <c r="E371" s="265"/>
      <c r="F371" s="265"/>
      <c r="G371" s="265"/>
      <c r="H371" s="265"/>
      <c r="I371" s="265"/>
      <c r="J371" s="248">
        <v>2000020080004</v>
      </c>
      <c r="K371" s="249"/>
      <c r="L371" s="249"/>
      <c r="M371" s="249"/>
      <c r="N371" s="249"/>
      <c r="O371" s="249"/>
      <c r="P371" s="267" t="s">
        <v>741</v>
      </c>
      <c r="Q371" s="250"/>
      <c r="R371" s="250"/>
      <c r="S371" s="250"/>
      <c r="T371" s="250"/>
      <c r="U371" s="250"/>
      <c r="V371" s="250"/>
      <c r="W371" s="250"/>
      <c r="X371" s="250"/>
      <c r="Y371" s="251">
        <v>1</v>
      </c>
      <c r="Z371" s="252"/>
      <c r="AA371" s="252"/>
      <c r="AB371" s="253"/>
      <c r="AC371" s="237" t="s">
        <v>76</v>
      </c>
      <c r="AD371" s="238"/>
      <c r="AE371" s="238"/>
      <c r="AF371" s="238"/>
      <c r="AG371" s="238"/>
      <c r="AH371" s="268" t="s">
        <v>742</v>
      </c>
      <c r="AI371" s="269"/>
      <c r="AJ371" s="269"/>
      <c r="AK371" s="269"/>
      <c r="AL371" s="241" t="s">
        <v>742</v>
      </c>
      <c r="AM371" s="242"/>
      <c r="AN371" s="242"/>
      <c r="AO371" s="243"/>
      <c r="AP371" s="244" t="s">
        <v>742</v>
      </c>
      <c r="AQ371" s="244"/>
      <c r="AR371" s="244"/>
      <c r="AS371" s="244"/>
      <c r="AT371" s="244"/>
      <c r="AU371" s="244"/>
      <c r="AV371" s="244"/>
      <c r="AW371" s="244"/>
      <c r="AX371" s="244"/>
      <c r="AY371">
        <f>COUNTA($C$371)</f>
        <v>1</v>
      </c>
    </row>
    <row r="372" spans="1:51" ht="39.950000000000003" customHeight="1" x14ac:dyDescent="0.15">
      <c r="A372" s="245">
        <v>7</v>
      </c>
      <c r="B372" s="245">
        <v>1</v>
      </c>
      <c r="C372" s="266" t="s">
        <v>737</v>
      </c>
      <c r="D372" s="265"/>
      <c r="E372" s="265"/>
      <c r="F372" s="265"/>
      <c r="G372" s="265"/>
      <c r="H372" s="265"/>
      <c r="I372" s="265"/>
      <c r="J372" s="248">
        <v>1000020140007</v>
      </c>
      <c r="K372" s="249"/>
      <c r="L372" s="249"/>
      <c r="M372" s="249"/>
      <c r="N372" s="249"/>
      <c r="O372" s="249"/>
      <c r="P372" s="267" t="s">
        <v>741</v>
      </c>
      <c r="Q372" s="250"/>
      <c r="R372" s="250"/>
      <c r="S372" s="250"/>
      <c r="T372" s="250"/>
      <c r="U372" s="250"/>
      <c r="V372" s="250"/>
      <c r="W372" s="250"/>
      <c r="X372" s="250"/>
      <c r="Y372" s="251">
        <v>1</v>
      </c>
      <c r="Z372" s="252"/>
      <c r="AA372" s="252"/>
      <c r="AB372" s="253"/>
      <c r="AC372" s="237" t="s">
        <v>76</v>
      </c>
      <c r="AD372" s="238"/>
      <c r="AE372" s="238"/>
      <c r="AF372" s="238"/>
      <c r="AG372" s="238"/>
      <c r="AH372" s="268" t="s">
        <v>742</v>
      </c>
      <c r="AI372" s="269"/>
      <c r="AJ372" s="269"/>
      <c r="AK372" s="269"/>
      <c r="AL372" s="241" t="s">
        <v>742</v>
      </c>
      <c r="AM372" s="242"/>
      <c r="AN372" s="242"/>
      <c r="AO372" s="243"/>
      <c r="AP372" s="244" t="s">
        <v>742</v>
      </c>
      <c r="AQ372" s="244"/>
      <c r="AR372" s="244"/>
      <c r="AS372" s="244"/>
      <c r="AT372" s="244"/>
      <c r="AU372" s="244"/>
      <c r="AV372" s="244"/>
      <c r="AW372" s="244"/>
      <c r="AX372" s="244"/>
      <c r="AY372">
        <f>COUNTA($C$372)</f>
        <v>1</v>
      </c>
    </row>
    <row r="373" spans="1:51" ht="39.950000000000003" customHeight="1" x14ac:dyDescent="0.15">
      <c r="A373" s="245">
        <v>8</v>
      </c>
      <c r="B373" s="245">
        <v>1</v>
      </c>
      <c r="C373" s="266" t="s">
        <v>738</v>
      </c>
      <c r="D373" s="265"/>
      <c r="E373" s="265"/>
      <c r="F373" s="265"/>
      <c r="G373" s="265"/>
      <c r="H373" s="265"/>
      <c r="I373" s="265"/>
      <c r="J373" s="248">
        <v>7000020160008</v>
      </c>
      <c r="K373" s="249"/>
      <c r="L373" s="249"/>
      <c r="M373" s="249"/>
      <c r="N373" s="249"/>
      <c r="O373" s="249"/>
      <c r="P373" s="267" t="s">
        <v>741</v>
      </c>
      <c r="Q373" s="250"/>
      <c r="R373" s="250"/>
      <c r="S373" s="250"/>
      <c r="T373" s="250"/>
      <c r="U373" s="250"/>
      <c r="V373" s="250"/>
      <c r="W373" s="250"/>
      <c r="X373" s="250"/>
      <c r="Y373" s="251">
        <v>1</v>
      </c>
      <c r="Z373" s="252"/>
      <c r="AA373" s="252"/>
      <c r="AB373" s="253"/>
      <c r="AC373" s="237" t="s">
        <v>76</v>
      </c>
      <c r="AD373" s="238"/>
      <c r="AE373" s="238"/>
      <c r="AF373" s="238"/>
      <c r="AG373" s="238"/>
      <c r="AH373" s="268" t="s">
        <v>742</v>
      </c>
      <c r="AI373" s="269"/>
      <c r="AJ373" s="269"/>
      <c r="AK373" s="269"/>
      <c r="AL373" s="241" t="s">
        <v>742</v>
      </c>
      <c r="AM373" s="242"/>
      <c r="AN373" s="242"/>
      <c r="AO373" s="243"/>
      <c r="AP373" s="244" t="s">
        <v>742</v>
      </c>
      <c r="AQ373" s="244"/>
      <c r="AR373" s="244"/>
      <c r="AS373" s="244"/>
      <c r="AT373" s="244"/>
      <c r="AU373" s="244"/>
      <c r="AV373" s="244"/>
      <c r="AW373" s="244"/>
      <c r="AX373" s="244"/>
      <c r="AY373">
        <f>COUNTA($C$373)</f>
        <v>1</v>
      </c>
    </row>
    <row r="374" spans="1:51" ht="39.950000000000003" customHeight="1" x14ac:dyDescent="0.15">
      <c r="A374" s="245">
        <v>9</v>
      </c>
      <c r="B374" s="245">
        <v>1</v>
      </c>
      <c r="C374" s="266" t="s">
        <v>739</v>
      </c>
      <c r="D374" s="265"/>
      <c r="E374" s="265"/>
      <c r="F374" s="265"/>
      <c r="G374" s="265"/>
      <c r="H374" s="265"/>
      <c r="I374" s="265"/>
      <c r="J374" s="248">
        <v>5000020150002</v>
      </c>
      <c r="K374" s="249"/>
      <c r="L374" s="249"/>
      <c r="M374" s="249"/>
      <c r="N374" s="249"/>
      <c r="O374" s="249"/>
      <c r="P374" s="267" t="s">
        <v>741</v>
      </c>
      <c r="Q374" s="250"/>
      <c r="R374" s="250"/>
      <c r="S374" s="250"/>
      <c r="T374" s="250"/>
      <c r="U374" s="250"/>
      <c r="V374" s="250"/>
      <c r="W374" s="250"/>
      <c r="X374" s="250"/>
      <c r="Y374" s="251">
        <v>1</v>
      </c>
      <c r="Z374" s="252"/>
      <c r="AA374" s="252"/>
      <c r="AB374" s="253"/>
      <c r="AC374" s="237" t="s">
        <v>76</v>
      </c>
      <c r="AD374" s="238"/>
      <c r="AE374" s="238"/>
      <c r="AF374" s="238"/>
      <c r="AG374" s="238"/>
      <c r="AH374" s="268" t="s">
        <v>742</v>
      </c>
      <c r="AI374" s="269"/>
      <c r="AJ374" s="269"/>
      <c r="AK374" s="269"/>
      <c r="AL374" s="241" t="s">
        <v>742</v>
      </c>
      <c r="AM374" s="242"/>
      <c r="AN374" s="242"/>
      <c r="AO374" s="243"/>
      <c r="AP374" s="244" t="s">
        <v>742</v>
      </c>
      <c r="AQ374" s="244"/>
      <c r="AR374" s="244"/>
      <c r="AS374" s="244"/>
      <c r="AT374" s="244"/>
      <c r="AU374" s="244"/>
      <c r="AV374" s="244"/>
      <c r="AW374" s="244"/>
      <c r="AX374" s="244"/>
      <c r="AY374">
        <f>COUNTA($C$374)</f>
        <v>1</v>
      </c>
    </row>
    <row r="375" spans="1:51" ht="39.950000000000003" customHeight="1" x14ac:dyDescent="0.15">
      <c r="A375" s="245">
        <v>10</v>
      </c>
      <c r="B375" s="245">
        <v>1</v>
      </c>
      <c r="C375" s="266" t="s">
        <v>740</v>
      </c>
      <c r="D375" s="265"/>
      <c r="E375" s="265"/>
      <c r="F375" s="265"/>
      <c r="G375" s="265"/>
      <c r="H375" s="265"/>
      <c r="I375" s="265"/>
      <c r="J375" s="248">
        <v>1000020200000</v>
      </c>
      <c r="K375" s="249"/>
      <c r="L375" s="249"/>
      <c r="M375" s="249"/>
      <c r="N375" s="249"/>
      <c r="O375" s="249"/>
      <c r="P375" s="267" t="s">
        <v>741</v>
      </c>
      <c r="Q375" s="250"/>
      <c r="R375" s="250"/>
      <c r="S375" s="250"/>
      <c r="T375" s="250"/>
      <c r="U375" s="250"/>
      <c r="V375" s="250"/>
      <c r="W375" s="250"/>
      <c r="X375" s="250"/>
      <c r="Y375" s="251">
        <v>1</v>
      </c>
      <c r="Z375" s="252"/>
      <c r="AA375" s="252"/>
      <c r="AB375" s="253"/>
      <c r="AC375" s="237" t="s">
        <v>76</v>
      </c>
      <c r="AD375" s="238"/>
      <c r="AE375" s="238"/>
      <c r="AF375" s="238"/>
      <c r="AG375" s="238"/>
      <c r="AH375" s="268" t="s">
        <v>742</v>
      </c>
      <c r="AI375" s="269"/>
      <c r="AJ375" s="269"/>
      <c r="AK375" s="269"/>
      <c r="AL375" s="241" t="s">
        <v>742</v>
      </c>
      <c r="AM375" s="242"/>
      <c r="AN375" s="242"/>
      <c r="AO375" s="243"/>
      <c r="AP375" s="244" t="s">
        <v>742</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76:AO395">
    <cfRule type="expression" dxfId="1439" priority="839">
      <formula>IF(AND(AL376&gt;=0, RIGHT(TEXT(AL376,"0.#"),1)&lt;&gt;"."),TRUE,FALSE)</formula>
    </cfRule>
    <cfRule type="expression" dxfId="1438" priority="840">
      <formula>IF(AND(AL376&gt;=0, RIGHT(TEXT(AL376,"0.#"),1)="."),TRUE,FALSE)</formula>
    </cfRule>
    <cfRule type="expression" dxfId="1437" priority="841">
      <formula>IF(AND(AL376&lt;0, RIGHT(TEXT(AL376,"0.#"),1)&lt;&gt;"."),TRUE,FALSE)</formula>
    </cfRule>
    <cfRule type="expression" dxfId="1436" priority="842">
      <formula>IF(AND(AL376&lt;0, RIGHT(TEXT(AL376,"0.#"),1)="."),TRUE,FALSE)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75">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723</v>
      </c>
      <c r="H2" s="13" t="str">
        <f>IF(G2="","",F2)</f>
        <v>一般会計</v>
      </c>
      <c r="I2" s="13" t="str">
        <f>IF(H2="","",IF(I1&lt;&gt;"",CONCATENATE(I1,"、",H2),H2))</f>
        <v>一般会計</v>
      </c>
      <c r="K2" s="14" t="s">
        <v>98</v>
      </c>
      <c r="L2" s="15"/>
      <c r="M2" s="13" t="str">
        <f>IF(L2="","",K2)</f>
        <v/>
      </c>
      <c r="N2" s="13" t="str">
        <f>IF(M2="","",IF(N1&lt;&gt;"",CONCATENATE(N1,"、",M2),M2))</f>
        <v/>
      </c>
      <c r="O2" s="13"/>
      <c r="P2" s="12" t="s">
        <v>70</v>
      </c>
      <c r="Q2" s="17" t="s">
        <v>723</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723</v>
      </c>
      <c r="R3" s="13" t="str">
        <f t="shared" ref="R3:R8" si="3">IF(Q3="","",P3)</f>
        <v>委託・請負</v>
      </c>
      <c r="S3" s="13" t="str">
        <f t="shared" ref="S3:S8" si="4">IF(R3="",S2,IF(S2&lt;&gt;"",CONCATENATE(S2,"、",R3),R3))</f>
        <v>直接実施、委託・請負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t="s">
        <v>723</v>
      </c>
      <c r="M4" s="13" t="str">
        <f t="shared" si="2"/>
        <v>恩給関係</v>
      </c>
      <c r="N4" s="13" t="str">
        <f t="shared" ref="N4:N11" si="6">IF(M4="",N3,IF(N3&lt;&gt;"",CONCATENATE(N3,"、",M4),M4))</f>
        <v>恩給関係</v>
      </c>
      <c r="O4" s="13"/>
      <c r="P4" s="12" t="s">
        <v>72</v>
      </c>
      <c r="Q4" s="17"/>
      <c r="R4" s="13" t="str">
        <f t="shared" si="3"/>
        <v/>
      </c>
      <c r="S4" s="13" t="str">
        <f t="shared" si="4"/>
        <v>直接実施、委託・請負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恩給関係</v>
      </c>
      <c r="O5" s="13"/>
      <c r="P5" s="12" t="s">
        <v>73</v>
      </c>
      <c r="Q5" s="17"/>
      <c r="R5" s="13" t="str">
        <f t="shared" si="3"/>
        <v/>
      </c>
      <c r="S5" s="13" t="str">
        <f t="shared" si="4"/>
        <v>直接実施、委託・請負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恩給関係</v>
      </c>
      <c r="O6" s="13"/>
      <c r="P6" s="12" t="s">
        <v>74</v>
      </c>
      <c r="Q6" s="17"/>
      <c r="R6" s="13" t="str">
        <f t="shared" si="3"/>
        <v/>
      </c>
      <c r="S6" s="13" t="str">
        <f t="shared" si="4"/>
        <v>直接実施、委託・請負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恩給関係</v>
      </c>
      <c r="O7" s="13"/>
      <c r="P7" s="12" t="s">
        <v>75</v>
      </c>
      <c r="Q7" s="17"/>
      <c r="R7" s="13" t="str">
        <f t="shared" si="3"/>
        <v/>
      </c>
      <c r="S7" s="13" t="str">
        <f t="shared" si="4"/>
        <v>直接実施、委託・請負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恩給関係</v>
      </c>
      <c r="O8" s="13"/>
      <c r="P8" s="12" t="s">
        <v>76</v>
      </c>
      <c r="Q8" s="17"/>
      <c r="R8" s="13" t="str">
        <f t="shared" si="3"/>
        <v/>
      </c>
      <c r="S8" s="13" t="str">
        <f t="shared" si="4"/>
        <v>直接実施、委託・請負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恩給関係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恩給関係</v>
      </c>
      <c r="O10" s="13"/>
      <c r="P10" s="13" t="str">
        <f>S8</f>
        <v>直接実施、委託・請負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恩給関係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恩給関係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372</v>
      </c>
      <c r="AF2" s="926"/>
      <c r="AG2" s="926"/>
      <c r="AH2" s="128"/>
      <c r="AI2" s="926" t="s">
        <v>468</v>
      </c>
      <c r="AJ2" s="926"/>
      <c r="AK2" s="926"/>
      <c r="AL2" s="128"/>
      <c r="AM2" s="926" t="s">
        <v>469</v>
      </c>
      <c r="AN2" s="926"/>
      <c r="AO2" s="926"/>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34"/>
      <c r="Z3" s="935"/>
      <c r="AA3" s="936"/>
      <c r="AB3" s="940"/>
      <c r="AC3" s="712"/>
      <c r="AD3" s="713"/>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44"/>
      <c r="I4" s="944"/>
      <c r="J4" s="944"/>
      <c r="K4" s="944"/>
      <c r="L4" s="944"/>
      <c r="M4" s="944"/>
      <c r="N4" s="944"/>
      <c r="O4" s="945"/>
      <c r="P4" s="146"/>
      <c r="Q4" s="654"/>
      <c r="R4" s="654"/>
      <c r="S4" s="654"/>
      <c r="T4" s="654"/>
      <c r="U4" s="654"/>
      <c r="V4" s="654"/>
      <c r="W4" s="654"/>
      <c r="X4" s="655"/>
      <c r="Y4" s="930" t="s">
        <v>12</v>
      </c>
      <c r="Z4" s="931"/>
      <c r="AA4" s="932"/>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49"/>
      <c r="H6" s="950"/>
      <c r="I6" s="950"/>
      <c r="J6" s="950"/>
      <c r="K6" s="950"/>
      <c r="L6" s="950"/>
      <c r="M6" s="950"/>
      <c r="N6" s="950"/>
      <c r="O6" s="951"/>
      <c r="P6" s="657"/>
      <c r="Q6" s="657"/>
      <c r="R6" s="657"/>
      <c r="S6" s="657"/>
      <c r="T6" s="657"/>
      <c r="U6" s="657"/>
      <c r="V6" s="657"/>
      <c r="W6" s="657"/>
      <c r="X6" s="658"/>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344</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316</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372</v>
      </c>
      <c r="AF9" s="926"/>
      <c r="AG9" s="926"/>
      <c r="AH9" s="128"/>
      <c r="AI9" s="926" t="s">
        <v>468</v>
      </c>
      <c r="AJ9" s="926"/>
      <c r="AK9" s="926"/>
      <c r="AL9" s="128"/>
      <c r="AM9" s="926" t="s">
        <v>469</v>
      </c>
      <c r="AN9" s="926"/>
      <c r="AO9" s="926"/>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4"/>
      <c r="Z10" s="935"/>
      <c r="AA10" s="936"/>
      <c r="AB10" s="940"/>
      <c r="AC10" s="712"/>
      <c r="AD10" s="713"/>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44"/>
      <c r="I11" s="944"/>
      <c r="J11" s="944"/>
      <c r="K11" s="944"/>
      <c r="L11" s="944"/>
      <c r="M11" s="944"/>
      <c r="N11" s="944"/>
      <c r="O11" s="945"/>
      <c r="P11" s="146"/>
      <c r="Q11" s="654"/>
      <c r="R11" s="654"/>
      <c r="S11" s="654"/>
      <c r="T11" s="654"/>
      <c r="U11" s="654"/>
      <c r="V11" s="654"/>
      <c r="W11" s="654"/>
      <c r="X11" s="655"/>
      <c r="Y11" s="930" t="s">
        <v>12</v>
      </c>
      <c r="Z11" s="931"/>
      <c r="AA11" s="932"/>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7"/>
      <c r="Q13" s="657"/>
      <c r="R13" s="657"/>
      <c r="S13" s="657"/>
      <c r="T13" s="657"/>
      <c r="U13" s="657"/>
      <c r="V13" s="657"/>
      <c r="W13" s="657"/>
      <c r="X13" s="658"/>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344</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316</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372</v>
      </c>
      <c r="AF16" s="926"/>
      <c r="AG16" s="926"/>
      <c r="AH16" s="128"/>
      <c r="AI16" s="926" t="s">
        <v>468</v>
      </c>
      <c r="AJ16" s="926"/>
      <c r="AK16" s="926"/>
      <c r="AL16" s="128"/>
      <c r="AM16" s="926" t="s">
        <v>469</v>
      </c>
      <c r="AN16" s="926"/>
      <c r="AO16" s="926"/>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4"/>
      <c r="Z17" s="935"/>
      <c r="AA17" s="936"/>
      <c r="AB17" s="940"/>
      <c r="AC17" s="712"/>
      <c r="AD17" s="713"/>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44"/>
      <c r="I18" s="944"/>
      <c r="J18" s="944"/>
      <c r="K18" s="944"/>
      <c r="L18" s="944"/>
      <c r="M18" s="944"/>
      <c r="N18" s="944"/>
      <c r="O18" s="945"/>
      <c r="P18" s="146"/>
      <c r="Q18" s="654"/>
      <c r="R18" s="654"/>
      <c r="S18" s="654"/>
      <c r="T18" s="654"/>
      <c r="U18" s="654"/>
      <c r="V18" s="654"/>
      <c r="W18" s="654"/>
      <c r="X18" s="655"/>
      <c r="Y18" s="930" t="s">
        <v>12</v>
      </c>
      <c r="Z18" s="931"/>
      <c r="AA18" s="932"/>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7"/>
      <c r="Q20" s="657"/>
      <c r="R20" s="657"/>
      <c r="S20" s="657"/>
      <c r="T20" s="657"/>
      <c r="U20" s="657"/>
      <c r="V20" s="657"/>
      <c r="W20" s="657"/>
      <c r="X20" s="658"/>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344</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316</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372</v>
      </c>
      <c r="AF23" s="926"/>
      <c r="AG23" s="926"/>
      <c r="AH23" s="128"/>
      <c r="AI23" s="926" t="s">
        <v>468</v>
      </c>
      <c r="AJ23" s="926"/>
      <c r="AK23" s="926"/>
      <c r="AL23" s="128"/>
      <c r="AM23" s="926" t="s">
        <v>469</v>
      </c>
      <c r="AN23" s="926"/>
      <c r="AO23" s="926"/>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4"/>
      <c r="Z24" s="935"/>
      <c r="AA24" s="936"/>
      <c r="AB24" s="940"/>
      <c r="AC24" s="712"/>
      <c r="AD24" s="713"/>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44"/>
      <c r="I25" s="944"/>
      <c r="J25" s="944"/>
      <c r="K25" s="944"/>
      <c r="L25" s="944"/>
      <c r="M25" s="944"/>
      <c r="N25" s="944"/>
      <c r="O25" s="945"/>
      <c r="P25" s="146"/>
      <c r="Q25" s="654"/>
      <c r="R25" s="654"/>
      <c r="S25" s="654"/>
      <c r="T25" s="654"/>
      <c r="U25" s="654"/>
      <c r="V25" s="654"/>
      <c r="W25" s="654"/>
      <c r="X25" s="655"/>
      <c r="Y25" s="930" t="s">
        <v>12</v>
      </c>
      <c r="Z25" s="931"/>
      <c r="AA25" s="932"/>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7"/>
      <c r="Q27" s="657"/>
      <c r="R27" s="657"/>
      <c r="S27" s="657"/>
      <c r="T27" s="657"/>
      <c r="U27" s="657"/>
      <c r="V27" s="657"/>
      <c r="W27" s="657"/>
      <c r="X27" s="658"/>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344</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316</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372</v>
      </c>
      <c r="AF30" s="926"/>
      <c r="AG30" s="926"/>
      <c r="AH30" s="128"/>
      <c r="AI30" s="926" t="s">
        <v>468</v>
      </c>
      <c r="AJ30" s="926"/>
      <c r="AK30" s="926"/>
      <c r="AL30" s="128"/>
      <c r="AM30" s="926" t="s">
        <v>469</v>
      </c>
      <c r="AN30" s="926"/>
      <c r="AO30" s="926"/>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4"/>
      <c r="Z31" s="935"/>
      <c r="AA31" s="936"/>
      <c r="AB31" s="940"/>
      <c r="AC31" s="712"/>
      <c r="AD31" s="713"/>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44"/>
      <c r="I32" s="944"/>
      <c r="J32" s="944"/>
      <c r="K32" s="944"/>
      <c r="L32" s="944"/>
      <c r="M32" s="944"/>
      <c r="N32" s="944"/>
      <c r="O32" s="945"/>
      <c r="P32" s="146"/>
      <c r="Q32" s="654"/>
      <c r="R32" s="654"/>
      <c r="S32" s="654"/>
      <c r="T32" s="654"/>
      <c r="U32" s="654"/>
      <c r="V32" s="654"/>
      <c r="W32" s="654"/>
      <c r="X32" s="655"/>
      <c r="Y32" s="930" t="s">
        <v>12</v>
      </c>
      <c r="Z32" s="931"/>
      <c r="AA32" s="932"/>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7"/>
      <c r="Q34" s="657"/>
      <c r="R34" s="657"/>
      <c r="S34" s="657"/>
      <c r="T34" s="657"/>
      <c r="U34" s="657"/>
      <c r="V34" s="657"/>
      <c r="W34" s="657"/>
      <c r="X34" s="658"/>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344</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316</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372</v>
      </c>
      <c r="AF37" s="926"/>
      <c r="AG37" s="926"/>
      <c r="AH37" s="128"/>
      <c r="AI37" s="926" t="s">
        <v>468</v>
      </c>
      <c r="AJ37" s="926"/>
      <c r="AK37" s="926"/>
      <c r="AL37" s="128"/>
      <c r="AM37" s="926" t="s">
        <v>469</v>
      </c>
      <c r="AN37" s="926"/>
      <c r="AO37" s="926"/>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4"/>
      <c r="Z38" s="935"/>
      <c r="AA38" s="936"/>
      <c r="AB38" s="940"/>
      <c r="AC38" s="712"/>
      <c r="AD38" s="713"/>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44"/>
      <c r="I39" s="944"/>
      <c r="J39" s="944"/>
      <c r="K39" s="944"/>
      <c r="L39" s="944"/>
      <c r="M39" s="944"/>
      <c r="N39" s="944"/>
      <c r="O39" s="945"/>
      <c r="P39" s="146"/>
      <c r="Q39" s="654"/>
      <c r="R39" s="654"/>
      <c r="S39" s="654"/>
      <c r="T39" s="654"/>
      <c r="U39" s="654"/>
      <c r="V39" s="654"/>
      <c r="W39" s="654"/>
      <c r="X39" s="655"/>
      <c r="Y39" s="930" t="s">
        <v>12</v>
      </c>
      <c r="Z39" s="931"/>
      <c r="AA39" s="932"/>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7"/>
      <c r="Q41" s="657"/>
      <c r="R41" s="657"/>
      <c r="S41" s="657"/>
      <c r="T41" s="657"/>
      <c r="U41" s="657"/>
      <c r="V41" s="657"/>
      <c r="W41" s="657"/>
      <c r="X41" s="658"/>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344</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316</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372</v>
      </c>
      <c r="AF44" s="926"/>
      <c r="AG44" s="926"/>
      <c r="AH44" s="128"/>
      <c r="AI44" s="926" t="s">
        <v>468</v>
      </c>
      <c r="AJ44" s="926"/>
      <c r="AK44" s="926"/>
      <c r="AL44" s="128"/>
      <c r="AM44" s="926" t="s">
        <v>469</v>
      </c>
      <c r="AN44" s="926"/>
      <c r="AO44" s="926"/>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4"/>
      <c r="Z45" s="935"/>
      <c r="AA45" s="936"/>
      <c r="AB45" s="940"/>
      <c r="AC45" s="712"/>
      <c r="AD45" s="713"/>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44"/>
      <c r="I46" s="944"/>
      <c r="J46" s="944"/>
      <c r="K46" s="944"/>
      <c r="L46" s="944"/>
      <c r="M46" s="944"/>
      <c r="N46" s="944"/>
      <c r="O46" s="945"/>
      <c r="P46" s="146"/>
      <c r="Q46" s="654"/>
      <c r="R46" s="654"/>
      <c r="S46" s="654"/>
      <c r="T46" s="654"/>
      <c r="U46" s="654"/>
      <c r="V46" s="654"/>
      <c r="W46" s="654"/>
      <c r="X46" s="655"/>
      <c r="Y46" s="930" t="s">
        <v>12</v>
      </c>
      <c r="Z46" s="931"/>
      <c r="AA46" s="932"/>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7"/>
      <c r="Q48" s="657"/>
      <c r="R48" s="657"/>
      <c r="S48" s="657"/>
      <c r="T48" s="657"/>
      <c r="U48" s="657"/>
      <c r="V48" s="657"/>
      <c r="W48" s="657"/>
      <c r="X48" s="658"/>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344</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316</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372</v>
      </c>
      <c r="AF51" s="926"/>
      <c r="AG51" s="926"/>
      <c r="AH51" s="128"/>
      <c r="AI51" s="926" t="s">
        <v>468</v>
      </c>
      <c r="AJ51" s="926"/>
      <c r="AK51" s="926"/>
      <c r="AL51" s="128"/>
      <c r="AM51" s="926" t="s">
        <v>469</v>
      </c>
      <c r="AN51" s="926"/>
      <c r="AO51" s="926"/>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4"/>
      <c r="Z52" s="935"/>
      <c r="AA52" s="936"/>
      <c r="AB52" s="940"/>
      <c r="AC52" s="712"/>
      <c r="AD52" s="713"/>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44"/>
      <c r="I53" s="944"/>
      <c r="J53" s="944"/>
      <c r="K53" s="944"/>
      <c r="L53" s="944"/>
      <c r="M53" s="944"/>
      <c r="N53" s="944"/>
      <c r="O53" s="945"/>
      <c r="P53" s="146"/>
      <c r="Q53" s="654"/>
      <c r="R53" s="654"/>
      <c r="S53" s="654"/>
      <c r="T53" s="654"/>
      <c r="U53" s="654"/>
      <c r="V53" s="654"/>
      <c r="W53" s="654"/>
      <c r="X53" s="655"/>
      <c r="Y53" s="930" t="s">
        <v>12</v>
      </c>
      <c r="Z53" s="931"/>
      <c r="AA53" s="932"/>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7"/>
      <c r="Q55" s="657"/>
      <c r="R55" s="657"/>
      <c r="S55" s="657"/>
      <c r="T55" s="657"/>
      <c r="U55" s="657"/>
      <c r="V55" s="657"/>
      <c r="W55" s="657"/>
      <c r="X55" s="658"/>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344</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316</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372</v>
      </c>
      <c r="AF58" s="926"/>
      <c r="AG58" s="926"/>
      <c r="AH58" s="128"/>
      <c r="AI58" s="926" t="s">
        <v>468</v>
      </c>
      <c r="AJ58" s="926"/>
      <c r="AK58" s="926"/>
      <c r="AL58" s="128"/>
      <c r="AM58" s="926" t="s">
        <v>469</v>
      </c>
      <c r="AN58" s="926"/>
      <c r="AO58" s="926"/>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4"/>
      <c r="Z59" s="935"/>
      <c r="AA59" s="936"/>
      <c r="AB59" s="940"/>
      <c r="AC59" s="712"/>
      <c r="AD59" s="713"/>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44"/>
      <c r="I60" s="944"/>
      <c r="J60" s="944"/>
      <c r="K60" s="944"/>
      <c r="L60" s="944"/>
      <c r="M60" s="944"/>
      <c r="N60" s="944"/>
      <c r="O60" s="945"/>
      <c r="P60" s="146"/>
      <c r="Q60" s="654"/>
      <c r="R60" s="654"/>
      <c r="S60" s="654"/>
      <c r="T60" s="654"/>
      <c r="U60" s="654"/>
      <c r="V60" s="654"/>
      <c r="W60" s="654"/>
      <c r="X60" s="655"/>
      <c r="Y60" s="930" t="s">
        <v>12</v>
      </c>
      <c r="Z60" s="931"/>
      <c r="AA60" s="932"/>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7"/>
      <c r="Q62" s="657"/>
      <c r="R62" s="657"/>
      <c r="S62" s="657"/>
      <c r="T62" s="657"/>
      <c r="U62" s="657"/>
      <c r="V62" s="657"/>
      <c r="W62" s="657"/>
      <c r="X62" s="658"/>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344</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316</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372</v>
      </c>
      <c r="AF65" s="926"/>
      <c r="AG65" s="926"/>
      <c r="AH65" s="128"/>
      <c r="AI65" s="926" t="s">
        <v>468</v>
      </c>
      <c r="AJ65" s="926"/>
      <c r="AK65" s="926"/>
      <c r="AL65" s="128"/>
      <c r="AM65" s="926" t="s">
        <v>469</v>
      </c>
      <c r="AN65" s="926"/>
      <c r="AO65" s="926"/>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4"/>
      <c r="Z66" s="935"/>
      <c r="AA66" s="936"/>
      <c r="AB66" s="940"/>
      <c r="AC66" s="712"/>
      <c r="AD66" s="713"/>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44"/>
      <c r="I67" s="944"/>
      <c r="J67" s="944"/>
      <c r="K67" s="944"/>
      <c r="L67" s="944"/>
      <c r="M67" s="944"/>
      <c r="N67" s="944"/>
      <c r="O67" s="945"/>
      <c r="P67" s="146"/>
      <c r="Q67" s="654"/>
      <c r="R67" s="654"/>
      <c r="S67" s="654"/>
      <c r="T67" s="654"/>
      <c r="U67" s="654"/>
      <c r="V67" s="654"/>
      <c r="W67" s="654"/>
      <c r="X67" s="655"/>
      <c r="Y67" s="930" t="s">
        <v>12</v>
      </c>
      <c r="Z67" s="931"/>
      <c r="AA67" s="932"/>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7"/>
      <c r="Q69" s="657"/>
      <c r="R69" s="657"/>
      <c r="S69" s="657"/>
      <c r="T69" s="657"/>
      <c r="U69" s="657"/>
      <c r="V69" s="657"/>
      <c r="W69" s="657"/>
      <c r="X69" s="658"/>
      <c r="Y69" s="190" t="s">
        <v>13</v>
      </c>
      <c r="Z69" s="927"/>
      <c r="AA69" s="928"/>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344</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319</v>
      </c>
      <c r="Z3" s="273"/>
      <c r="AA3" s="273"/>
      <c r="AB3" s="273"/>
      <c r="AC3" s="990" t="s">
        <v>310</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319</v>
      </c>
      <c r="Z36" s="273"/>
      <c r="AA36" s="273"/>
      <c r="AB36" s="273"/>
      <c r="AC36" s="990" t="s">
        <v>310</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319</v>
      </c>
      <c r="Z69" s="273"/>
      <c r="AA69" s="273"/>
      <c r="AB69" s="273"/>
      <c r="AC69" s="990" t="s">
        <v>310</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319</v>
      </c>
      <c r="Z102" s="273"/>
      <c r="AA102" s="273"/>
      <c r="AB102" s="273"/>
      <c r="AC102" s="990" t="s">
        <v>310</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319</v>
      </c>
      <c r="Z135" s="273"/>
      <c r="AA135" s="273"/>
      <c r="AB135" s="273"/>
      <c r="AC135" s="990" t="s">
        <v>310</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319</v>
      </c>
      <c r="Z168" s="273"/>
      <c r="AA168" s="273"/>
      <c r="AB168" s="273"/>
      <c r="AC168" s="990" t="s">
        <v>310</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319</v>
      </c>
      <c r="Z201" s="273"/>
      <c r="AA201" s="273"/>
      <c r="AB201" s="273"/>
      <c r="AC201" s="990" t="s">
        <v>310</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319</v>
      </c>
      <c r="Z234" s="273"/>
      <c r="AA234" s="273"/>
      <c r="AB234" s="273"/>
      <c r="AC234" s="990" t="s">
        <v>310</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319</v>
      </c>
      <c r="Z267" s="273"/>
      <c r="AA267" s="273"/>
      <c r="AB267" s="273"/>
      <c r="AC267" s="990" t="s">
        <v>310</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319</v>
      </c>
      <c r="Z300" s="273"/>
      <c r="AA300" s="273"/>
      <c r="AB300" s="273"/>
      <c r="AC300" s="990" t="s">
        <v>310</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319</v>
      </c>
      <c r="Z333" s="273"/>
      <c r="AA333" s="273"/>
      <c r="AB333" s="273"/>
      <c r="AC333" s="990" t="s">
        <v>310</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319</v>
      </c>
      <c r="Z366" s="273"/>
      <c r="AA366" s="273"/>
      <c r="AB366" s="273"/>
      <c r="AC366" s="990" t="s">
        <v>310</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319</v>
      </c>
      <c r="Z399" s="273"/>
      <c r="AA399" s="273"/>
      <c r="AB399" s="273"/>
      <c r="AC399" s="990" t="s">
        <v>310</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319</v>
      </c>
      <c r="Z432" s="273"/>
      <c r="AA432" s="273"/>
      <c r="AB432" s="273"/>
      <c r="AC432" s="990" t="s">
        <v>310</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319</v>
      </c>
      <c r="Z465" s="273"/>
      <c r="AA465" s="273"/>
      <c r="AB465" s="273"/>
      <c r="AC465" s="990" t="s">
        <v>310</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319</v>
      </c>
      <c r="Z498" s="273"/>
      <c r="AA498" s="273"/>
      <c r="AB498" s="273"/>
      <c r="AC498" s="990" t="s">
        <v>310</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319</v>
      </c>
      <c r="Z531" s="273"/>
      <c r="AA531" s="273"/>
      <c r="AB531" s="273"/>
      <c r="AC531" s="990" t="s">
        <v>310</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319</v>
      </c>
      <c r="Z564" s="273"/>
      <c r="AA564" s="273"/>
      <c r="AB564" s="273"/>
      <c r="AC564" s="990" t="s">
        <v>310</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319</v>
      </c>
      <c r="Z597" s="273"/>
      <c r="AA597" s="273"/>
      <c r="AB597" s="273"/>
      <c r="AC597" s="990" t="s">
        <v>310</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319</v>
      </c>
      <c r="Z630" s="273"/>
      <c r="AA630" s="273"/>
      <c r="AB630" s="273"/>
      <c r="AC630" s="990" t="s">
        <v>310</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319</v>
      </c>
      <c r="Z663" s="273"/>
      <c r="AA663" s="273"/>
      <c r="AB663" s="273"/>
      <c r="AC663" s="990" t="s">
        <v>310</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319</v>
      </c>
      <c r="Z696" s="273"/>
      <c r="AA696" s="273"/>
      <c r="AB696" s="273"/>
      <c r="AC696" s="990" t="s">
        <v>310</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319</v>
      </c>
      <c r="Z729" s="273"/>
      <c r="AA729" s="273"/>
      <c r="AB729" s="273"/>
      <c r="AC729" s="990" t="s">
        <v>310</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319</v>
      </c>
      <c r="Z762" s="273"/>
      <c r="AA762" s="273"/>
      <c r="AB762" s="273"/>
      <c r="AC762" s="990" t="s">
        <v>310</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319</v>
      </c>
      <c r="Z795" s="273"/>
      <c r="AA795" s="273"/>
      <c r="AB795" s="273"/>
      <c r="AC795" s="990" t="s">
        <v>310</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319</v>
      </c>
      <c r="Z828" s="273"/>
      <c r="AA828" s="273"/>
      <c r="AB828" s="273"/>
      <c r="AC828" s="990" t="s">
        <v>310</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319</v>
      </c>
      <c r="Z861" s="273"/>
      <c r="AA861" s="273"/>
      <c r="AB861" s="273"/>
      <c r="AC861" s="990" t="s">
        <v>310</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319</v>
      </c>
      <c r="Z894" s="273"/>
      <c r="AA894" s="273"/>
      <c r="AB894" s="273"/>
      <c r="AC894" s="990" t="s">
        <v>310</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319</v>
      </c>
      <c r="Z927" s="273"/>
      <c r="AA927" s="273"/>
      <c r="AB927" s="273"/>
      <c r="AC927" s="990" t="s">
        <v>310</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319</v>
      </c>
      <c r="Z960" s="273"/>
      <c r="AA960" s="273"/>
      <c r="AB960" s="273"/>
      <c r="AC960" s="990" t="s">
        <v>310</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319</v>
      </c>
      <c r="Z993" s="273"/>
      <c r="AA993" s="273"/>
      <c r="AB993" s="273"/>
      <c r="AC993" s="990" t="s">
        <v>310</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319</v>
      </c>
      <c r="Z1026" s="273"/>
      <c r="AA1026" s="273"/>
      <c r="AB1026" s="273"/>
      <c r="AC1026" s="990" t="s">
        <v>310</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319</v>
      </c>
      <c r="Z1059" s="273"/>
      <c r="AA1059" s="273"/>
      <c r="AB1059" s="273"/>
      <c r="AC1059" s="990" t="s">
        <v>310</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319</v>
      </c>
      <c r="Z1092" s="273"/>
      <c r="AA1092" s="273"/>
      <c r="AB1092" s="273"/>
      <c r="AC1092" s="990" t="s">
        <v>310</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319</v>
      </c>
      <c r="Z1125" s="273"/>
      <c r="AA1125" s="273"/>
      <c r="AB1125" s="273"/>
      <c r="AC1125" s="990" t="s">
        <v>310</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319</v>
      </c>
      <c r="Z1158" s="273"/>
      <c r="AA1158" s="273"/>
      <c r="AB1158" s="273"/>
      <c r="AC1158" s="990" t="s">
        <v>310</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319</v>
      </c>
      <c r="Z1191" s="273"/>
      <c r="AA1191" s="273"/>
      <c r="AB1191" s="273"/>
      <c r="AC1191" s="990" t="s">
        <v>310</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319</v>
      </c>
      <c r="Z1224" s="273"/>
      <c r="AA1224" s="273"/>
      <c r="AB1224" s="273"/>
      <c r="AC1224" s="990" t="s">
        <v>310</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319</v>
      </c>
      <c r="Z1257" s="273"/>
      <c r="AA1257" s="273"/>
      <c r="AB1257" s="273"/>
      <c r="AC1257" s="990" t="s">
        <v>310</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319</v>
      </c>
      <c r="Z1290" s="273"/>
      <c r="AA1290" s="273"/>
      <c r="AB1290" s="273"/>
      <c r="AC1290" s="990" t="s">
        <v>310</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原田 蒼汰(harada-souta.pu8)</cp:lastModifiedBy>
  <cp:lastPrinted>2022-06-02T06:52:37Z</cp:lastPrinted>
  <dcterms:created xsi:type="dcterms:W3CDTF">2012-03-13T00:50:25Z</dcterms:created>
  <dcterms:modified xsi:type="dcterms:W3CDTF">2022-08-25T01:51:25Z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