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5" i="11"/>
  <c r="AY329" i="11"/>
  <c r="AY333" i="11"/>
  <c r="AY340" i="11"/>
  <c r="AY323" i="11"/>
  <c r="AY331"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116" i="11" l="1"/>
  <c r="AY154" i="11"/>
  <c r="AY113" i="11"/>
  <c r="AY117" i="11"/>
  <c r="AY121" i="11"/>
  <c r="AY125" i="11"/>
  <c r="AY129" i="11"/>
  <c r="AY151" i="11"/>
  <c r="AY155" i="11"/>
  <c r="AY164" i="11"/>
  <c r="AY141" i="11"/>
  <c r="AY145" i="11"/>
  <c r="AY177" i="11"/>
  <c r="AY204" i="11"/>
  <c r="AY212" i="11"/>
  <c r="AY174" i="11"/>
  <c r="AY178" i="11"/>
  <c r="AY193" i="11"/>
  <c r="AY201" i="11"/>
  <c r="AY205" i="11"/>
  <c r="AY209" i="11"/>
  <c r="AY213" i="11"/>
  <c r="AY120" i="11"/>
  <c r="AY114" i="11"/>
  <c r="AY118" i="11"/>
  <c r="AY126" i="11"/>
  <c r="AY152"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0" i="11"/>
  <c r="AY78" i="11"/>
  <c r="AY87" i="11" s="1"/>
  <c r="AY44" i="11"/>
  <c r="AY52" i="11" s="1"/>
  <c r="AY55" i="11" l="1"/>
  <c r="AY49" i="11"/>
  <c r="AY63" i="11"/>
  <c r="AY84" i="11"/>
  <c r="AY85" i="11"/>
  <c r="AY97" i="11"/>
  <c r="AY92" i="11"/>
  <c r="AY81" i="11"/>
  <c r="AY89" i="11"/>
  <c r="AY86" i="11"/>
  <c r="AY94" i="11"/>
  <c r="AY82"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<sst xmlns="http://schemas.openxmlformats.org/spreadsheetml/2006/main" count="2078" uniqueCount="765">
  <si>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</si>
  <si>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</si>
  <si>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</si>
  <si>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</si>
  <si>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</si>
  <si>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</si>
  <si>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</si>
  <si>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</si>
  <si>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</si>
  <si>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</si>
  <si>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</si>
  <si>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</si>
  <si>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</si>
  <si>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</si>
  <si>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</si>
  <si>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</si>
  <si>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</si>
  <si>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</si>
  <si>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</si>
  <si>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</si>
  <si>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</si>
  <si>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</si>
  <si>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</si>
  <si>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</si>
  <si>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</si>
  <si>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</si>
  <si>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</si>
  <si>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</si>
  <si>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</si>
  <si>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</si>
  <si>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</si>
  <si>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</si>
  <si>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</si>
  <si>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</si>
  <si>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</si>
  <si>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</si>
  <si>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</si>
  <si>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</si>
  <si>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</si>
  <si>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</si>
  <si>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</si>
  <si>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</si>
  <si>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</si>
  <si>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</si>
  <si>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</si>
  <si>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</si>
  <si>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</si>
  <si>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</si>
  <si>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</si>
  <si>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</si>
  <si>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</si>
  <si>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</si>
  <si>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</si>
  <si>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</si>
  <si>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</si>
  <si>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</si>
  <si>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</si>
  <si>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</si>
  <si>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</si>
  <si>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</si>
  <si>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</si>
  <si>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</si>
  <si>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</si>
  <si>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</si>
  <si>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</si>
  <si>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</si>
  <si>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</si>
  <si>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</si>
  <si>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</si>
  <si>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</si>
  <si>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</si>
  <si>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</si>
  <si>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</si>
  <si>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</si>
  <si>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</si>
  <si>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</si>
  <si>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</si>
  <si>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</si>
  <si>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</si>
  <si>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</si>
  <si>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</si>
  <si>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</si>
  <si>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</si>
  <si>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</si>
  <si>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</si>
  <si>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</si>
  <si>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</si>
  <si>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</si>
  <si>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</si>
  <si>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</si>
  <si>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</si>
  <si>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</si>
  <si>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</si>
  <si>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</si>
  <si>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</si>
  <si>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</si>
  <si>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</si>
  <si>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</si>
  <si>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</si>
  <si>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</si>
  <si>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</si>
  <si>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</si>
  <si>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</si>
  <si>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</si>
  <si>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</si>
  <si>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</si>
  <si>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</si>
  <si>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</si>
  <si>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</si>
  <si>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</si>
  <si>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</si>
  <si>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</si>
  <si>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</si>
  <si>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</si>
  <si>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</si>
  <si>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</si>
  <si>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</si>
  <si>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</si>
  <si>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</si>
  <si>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</si>
  <si>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</si>
  <si>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</si>
  <si>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</si>
  <si>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</si>
  <si>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</si>
  <si>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</si>
  <si>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</si>
  <si>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</si>
  <si>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</si>
  <si>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</si>
  <si>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</si>
  <si>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</si>
  <si>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</si>
  <si>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</si>
  <si>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</si>
  <si>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</si>
  <si>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</si>
  <si>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</si>
  <si>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</si>
  <si>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</si>
  <si>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</si>
  <si>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</si>
  <si>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</si>
  <si>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</si>
  <si>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</si>
  <si>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</si>
  <si>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</si>
  <si>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</si>
  <si>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</si>
  <si>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</si>
  <si>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</si>
  <si>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</si>
  <si>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</si>
  <si>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</si>
  <si>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</si>
  <si>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</si>
  <si>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</si>
  <si>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</si>
  <si>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</si>
  <si>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</si>
  <si>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</si>
  <si>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</si>
  <si>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</si>
  <si>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</si>
  <si>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</si>
  <si>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</si>
  <si>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</si>
  <si>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</si>
  <si>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</si>
  <si>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</si>
  <si>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</si>
  <si>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</si>
  <si>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</si>
  <si>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</si>
  <si>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</si>
  <si>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</si>
  <si>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</si>
  <si>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</si>
  <si>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</si>
  <si>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</si>
  <si>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</si>
  <si>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</si>
  <si>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</si>
  <si>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</si>
  <si>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</si>
  <si>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</si>
  <si>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</si>
  <si>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</si>
  <si>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</si>
  <si>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</si>
  <si>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</si>
  <si>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</si>
  <si>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</si>
  <si>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</si>
  <si>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</si>
  <si>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</si>
  <si>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</si>
  <si>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</si>
  <si>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</si>
  <si>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</si>
  <si>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</si>
  <si>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</si>
  <si>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</si>
  <si>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</si>
  <si>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</si>
  <si>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</si>
  <si>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</si>
  <si>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</si>
  <si>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</si>
  <si>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</si>
  <si>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</si>
  <si>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</si>
  <si>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</si>
  <si>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</si>
  <si>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</si>
  <si>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</si>
  <si>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</si>
  <si>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</si>
  <si>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</si>
  <si>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</si>
  <si>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</si>
  <si>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</si>
  <si>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</si>
  <si>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</si>
  <si>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</si>
  <si>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</si>
  <si>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</si>
  <si>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</si>
  <si>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</si>
  <si>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</si>
  <si>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</si>
  <si>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</si>
  <si>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</si>
  <si>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</si>
  <si>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</si>
  <si>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</si>
  <si>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</si>
  <si>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</si>
  <si>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</si>
  <si>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</si>
  <si>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</si>
  <si>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</si>
  <si>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</si>
  <si>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</si>
  <si>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</si>
  <si>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</si>
  <si>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</si>
  <si>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</si>
  <si>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</si>
  <si>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</si>
  <si>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</si>
  <si>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</si>
  <si>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</si>
  <si>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</si>
  <si>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</si>
  <si>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</si>
  <si>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</si>
  <si>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</si>
  <si>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</si>
  <si>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</si>
  <si>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</si>
  <si>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</si>
  <si>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</si>
  <si>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</si>
  <si>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</si>
  <si>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</si>
  <si>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</si>
  <si>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</si>
  <si>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</si>
  <si>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</si>
  <si>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</si>
  <si>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</si>
  <si>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</si>
  <si>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</si>
  <si>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</si>
  <si>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</si>
  <si>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</si>
  <si>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</si>
  <si>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</si>
  <si>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</si>
  <si>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</si>
  <si>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</si>
  <si>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</si>
  <si>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</si>
  <si>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</si>
  <si>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</si>
  <si>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</si>
  <si>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</si>
  <si>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</si>
  <si>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</si>
  <si>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</si>
  <si>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</si>
  <si>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</si>
  <si>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</si>
  <si>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</si>
  <si>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</si>
  <si>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</si>
  <si>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</si>
  <si>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</si>
  <si>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</si>
  <si>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</si>
  <si>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</si>
  <si>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</si>
  <si>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</si>
  <si>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</si>
  <si>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</si>
  <si>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</si>
  <si>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</si>
  <si>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</si>
  <si>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</si>
  <si>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</si>
  <si>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</si>
  <si>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</si>
  <si>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</si>
  <si>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</si>
  <si>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</si>
  <si>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</si>
  <si>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</si>
  <si>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</si>
  <si>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</si>
  <si>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</si>
  <si>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</si>
  <si>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</si>
  <si>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</si>
  <si>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</si>
  <si>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</si>
  <si>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</si>
  <si>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</si>
  <si>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</si>
  <si>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</si>
  <si>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</si>
  <si>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</si>
  <si>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</si>
  <si>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</si>
  <si>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</si>
  <si>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</si>
  <si>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</si>
  <si>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</si>
  <si>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</si>
  <si>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</si>
  <si>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</si>
  <si>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</si>
  <si>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</si>
  <si>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</si>
  <si>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</si>
  <si>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</si>
  <si>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</si>
  <si>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</si>
  <si>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</si>
  <si>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</si>
  <si>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</si>
  <si>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</si>
  <si>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</si>
  <si>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</si>
  <si>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</si>
  <si>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</si>
  <si>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</si>
  <si>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</si>
  <si>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</si>
  <si>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</si>
  <si>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</si>
  <si>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</si>
  <si>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</si>
  <si>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</si>
  <si>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</si>
  <si>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</si>
  <si>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</si>
  <si>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</si>
  <si>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</si>
  <si>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</si>
  <si>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</si>
  <si>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</si>
  <si>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</si>
  <si>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</si>
  <si>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</si>
  <si>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</si>
  <si>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</si>
  <si>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</si>
  <si>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</si>
  <si>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</si>
  <si>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</si>
  <si>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</si>
  <si>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</si>
  <si>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</si>
  <si>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</si>
  <si>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</si>
  <si>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</si>
  <si>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</si>
  <si>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</si>
  <si>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</si>
  <si>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</si>
  <si>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</si>
  <si>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</si>
  <si>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</si>
  <si>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</si>
  <si>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</si>
  <si>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</si>
  <si>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</si>
  <si>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</si>
  <si>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</si>
  <si>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</si>
  <si>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</si>
  <si>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</si>
  <si>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</si>
  <si>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</si>
  <si>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</si>
  <si>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</si>
  <si>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</si>
  <si>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</si>
  <si>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</si>
  <si>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</si>
  <si>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</si>
  <si>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</si>
  <si>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</si>
  <si>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</si>
  <si>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</si>
  <si>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</si>
  <si>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</si>
  <si>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</si>
  <si>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</si>
  <si>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</si>
  <si>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</si>
  <si>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</si>
  <si>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</si>
  <si>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</si>
  <si>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</si>
  <si>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</si>
  <si>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</si>
  <si>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</si>
  <si>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</si>
  <si>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</si>
  <si>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</si>
  <si>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</si>
  <si>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</si>
  <si>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</si>
  <si>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</si>
  <si>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</si>
  <si>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</si>
  <si>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</si>
  <si>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</si>
  <si>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</si>
  <si>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</si>
  <si>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</si>
  <si>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</si>
  <si>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</si>
  <si>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</si>
  <si>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</si>
  <si>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</si>
  <si>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</si>
  <si>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</si>
  <si>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</si>
  <si>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</si>
  <si>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</si>
  <si>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</si>
  <si>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</si>
  <si>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</si>
  <si>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</si>
  <si>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</si>
  <si>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</si>
  <si>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</si>
  <si>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</si>
  <si>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</si>
  <si>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</si>
  <si>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</si>
  <si>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</si>
  <si>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</si>
  <si>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</si>
  <si>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</si>
  <si>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</si>
  <si>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</si>
  <si>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</si>
  <si>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</si>
  <si>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</si>
  <si>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</si>
  <si>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</si>
  <si>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</si>
  <si>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</si>
  <si>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</si>
  <si>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</si>
  <si>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</si>
  <si>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</si>
  <si>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</si>
  <si>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</si>
  <si>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</si>
  <si>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</si>
  <si>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</si>
  <si>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</si>
  <si>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</si>
  <si>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</si>
  <si>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</si>
  <si>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</si>
  <si>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</si>
  <si>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</si>
  <si>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</si>
  <si>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</si>
  <si>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</si>
  <si>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</si>
  <si>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</si>
  <si>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</si>
  <si>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</si>
  <si>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</si>
  <si>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</si>
  <si>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</si>
  <si>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</si>
  <si>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</si>
  <si>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</si>
  <si>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</si>
  <si>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</si>
  <si>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</si>
  <si>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</si>
  <si>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</si>
  <si>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</si>
  <si>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</si>
  <si>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</si>
  <si>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</si>
  <si>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</si>
  <si>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</si>
  <si>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</si>
  <si>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</si>
  <si>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</si>
  <si>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</si>
  <si>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</si>
  <si>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</si>
  <si>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</si>
  <si>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</si>
  <si>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</si>
  <si>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</si>
  <si>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</si>
  <si>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</si>
  <si>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</si>
  <si>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</si>
  <si>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</si>
  <si>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</si>
  <si>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</si>
  <si>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</si>
  <si>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</si>
  <si>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</si>
  <si>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</si>
  <si>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</si>
  <si>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</si>
  <si>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</si>
  <si>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</si>
  <si>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</si>
  <si>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</si>
  <si>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</si>
  <si>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</si>
  <si>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</si>
  <si>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</si>
  <si>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</si>
  <si>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</si>
  <si>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</si>
  <si>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</si>
  <si>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</si>
  <si>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</si>
  <si>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</si>
  <si>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</si>
  <si>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</si>
  <si>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</si>
  <si>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</si>
  <si>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</si>
  <si>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</si>
  <si>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</si>
  <si>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</si>
  <si>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</si>
  <si>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</si>
  <si>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</si>
  <si>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</si>
  <si>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</si>
  <si>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</si>
  <si>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</si>
  <si>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</si>
  <si>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</si>
  <si>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</si>
  <si>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</si>
  <si>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</si>
  <si>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</si>
  <si>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</si>
  <si>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</si>
  <si>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</si>
  <si>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</si>
  <si>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</si>
  <si>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</si>
  <si>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</si>
  <si>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</si>
  <si>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</si>
  <si>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</si>
  <si>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</si>
  <si>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</si>
  <si>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</si>
  <si>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</si>
  <si>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</si>
  <si>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</si>
  <si>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</si>
  <si>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</si>
  <si>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</si>
  <si>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</si>
  <si>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</si>
  <si>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</si>
  <si>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</si>
  <si>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</si>
  <si>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</si>
  <si>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</si>
  <si>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</si>
  <si>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</si>
  <si>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</si>
  <si>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</si>
  <si>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</si>
  <si>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</si>
  <si>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</si>
  <si>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</si>
  <si>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</si>
  <si>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</si>
  <si>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</si>
  <si>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</si>
  <si>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</si>
  <si>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</si>
  <si>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</si>
  <si>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</si>
  <si>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</si>
  <si>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</si>
  <si>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</si>
  <si>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</si>
  <si>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</si>
  <si>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</si>
  <si>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</si>
  <si>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</si>
  <si>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</si>
  <si>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</si>
  <si>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</si>
  <si>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</si>
  <si>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</si>
  <si>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</si>
  <si>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</si>
  <si>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</si>
  <si>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</si>
  <si>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</si>
  <si>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</si>
  <si>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</si>
  <si>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</si>
  <si>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</si>
  <si>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</si>
  <si>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</si>
  <si>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</si>
  <si>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</si>
  <si>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</si>
  <si>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</si>
  <si>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</si>
  <si>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</si>
  <si>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</si>
  <si>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</si>
  <si>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</si>
  <si>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</si>
  <si>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</si>
  <si>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</si>
  <si>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</si>
  <si>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</si>
  <si>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</si>
  <si>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</si>
  <si>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</si>
  <si>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</si>
  <si>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</si>
  <si>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</si>
  <si>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</si>
  <si>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</si>
  <si>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</si>
  <si>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</si>
  <si>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</si>
  <si>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</si>
  <si>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</si>
  <si>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</si>
  <si>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</si>
  <si>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</si>
  <si>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</si>
  <si>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</si>
  <si>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</si>
  <si>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</si>
  <si>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</si>
  <si>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</si>
  <si>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</si>
  <si>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</si>
  <si>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</si>
  <si>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</si>
  <si>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</si>
  <si>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</si>
  <si>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</si>
  <si>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</si>
  <si>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</si>
  <si>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</si>
  <si>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</si>
  <si>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</si>
  <si>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</si>
  <si>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</si>
  <si>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保険料追納一時金事業</t>
  </si>
  <si>
    <t>平成19年度</t>
  </si>
  <si>
    <t>終了予定なし</t>
  </si>
  <si>
    <t>援護企画課中国残留邦人等支援室</t>
  </si>
  <si>
    <t>－</t>
  </si>
  <si>
    <t>-</t>
  </si>
  <si>
    <t>引揚者給与費</t>
  </si>
  <si>
    <t>引揚者援護費</t>
  </si>
  <si>
    <t>一時金支給決定人数</t>
  </si>
  <si>
    <t>人</t>
  </si>
  <si>
    <t>予算関係資料</t>
  </si>
  <si>
    <t>永住帰国世帯数（前年度実績の80％を当初見込み）</t>
  </si>
  <si>
    <t>世帯</t>
  </si>
  <si>
    <t>単位当たりコスト ＝ Ｘ ／ Ｙ
Ｘ：「保険料追納一時金経費」 
Ｙ：「一時金支給決定人数」</t>
    <phoneticPr fontId="5"/>
  </si>
  <si>
    <t>円</t>
  </si>
  <si>
    <t>67百万円
/12人</t>
  </si>
  <si>
    <t>32百万円
/6人</t>
  </si>
  <si>
    <t>／　</t>
    <phoneticPr fontId="5"/>
  </si>
  <si>
    <t>427</t>
  </si>
  <si>
    <t>373</t>
  </si>
  <si>
    <t>738</t>
  </si>
  <si>
    <t>736</t>
  </si>
  <si>
    <t>752</t>
  </si>
  <si>
    <t>719</t>
  </si>
  <si>
    <t>721</t>
  </si>
  <si>
    <t>718</t>
  </si>
  <si>
    <t>○</t>
  </si>
  <si>
    <t>田邉 幸夫</t>
    <phoneticPr fontId="5"/>
  </si>
  <si>
    <t>厚労</t>
  </si>
  <si>
    <t>-</t>
    <phoneticPr fontId="5"/>
  </si>
  <si>
    <t>60百万円/10人</t>
    <rPh sb="2" eb="3">
      <t>ヒャク</t>
    </rPh>
    <rPh sb="3" eb="5">
      <t>マンエン</t>
    </rPh>
    <rPh sb="8" eb="9">
      <t>ニン</t>
    </rPh>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</si>
  <si>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</si>
  <si>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</si>
  <si>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https://www.mhlw.go.jp/wp/seisaku/hyouka/dl/r03_jizenbunseki/VIII-3-2.pdf</t>
    <phoneticPr fontId="5"/>
  </si>
  <si>
    <t>‐</t>
  </si>
  <si>
    <t>無</t>
  </si>
  <si>
    <t>00</t>
    <phoneticPr fontId="5"/>
  </si>
  <si>
    <t>A.厚生労働省年金局事業管理課</t>
    <phoneticPr fontId="5"/>
  </si>
  <si>
    <t>B.個人</t>
    <phoneticPr fontId="5"/>
  </si>
  <si>
    <t>一時金</t>
    <rPh sb="0" eb="3">
      <t>イチジキン</t>
    </rPh>
    <phoneticPr fontId="5"/>
  </si>
  <si>
    <t>国民保険料の追納</t>
    <rPh sb="0" eb="2">
      <t>コクミン</t>
    </rPh>
    <rPh sb="2" eb="5">
      <t>ホケンリョウ</t>
    </rPh>
    <rPh sb="6" eb="8">
      <t>ツイノウ</t>
    </rPh>
    <phoneticPr fontId="5"/>
  </si>
  <si>
    <t>保険料相当額の直接支給</t>
    <rPh sb="0" eb="3">
      <t>ホケンリョウ</t>
    </rPh>
    <rPh sb="3" eb="6">
      <t>ソウトウガク</t>
    </rPh>
    <rPh sb="7" eb="9">
      <t>チョクセツ</t>
    </rPh>
    <rPh sb="9" eb="11">
      <t>シキュウ</t>
    </rPh>
    <phoneticPr fontId="5"/>
  </si>
  <si>
    <t>厚生労働省年金局事業管理課</t>
    <rPh sb="0" eb="5">
      <t>コウセイロウドウショウ</t>
    </rPh>
    <rPh sb="5" eb="7">
      <t>ネンキン</t>
    </rPh>
    <rPh sb="7" eb="8">
      <t>キョク</t>
    </rPh>
    <rPh sb="8" eb="10">
      <t>ジギョウ</t>
    </rPh>
    <rPh sb="10" eb="13">
      <t>カンリカ</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</si>
  <si>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</si>
  <si>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</si>
  <si>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</si>
  <si>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</si>
  <si>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国民年金保険料控除後の「一時金」の受給</t>
    <rPh sb="0" eb="2">
      <t>コクミン</t>
    </rPh>
    <rPh sb="2" eb="4">
      <t>ネンキン</t>
    </rPh>
    <rPh sb="4" eb="7">
      <t>ホケンリョウ</t>
    </rPh>
    <rPh sb="7" eb="9">
      <t>コウジョ</t>
    </rPh>
    <rPh sb="9" eb="10">
      <t>ゴ</t>
    </rPh>
    <rPh sb="12" eb="15">
      <t>イチジキン</t>
    </rPh>
    <rPh sb="17" eb="19">
      <t>ジュキュウ</t>
    </rPh>
    <phoneticPr fontId="5"/>
  </si>
  <si>
    <t>「一時金」の支給は、中国残留邦人等が安定した老後の生活を送るために必要なものであり、国民のニーズがある事業である。</t>
    <phoneticPr fontId="5"/>
  </si>
  <si>
    <t>本事業は法律に基づき、永住帰国した特定中国残留邦人等の老後の生活の経済的安定を図るために国の責務において保険料相当額を国が本人に代わって追納するものである。</t>
    <phoneticPr fontId="5"/>
  </si>
  <si>
    <t>満額の老齢基礎年金等の受給のための一時金を支給することにより、永住帰国者の自立を支援するという政策目的達成に向けて、優先度の高い事業である。</t>
    <phoneticPr fontId="5"/>
  </si>
  <si>
    <t>「一時金」の支給金額は、生年月日や被保険者期間によって決まるため、余分な支出は発生しない。</t>
    <phoneticPr fontId="5"/>
  </si>
  <si>
    <t>中国残留邦人等の円滑な帰国の促進並びに永住帰国した中国残留邦人等及び特定配偶者の自立の支援に関する法律第１３条第３項、第４項</t>
    <phoneticPr fontId="5"/>
  </si>
  <si>
    <t>-</t>
    <phoneticPr fontId="5"/>
  </si>
  <si>
    <t>個人E</t>
    <rPh sb="0" eb="2">
      <t>コジン</t>
    </rPh>
    <phoneticPr fontId="5"/>
  </si>
  <si>
    <t>個人F</t>
    <rPh sb="0" eb="2">
      <t>コジン</t>
    </rPh>
    <phoneticPr fontId="5"/>
  </si>
  <si>
    <t>30百万円
/6人</t>
    <rPh sb="2" eb="3">
      <t>ヒャク</t>
    </rPh>
    <rPh sb="3" eb="5">
      <t>マンエン</t>
    </rPh>
    <rPh sb="8" eb="9">
      <t>ニン</t>
    </rPh>
    <phoneticPr fontId="5"/>
  </si>
  <si>
    <t>保険料追納一時金事業については、自費により永住帰国した者等、当局が情報を有していない者から請求があった場合にも、速やかに審査決定しなければならない事業であるが、今後も予算の精査を行い不用率を減少させるよう努めていくこととする。</t>
    <phoneticPr fontId="5"/>
  </si>
  <si>
    <t>令和元年度までは執行率が９０％を超えており、見込みに見合った実績となっていたが、令和２年度、令和３年度は中国残留邦人等の永住帰国者の減少等に伴い対象者が当初見込みを下回ったため執行額が少なかった。引き続き必要な経費を精査した上で、適切な一時金の支給を実施していくこととする。</t>
    <rPh sb="46" eb="48">
      <t>レイワ</t>
    </rPh>
    <rPh sb="49" eb="51">
      <t>ネンド</t>
    </rPh>
    <phoneticPr fontId="5"/>
  </si>
  <si>
    <t>令和４年度の一時金支給決定人数を１０人以上とすること。</t>
    <phoneticPr fontId="5"/>
  </si>
  <si>
    <t>令和３年度は中国残留邦人等の永住帰国者の減少等に伴い対象者が当初見込みを下回ったため実績が目標に届かなかった。</t>
    <phoneticPr fontId="5"/>
  </si>
  <si>
    <t>永住帰国した特定中国残留邦人等の老後の生活の安定</t>
    <rPh sb="0" eb="2">
      <t>エイジュウ</t>
    </rPh>
    <rPh sb="2" eb="4">
      <t>キコク</t>
    </rPh>
    <rPh sb="16" eb="18">
      <t>ロウゴ</t>
    </rPh>
    <rPh sb="19" eb="21">
      <t>セイカツ</t>
    </rPh>
    <rPh sb="22" eb="24">
      <t>アンテイ</t>
    </rPh>
    <phoneticPr fontId="5"/>
  </si>
  <si>
    <t>令和３年度は中国残留邦人等の帰国者の減少等に伴い対象者数が当初見込みを下回ったため不用率が大きくなった。</t>
    <phoneticPr fontId="5"/>
  </si>
  <si>
    <t>活動実績は見込みに見合ったものである。</t>
    <rPh sb="0" eb="2">
      <t>カツドウ</t>
    </rPh>
    <rPh sb="2" eb="4">
      <t>ジッセキ</t>
    </rPh>
    <rPh sb="5" eb="7">
      <t>ミコ</t>
    </rPh>
    <rPh sb="9" eb="11">
      <t>ミア</t>
    </rPh>
    <phoneticPr fontId="5"/>
  </si>
  <si>
    <t>本事業は、特定中国残留邦人等が満額の老齢基礎年金等の支給を受けることを可能とするため、帰国前の期間を含めた国民年金の被保険者期間に対応する保険料相当額を「一時金」として本人に支給し、その中から保険料追納額を国が控除し、本人に代わって追納することとしたものである。　
なお、すでに本人が保険料を自ら納付(拠出）している期間については追納せず、保険料相当額を本人に直接支給することとしている。</t>
    <phoneticPr fontId="5"/>
  </si>
  <si>
    <t>中国残留邦人等が満額の老齢基礎年金等を受給するための国民年金保険料納付先機関</t>
    <rPh sb="0" eb="2">
      <t>チュウゴク</t>
    </rPh>
    <rPh sb="2" eb="4">
      <t>ザンリュウ</t>
    </rPh>
    <rPh sb="4" eb="6">
      <t>ホウジン</t>
    </rPh>
    <rPh sb="6" eb="7">
      <t>トウ</t>
    </rPh>
    <rPh sb="8" eb="10">
      <t>マンガク</t>
    </rPh>
    <rPh sb="11" eb="13">
      <t>ロウレイ</t>
    </rPh>
    <rPh sb="13" eb="15">
      <t>キソ</t>
    </rPh>
    <rPh sb="15" eb="17">
      <t>ネンキン</t>
    </rPh>
    <rPh sb="17" eb="18">
      <t>トウ</t>
    </rPh>
    <rPh sb="19" eb="21">
      <t>ジュキュウ</t>
    </rPh>
    <rPh sb="26" eb="28">
      <t>コクミン</t>
    </rPh>
    <rPh sb="28" eb="30">
      <t>ネンキン</t>
    </rPh>
    <rPh sb="30" eb="33">
      <t>ホケンリョウ</t>
    </rPh>
    <rPh sb="33" eb="35">
      <t>ノウフ</t>
    </rPh>
    <rPh sb="35" eb="36">
      <t>サキ</t>
    </rPh>
    <rPh sb="36" eb="38">
      <t>キカン</t>
    </rPh>
    <phoneticPr fontId="5"/>
  </si>
  <si>
    <t>特定中国残留邦人等が満額の老齢基礎年金等の支給を受けることを可能とする。</t>
    <phoneticPr fontId="5"/>
  </si>
  <si>
    <t>事前分析表　1頁～4頁</t>
    <rPh sb="0" eb="2">
      <t>ジゼン</t>
    </rPh>
    <rPh sb="2" eb="5">
      <t>ブンセキヒョウ</t>
    </rPh>
    <rPh sb="7" eb="8">
      <t>ページ</t>
    </rPh>
    <rPh sb="10" eb="11">
      <t>ページ</t>
    </rPh>
    <phoneticPr fontId="5"/>
  </si>
  <si>
    <t>点検対象外</t>
    <rPh sb="0" eb="2">
      <t>テンケン</t>
    </rPh>
    <rPh sb="2" eb="5">
      <t>タイショウガイ</t>
    </rPh>
    <phoneticPr fontId="5"/>
  </si>
  <si>
    <t>成果実績を踏まえ、積算を見直し、予算額を縮減すること。</t>
    <phoneticPr fontId="5"/>
  </si>
  <si>
    <t>特定中国残留邦人等の老後の生活の経済的安定を図ることを目的とする。</t>
    <phoneticPr fontId="5"/>
  </si>
  <si>
    <t>所見を踏まえ、引き続き必要な経費を精査した上で適切な一時金の支給を実施し、中国残留邦人等の老後の生活の経済的安定を図ってまいりたい。</t>
    <rPh sb="0" eb="2">
      <t>ショケン</t>
    </rPh>
    <rPh sb="3" eb="4">
      <t>フ</t>
    </rPh>
    <rPh sb="7" eb="8">
      <t>ヒ</t>
    </rPh>
    <rPh sb="9" eb="10">
      <t>ツヅ</t>
    </rPh>
    <rPh sb="11" eb="13">
      <t>ヒツヨウ</t>
    </rPh>
    <rPh sb="14" eb="16">
      <t>ケイヒ</t>
    </rPh>
    <rPh sb="17" eb="19">
      <t>セイサ</t>
    </rPh>
    <rPh sb="21" eb="22">
      <t>ウエ</t>
    </rPh>
    <rPh sb="23" eb="25">
      <t>テキセツ</t>
    </rPh>
    <rPh sb="26" eb="29">
      <t>イチジキン</t>
    </rPh>
    <rPh sb="30" eb="32">
      <t>シキュウ</t>
    </rPh>
    <rPh sb="33" eb="35">
      <t>ジッシ</t>
    </rPh>
    <rPh sb="37" eb="39">
      <t>チュウゴク</t>
    </rPh>
    <rPh sb="39" eb="41">
      <t>ザンリュウ</t>
    </rPh>
    <rPh sb="41" eb="43">
      <t>ホウジン</t>
    </rPh>
    <rPh sb="43" eb="44">
      <t>トウ</t>
    </rPh>
    <rPh sb="45" eb="47">
      <t>ロウゴ</t>
    </rPh>
    <rPh sb="48" eb="50">
      <t>セイカツ</t>
    </rPh>
    <rPh sb="51" eb="54">
      <t>ケイザイテキ</t>
    </rPh>
    <rPh sb="54" eb="56">
      <t>アンテイ</t>
    </rPh>
    <rPh sb="57" eb="58">
      <t>ハカ</t>
    </rPh>
    <phoneticPr fontId="5"/>
  </si>
  <si>
    <t>社会・援護局（援護）</t>
    <rPh sb="7" eb="9">
      <t>エンゴ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</si>
</sst>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57979</xdr:colOff>
          <xdr:row>268</xdr:row>
          <xdr:rowOff>281609</xdr:rowOff>
        </xdr:from>
        <xdr:to>
          <xdr:col>48</xdr:col>
          <xdr:colOff>91109</xdr:colOff>
          <xdr:row>283</xdr:row>
          <xdr:rowOff>182218</xdr:rowOff>
        </xdr:to>
        <xdr:pic>
          <xdr:nvPicPr>
            <xdr:cNvPr id="17" name="図 16"/>
            <xdr:cNvPicPr>
              <a:picLocks noChangeAspect="1" noChangeArrowheads="1"/>
              <a:extLst>
                <a:ext uri="{84589F7E-364E-4C9E-8A38-B11213B215E9}">
                  <a14:cameraTool cellRange="[1]貼付用!$A$1:$G$24" spid="_x0000_s1075"/>
                </a:ext>
              </a:extLst>
            </xdr:cNvPicPr>
          </xdr:nvPicPr>
          <xdr:blipFill>
            <a:blip xmlns:r="http://schemas.openxmlformats.org/officeDocument/2006/relationships" r:embed="rId1"/>
            <a:srcRect/>
            <a:stretch>
              <a:fillRect/>
            </a:stretch>
          </xdr:blipFill>
          <xdr:spPr bwMode="auto">
            <a:xfrm>
              <a:off x="1847022" y="43036435"/>
              <a:ext cx="7785652" cy="524289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12102000_&#31038;&#20250;&#12539;&#25588;&#35703;&#23616;&#65288;&#25588;&#35703;&#65289;&#12288;&#20013;&#22269;&#27531;&#30041;&#37030;&#20154;&#31561;&#25903;&#25588;&#23460;\15&#33258;&#31435;&#25588;&#35703;&#20418;\&#12304;B&#25991;&#26360;&#12305;&#20316;&#26989;&#20381;&#38972;&#65288;&#20104;&#31639;&#21547;&#12416;&#65289;\1&#21508;&#31278;&#20316;&#26989;&#65288;&#20250;&#35696;&#12539;&#22519;&#21209;&#36039;&#26009;&#12539;&#22269;&#20250;&#38306;&#20418;&#65289;\&#20196;&#21644;&#65300;&#24180;&#24230;\220531&#34892;&#25919;&#20107;&#26989;&#12524;&#12499;&#12517;&#12540;\&#12467;&#12500;&#12540;&#12496;&#12483;&#12463;&#12487;&#12540;&#12479;(&#19968;&#26178;&#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貼付用"/>
      <sheetName val="30執行"/>
      <sheetName val="A実績（年金局）30"/>
      <sheetName val="B実績（残留邦人）30"/>
      <sheetName val="事務費30"/>
      <sheetName val="引揚者給与費30"/>
      <sheetName val="引揚者援護費30"/>
      <sheetName val="←30実績"/>
      <sheetName val="R元貼付用 "/>
      <sheetName val="R元執行 "/>
      <sheetName val="Sheet1"/>
      <sheetName val="A R元実績（年金局）"/>
      <sheetName val="B R元実績（残留邦人）"/>
      <sheetName val="引揚者給与費"/>
      <sheetName val="引揚者援護費（事務費） "/>
      <sheetName val="←R元実績"/>
      <sheetName val="貼付用  (0705)"/>
      <sheetName val="貼付用 "/>
      <sheetName val="R2執行"/>
      <sheetName val="R2実績 (年金局＆残留邦人)"/>
      <sheetName val="引揚者援護費"/>
      <sheetName val="←R2実績"/>
      <sheetName val="貼付用"/>
      <sheetName val="R3執行"/>
      <sheetName val="◎R3実績(年金局＆残留邦人)"/>
      <sheetName val="◎R3実績(引揚者援護費)"/>
      <sheetName val="←R3実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367</v>
      </c>
      <c r="AJ2" s="851" t="s">
        <v>720</v>
      </c>
      <c r="AK2" s="851"/>
      <c r="AL2" s="851"/>
      <c r="AM2" s="851"/>
      <c r="AN2" s="90" t="s">
        <v>367</v>
      </c>
      <c r="AO2" s="851">
        <v>21</v>
      </c>
      <c r="AP2" s="851"/>
      <c r="AQ2" s="851"/>
      <c r="AR2" s="91" t="s">
        <v>367</v>
      </c>
      <c r="AS2" s="852">
        <v>820</v>
      </c>
      <c r="AT2" s="852"/>
      <c r="AU2" s="852"/>
      <c r="AV2" s="90" t="str">
        <f>IF(AW2="","","-")</f>
        <v>-</v>
      </c>
      <c r="AW2" s="853">
        <v>0</v>
      </c>
      <c r="AX2" s="853"/>
    </row>
    <row r="3" spans="1:50" ht="21" customHeight="1" thickBot="1" x14ac:dyDescent="0.2">
      <c r="A3" s="854" t="s">
        <v>681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691</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692</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764</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693</v>
      </c>
      <c r="H5" s="842"/>
      <c r="I5" s="842"/>
      <c r="J5" s="842"/>
      <c r="K5" s="842"/>
      <c r="L5" s="842"/>
      <c r="M5" s="843" t="s">
        <v>62</v>
      </c>
      <c r="N5" s="844"/>
      <c r="O5" s="844"/>
      <c r="P5" s="844"/>
      <c r="Q5" s="844"/>
      <c r="R5" s="845"/>
      <c r="S5" s="846" t="s">
        <v>694</v>
      </c>
      <c r="T5" s="842"/>
      <c r="U5" s="842"/>
      <c r="V5" s="842"/>
      <c r="W5" s="842"/>
      <c r="X5" s="847"/>
      <c r="Y5" s="848" t="s">
        <v>3</v>
      </c>
      <c r="Z5" s="849"/>
      <c r="AA5" s="849"/>
      <c r="AB5" s="849"/>
      <c r="AC5" s="849"/>
      <c r="AD5" s="850"/>
      <c r="AE5" s="871" t="s">
        <v>695</v>
      </c>
      <c r="AF5" s="871"/>
      <c r="AG5" s="871"/>
      <c r="AH5" s="871"/>
      <c r="AI5" s="871"/>
      <c r="AJ5" s="871"/>
      <c r="AK5" s="871"/>
      <c r="AL5" s="871"/>
      <c r="AM5" s="871"/>
      <c r="AN5" s="871"/>
      <c r="AO5" s="871"/>
      <c r="AP5" s="872"/>
      <c r="AQ5" s="873" t="s">
        <v>719</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744</v>
      </c>
      <c r="H7" s="882"/>
      <c r="I7" s="882"/>
      <c r="J7" s="882"/>
      <c r="K7" s="882"/>
      <c r="L7" s="882"/>
      <c r="M7" s="882"/>
      <c r="N7" s="882"/>
      <c r="O7" s="882"/>
      <c r="P7" s="882"/>
      <c r="Q7" s="882"/>
      <c r="R7" s="882"/>
      <c r="S7" s="882"/>
      <c r="T7" s="882"/>
      <c r="U7" s="882"/>
      <c r="V7" s="882"/>
      <c r="W7" s="882"/>
      <c r="X7" s="883"/>
      <c r="Y7" s="884" t="s">
        <v>352</v>
      </c>
      <c r="Z7" s="702"/>
      <c r="AA7" s="702"/>
      <c r="AB7" s="702"/>
      <c r="AC7" s="702"/>
      <c r="AD7" s="885"/>
      <c r="AE7" s="813" t="s">
        <v>696</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恩給関係</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762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28</v>
      </c>
      <c r="B10" s="775"/>
      <c r="C10" s="775"/>
      <c r="D10" s="775"/>
      <c r="E10" s="775"/>
      <c r="F10" s="775"/>
      <c r="G10" s="776" t="s">
        <v>756</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直接実施</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4">
        <v>75</v>
      </c>
      <c r="Q13" s="715"/>
      <c r="R13" s="715"/>
      <c r="S13" s="715"/>
      <c r="T13" s="715"/>
      <c r="U13" s="715"/>
      <c r="V13" s="716"/>
      <c r="W13" s="714">
        <v>76</v>
      </c>
      <c r="X13" s="715"/>
      <c r="Y13" s="715"/>
      <c r="Z13" s="715"/>
      <c r="AA13" s="715"/>
      <c r="AB13" s="715"/>
      <c r="AC13" s="716"/>
      <c r="AD13" s="714">
        <v>76</v>
      </c>
      <c r="AE13" s="715"/>
      <c r="AF13" s="715"/>
      <c r="AG13" s="715"/>
      <c r="AH13" s="715"/>
      <c r="AI13" s="715"/>
      <c r="AJ13" s="716"/>
      <c r="AK13" s="714">
        <v>65</v>
      </c>
      <c r="AL13" s="715"/>
      <c r="AM13" s="715"/>
      <c r="AN13" s="715"/>
      <c r="AO13" s="715"/>
      <c r="AP13" s="715"/>
      <c r="AQ13" s="716"/>
      <c r="AR13" s="751">
        <v>65</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4" t="s">
        <v>697</v>
      </c>
      <c r="Q14" s="715"/>
      <c r="R14" s="715"/>
      <c r="S14" s="715"/>
      <c r="T14" s="715"/>
      <c r="U14" s="715"/>
      <c r="V14" s="716"/>
      <c r="W14" s="714" t="s">
        <v>697</v>
      </c>
      <c r="X14" s="715"/>
      <c r="Y14" s="715"/>
      <c r="Z14" s="715"/>
      <c r="AA14" s="715"/>
      <c r="AB14" s="715"/>
      <c r="AC14" s="716"/>
      <c r="AD14" s="714" t="s">
        <v>697</v>
      </c>
      <c r="AE14" s="715"/>
      <c r="AF14" s="715"/>
      <c r="AG14" s="715"/>
      <c r="AH14" s="715"/>
      <c r="AI14" s="715"/>
      <c r="AJ14" s="716"/>
      <c r="AK14" s="714" t="s">
        <v>721</v>
      </c>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697</v>
      </c>
      <c r="Q15" s="715"/>
      <c r="R15" s="715"/>
      <c r="S15" s="715"/>
      <c r="T15" s="715"/>
      <c r="U15" s="715"/>
      <c r="V15" s="716"/>
      <c r="W15" s="714" t="s">
        <v>697</v>
      </c>
      <c r="X15" s="715"/>
      <c r="Y15" s="715"/>
      <c r="Z15" s="715"/>
      <c r="AA15" s="715"/>
      <c r="AB15" s="715"/>
      <c r="AC15" s="716"/>
      <c r="AD15" s="714" t="s">
        <v>697</v>
      </c>
      <c r="AE15" s="715"/>
      <c r="AF15" s="715"/>
      <c r="AG15" s="715"/>
      <c r="AH15" s="715"/>
      <c r="AI15" s="715"/>
      <c r="AJ15" s="716"/>
      <c r="AK15" s="714" t="s">
        <v>721</v>
      </c>
      <c r="AL15" s="715"/>
      <c r="AM15" s="715"/>
      <c r="AN15" s="715"/>
      <c r="AO15" s="715"/>
      <c r="AP15" s="715"/>
      <c r="AQ15" s="716"/>
      <c r="AR15" s="714"/>
      <c r="AS15" s="715"/>
      <c r="AT15" s="715"/>
      <c r="AU15" s="715"/>
      <c r="AV15" s="715"/>
      <c r="AW15" s="715"/>
      <c r="AX15" s="824"/>
    </row>
    <row r="16" spans="1:50" ht="21" customHeight="1" x14ac:dyDescent="0.15">
      <c r="A16" s="322"/>
      <c r="B16" s="323"/>
      <c r="C16" s="323"/>
      <c r="D16" s="323"/>
      <c r="E16" s="323"/>
      <c r="F16" s="324"/>
      <c r="G16" s="805"/>
      <c r="H16" s="806"/>
      <c r="I16" s="798" t="s">
        <v>49</v>
      </c>
      <c r="J16" s="811"/>
      <c r="K16" s="811"/>
      <c r="L16" s="811"/>
      <c r="M16" s="811"/>
      <c r="N16" s="811"/>
      <c r="O16" s="812"/>
      <c r="P16" s="714" t="s">
        <v>697</v>
      </c>
      <c r="Q16" s="715"/>
      <c r="R16" s="715"/>
      <c r="S16" s="715"/>
      <c r="T16" s="715"/>
      <c r="U16" s="715"/>
      <c r="V16" s="716"/>
      <c r="W16" s="714" t="s">
        <v>697</v>
      </c>
      <c r="X16" s="715"/>
      <c r="Y16" s="715"/>
      <c r="Z16" s="715"/>
      <c r="AA16" s="715"/>
      <c r="AB16" s="715"/>
      <c r="AC16" s="716"/>
      <c r="AD16" s="714" t="s">
        <v>697</v>
      </c>
      <c r="AE16" s="715"/>
      <c r="AF16" s="715"/>
      <c r="AG16" s="715"/>
      <c r="AH16" s="715"/>
      <c r="AI16" s="715"/>
      <c r="AJ16" s="716"/>
      <c r="AK16" s="714" t="s">
        <v>721</v>
      </c>
      <c r="AL16" s="715"/>
      <c r="AM16" s="715"/>
      <c r="AN16" s="715"/>
      <c r="AO16" s="715"/>
      <c r="AP16" s="715"/>
      <c r="AQ16" s="716"/>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4" t="s">
        <v>697</v>
      </c>
      <c r="Q17" s="715"/>
      <c r="R17" s="715"/>
      <c r="S17" s="715"/>
      <c r="T17" s="715"/>
      <c r="U17" s="715"/>
      <c r="V17" s="716"/>
      <c r="W17" s="714" t="s">
        <v>697</v>
      </c>
      <c r="X17" s="715"/>
      <c r="Y17" s="715"/>
      <c r="Z17" s="715"/>
      <c r="AA17" s="715"/>
      <c r="AB17" s="715"/>
      <c r="AC17" s="716"/>
      <c r="AD17" s="714" t="s">
        <v>697</v>
      </c>
      <c r="AE17" s="715"/>
      <c r="AF17" s="715"/>
      <c r="AG17" s="715"/>
      <c r="AH17" s="715"/>
      <c r="AI17" s="715"/>
      <c r="AJ17" s="716"/>
      <c r="AK17" s="714" t="s">
        <v>721</v>
      </c>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75</v>
      </c>
      <c r="Q18" s="795"/>
      <c r="R18" s="795"/>
      <c r="S18" s="795"/>
      <c r="T18" s="795"/>
      <c r="U18" s="795"/>
      <c r="V18" s="796"/>
      <c r="W18" s="794">
        <f>SUM(W13:AC17)</f>
        <v>76</v>
      </c>
      <c r="X18" s="795"/>
      <c r="Y18" s="795"/>
      <c r="Z18" s="795"/>
      <c r="AA18" s="795"/>
      <c r="AB18" s="795"/>
      <c r="AC18" s="796"/>
      <c r="AD18" s="794">
        <f>SUM(AD13:AJ17)</f>
        <v>76</v>
      </c>
      <c r="AE18" s="795"/>
      <c r="AF18" s="795"/>
      <c r="AG18" s="795"/>
      <c r="AH18" s="795"/>
      <c r="AI18" s="795"/>
      <c r="AJ18" s="796"/>
      <c r="AK18" s="794">
        <f>SUM(AK13:AQ17)</f>
        <v>65</v>
      </c>
      <c r="AL18" s="795"/>
      <c r="AM18" s="795"/>
      <c r="AN18" s="795"/>
      <c r="AO18" s="795"/>
      <c r="AP18" s="795"/>
      <c r="AQ18" s="796"/>
      <c r="AR18" s="794">
        <f>SUM(AR13:AX17)</f>
        <v>65</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4">
        <v>69</v>
      </c>
      <c r="Q19" s="715"/>
      <c r="R19" s="715"/>
      <c r="S19" s="715"/>
      <c r="T19" s="715"/>
      <c r="U19" s="715"/>
      <c r="V19" s="716"/>
      <c r="W19" s="714">
        <v>36</v>
      </c>
      <c r="X19" s="715"/>
      <c r="Y19" s="715"/>
      <c r="Z19" s="715"/>
      <c r="AA19" s="715"/>
      <c r="AB19" s="715"/>
      <c r="AC19" s="716"/>
      <c r="AD19" s="714">
        <v>34</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f>IF(P18=0, "-", SUM(P19)/P18)</f>
        <v>0.92</v>
      </c>
      <c r="Q20" s="762"/>
      <c r="R20" s="762"/>
      <c r="S20" s="762"/>
      <c r="T20" s="762"/>
      <c r="U20" s="762"/>
      <c r="V20" s="762"/>
      <c r="W20" s="762">
        <f>IF(W18=0, "-", SUM(W19)/W18)</f>
        <v>0.47368421052631576</v>
      </c>
      <c r="X20" s="762"/>
      <c r="Y20" s="762"/>
      <c r="Z20" s="762"/>
      <c r="AA20" s="762"/>
      <c r="AB20" s="762"/>
      <c r="AC20" s="762"/>
      <c r="AD20" s="762">
        <f>IF(AD18=0, "-", SUM(AD19)/AD18)</f>
        <v>0.44736842105263158</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0.92</v>
      </c>
      <c r="Q21" s="762"/>
      <c r="R21" s="762"/>
      <c r="S21" s="762"/>
      <c r="T21" s="762"/>
      <c r="U21" s="762"/>
      <c r="V21" s="762"/>
      <c r="W21" s="762">
        <f>IF(W19=0, "-", SUM(W19)/SUM(W13,W14))</f>
        <v>0.47368421052631576</v>
      </c>
      <c r="X21" s="762"/>
      <c r="Y21" s="762"/>
      <c r="Z21" s="762"/>
      <c r="AA21" s="762"/>
      <c r="AB21" s="762"/>
      <c r="AC21" s="762"/>
      <c r="AD21" s="762">
        <f>IF(AD19=0, "-", SUM(AD19)/SUM(AD13,AD14))</f>
        <v>0.44736842105263158</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676</v>
      </c>
      <c r="B22" s="721"/>
      <c r="C22" s="721"/>
      <c r="D22" s="721"/>
      <c r="E22" s="721"/>
      <c r="F22" s="722"/>
      <c r="G22" s="726" t="s">
        <v>309</v>
      </c>
      <c r="H22" s="565"/>
      <c r="I22" s="565"/>
      <c r="J22" s="565"/>
      <c r="K22" s="565"/>
      <c r="L22" s="565"/>
      <c r="M22" s="565"/>
      <c r="N22" s="565"/>
      <c r="O22" s="566"/>
      <c r="P22" s="727" t="s">
        <v>674</v>
      </c>
      <c r="Q22" s="565"/>
      <c r="R22" s="565"/>
      <c r="S22" s="565"/>
      <c r="T22" s="565"/>
      <c r="U22" s="565"/>
      <c r="V22" s="566"/>
      <c r="W22" s="727" t="s">
        <v>675</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3"/>
      <c r="B23" s="724"/>
      <c r="C23" s="724"/>
      <c r="D23" s="724"/>
      <c r="E23" s="724"/>
      <c r="F23" s="725"/>
      <c r="G23" s="748" t="s">
        <v>698</v>
      </c>
      <c r="H23" s="749"/>
      <c r="I23" s="749"/>
      <c r="J23" s="749"/>
      <c r="K23" s="749"/>
      <c r="L23" s="749"/>
      <c r="M23" s="749"/>
      <c r="N23" s="749"/>
      <c r="O23" s="750"/>
      <c r="P23" s="751">
        <v>61</v>
      </c>
      <c r="Q23" s="752"/>
      <c r="R23" s="752"/>
      <c r="S23" s="752"/>
      <c r="T23" s="752"/>
      <c r="U23" s="752"/>
      <c r="V23" s="753"/>
      <c r="W23" s="751">
        <v>61</v>
      </c>
      <c r="X23" s="752"/>
      <c r="Y23" s="752"/>
      <c r="Z23" s="752"/>
      <c r="AA23" s="752"/>
      <c r="AB23" s="752"/>
      <c r="AC23" s="753"/>
      <c r="AD23" s="754"/>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3"/>
      <c r="B24" s="724"/>
      <c r="C24" s="724"/>
      <c r="D24" s="724"/>
      <c r="E24" s="724"/>
      <c r="F24" s="725"/>
      <c r="G24" s="717" t="s">
        <v>699</v>
      </c>
      <c r="H24" s="718"/>
      <c r="I24" s="718"/>
      <c r="J24" s="718"/>
      <c r="K24" s="718"/>
      <c r="L24" s="718"/>
      <c r="M24" s="718"/>
      <c r="N24" s="718"/>
      <c r="O24" s="719"/>
      <c r="P24" s="714">
        <v>4</v>
      </c>
      <c r="Q24" s="715"/>
      <c r="R24" s="715"/>
      <c r="S24" s="715"/>
      <c r="T24" s="715"/>
      <c r="U24" s="715"/>
      <c r="V24" s="716"/>
      <c r="W24" s="714">
        <v>4</v>
      </c>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3" t="s">
        <v>18</v>
      </c>
      <c r="H29" s="734"/>
      <c r="I29" s="734"/>
      <c r="J29" s="734"/>
      <c r="K29" s="734"/>
      <c r="L29" s="734"/>
      <c r="M29" s="734"/>
      <c r="N29" s="734"/>
      <c r="O29" s="735"/>
      <c r="P29" s="736">
        <f>AK13</f>
        <v>65</v>
      </c>
      <c r="Q29" s="737"/>
      <c r="R29" s="737"/>
      <c r="S29" s="737"/>
      <c r="T29" s="737"/>
      <c r="U29" s="737"/>
      <c r="V29" s="738"/>
      <c r="W29" s="739">
        <f>AR13</f>
        <v>65</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663</v>
      </c>
      <c r="B30" s="743"/>
      <c r="C30" s="743"/>
      <c r="D30" s="743"/>
      <c r="E30" s="743"/>
      <c r="F30" s="744"/>
      <c r="G30" s="745" t="s">
        <v>758</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664</v>
      </c>
      <c r="B31" s="168"/>
      <c r="C31" s="168"/>
      <c r="D31" s="168"/>
      <c r="E31" s="168"/>
      <c r="F31" s="169"/>
      <c r="G31" s="705" t="s">
        <v>656</v>
      </c>
      <c r="H31" s="706"/>
      <c r="I31" s="706"/>
      <c r="J31" s="706"/>
      <c r="K31" s="706"/>
      <c r="L31" s="706"/>
      <c r="M31" s="706"/>
      <c r="N31" s="706"/>
      <c r="O31" s="706"/>
      <c r="P31" s="707" t="s">
        <v>655</v>
      </c>
      <c r="Q31" s="706"/>
      <c r="R31" s="706"/>
      <c r="S31" s="706"/>
      <c r="T31" s="706"/>
      <c r="U31" s="706"/>
      <c r="V31" s="706"/>
      <c r="W31" s="706"/>
      <c r="X31" s="708"/>
      <c r="Y31" s="709"/>
      <c r="Z31" s="710"/>
      <c r="AA31" s="711"/>
      <c r="AB31" s="641" t="s">
        <v>11</v>
      </c>
      <c r="AC31" s="641"/>
      <c r="AD31" s="641"/>
      <c r="AE31" s="131" t="s">
        <v>500</v>
      </c>
      <c r="AF31" s="712"/>
      <c r="AG31" s="712"/>
      <c r="AH31" s="713"/>
      <c r="AI31" s="131" t="s">
        <v>652</v>
      </c>
      <c r="AJ31" s="712"/>
      <c r="AK31" s="712"/>
      <c r="AL31" s="713"/>
      <c r="AM31" s="131" t="s">
        <v>468</v>
      </c>
      <c r="AN31" s="712"/>
      <c r="AO31" s="712"/>
      <c r="AP31" s="713"/>
      <c r="AQ31" s="638" t="s">
        <v>499</v>
      </c>
      <c r="AR31" s="639"/>
      <c r="AS31" s="639"/>
      <c r="AT31" s="640"/>
      <c r="AU31" s="638" t="s">
        <v>677</v>
      </c>
      <c r="AV31" s="639"/>
      <c r="AW31" s="639"/>
      <c r="AX31" s="648"/>
    </row>
    <row r="32" spans="1:50" ht="23.25" customHeight="1" x14ac:dyDescent="0.15">
      <c r="A32" s="663"/>
      <c r="B32" s="168"/>
      <c r="C32" s="168"/>
      <c r="D32" s="168"/>
      <c r="E32" s="168"/>
      <c r="F32" s="169"/>
      <c r="G32" s="746" t="s">
        <v>753</v>
      </c>
      <c r="H32" s="650"/>
      <c r="I32" s="650"/>
      <c r="J32" s="650"/>
      <c r="K32" s="650"/>
      <c r="L32" s="650"/>
      <c r="M32" s="650"/>
      <c r="N32" s="650"/>
      <c r="O32" s="650"/>
      <c r="P32" s="653" t="s">
        <v>703</v>
      </c>
      <c r="Q32" s="654"/>
      <c r="R32" s="654"/>
      <c r="S32" s="654"/>
      <c r="T32" s="654"/>
      <c r="U32" s="654"/>
      <c r="V32" s="654"/>
      <c r="W32" s="654"/>
      <c r="X32" s="655"/>
      <c r="Y32" s="659" t="s">
        <v>52</v>
      </c>
      <c r="Z32" s="660"/>
      <c r="AA32" s="661"/>
      <c r="AB32" s="662" t="s">
        <v>704</v>
      </c>
      <c r="AC32" s="662"/>
      <c r="AD32" s="662"/>
      <c r="AE32" s="631">
        <v>1</v>
      </c>
      <c r="AF32" s="631"/>
      <c r="AG32" s="631"/>
      <c r="AH32" s="631"/>
      <c r="AI32" s="631">
        <v>0</v>
      </c>
      <c r="AJ32" s="631"/>
      <c r="AK32" s="631"/>
      <c r="AL32" s="631"/>
      <c r="AM32" s="631">
        <v>1</v>
      </c>
      <c r="AN32" s="631"/>
      <c r="AO32" s="631"/>
      <c r="AP32" s="631"/>
      <c r="AQ32" s="677" t="s">
        <v>721</v>
      </c>
      <c r="AR32" s="631"/>
      <c r="AS32" s="631"/>
      <c r="AT32" s="631"/>
      <c r="AU32" s="108" t="s">
        <v>721</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704</v>
      </c>
      <c r="AC33" s="662"/>
      <c r="AD33" s="662"/>
      <c r="AE33" s="631">
        <v>1</v>
      </c>
      <c r="AF33" s="631"/>
      <c r="AG33" s="631"/>
      <c r="AH33" s="631"/>
      <c r="AI33" s="631">
        <v>1</v>
      </c>
      <c r="AJ33" s="631"/>
      <c r="AK33" s="631"/>
      <c r="AL33" s="631"/>
      <c r="AM33" s="631">
        <v>1</v>
      </c>
      <c r="AN33" s="631"/>
      <c r="AO33" s="631"/>
      <c r="AP33" s="631"/>
      <c r="AQ33" s="631">
        <v>1</v>
      </c>
      <c r="AR33" s="631"/>
      <c r="AS33" s="631"/>
      <c r="AT33" s="631"/>
      <c r="AU33" s="108" t="s">
        <v>721</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665</v>
      </c>
      <c r="Z35" s="672"/>
      <c r="AA35" s="673"/>
      <c r="AB35" s="674" t="s">
        <v>706</v>
      </c>
      <c r="AC35" s="675"/>
      <c r="AD35" s="676"/>
      <c r="AE35" s="677">
        <v>5583333</v>
      </c>
      <c r="AF35" s="677"/>
      <c r="AG35" s="677"/>
      <c r="AH35" s="677"/>
      <c r="AI35" s="677">
        <v>5333333</v>
      </c>
      <c r="AJ35" s="677"/>
      <c r="AK35" s="677"/>
      <c r="AL35" s="677"/>
      <c r="AM35" s="677">
        <v>5000000</v>
      </c>
      <c r="AN35" s="677"/>
      <c r="AO35" s="677"/>
      <c r="AP35" s="677"/>
      <c r="AQ35" s="108">
        <v>6000000</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669</v>
      </c>
      <c r="AC36" s="628"/>
      <c r="AD36" s="629"/>
      <c r="AE36" s="704" t="s">
        <v>707</v>
      </c>
      <c r="AF36" s="630"/>
      <c r="AG36" s="630"/>
      <c r="AH36" s="630"/>
      <c r="AI36" s="704" t="s">
        <v>708</v>
      </c>
      <c r="AJ36" s="630"/>
      <c r="AK36" s="630"/>
      <c r="AL36" s="630"/>
      <c r="AM36" s="704" t="s">
        <v>748</v>
      </c>
      <c r="AN36" s="630"/>
      <c r="AO36" s="630"/>
      <c r="AP36" s="630"/>
      <c r="AQ36" s="630" t="s">
        <v>722</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697</v>
      </c>
      <c r="AR38" s="523"/>
      <c r="AS38" s="142" t="s">
        <v>224</v>
      </c>
      <c r="AT38" s="143"/>
      <c r="AU38" s="141">
        <v>4</v>
      </c>
      <c r="AV38" s="141"/>
      <c r="AW38" s="123" t="s">
        <v>170</v>
      </c>
      <c r="AX38" s="144"/>
    </row>
    <row r="39" spans="1:51" ht="23.25" customHeight="1" x14ac:dyDescent="0.15">
      <c r="A39" s="689"/>
      <c r="B39" s="687"/>
      <c r="C39" s="687"/>
      <c r="D39" s="687"/>
      <c r="E39" s="687"/>
      <c r="F39" s="688"/>
      <c r="G39" s="193" t="s">
        <v>751</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12</v>
      </c>
      <c r="AF39" s="102"/>
      <c r="AG39" s="102"/>
      <c r="AH39" s="102"/>
      <c r="AI39" s="108">
        <v>6</v>
      </c>
      <c r="AJ39" s="102"/>
      <c r="AK39" s="102"/>
      <c r="AL39" s="102"/>
      <c r="AM39" s="108">
        <v>6</v>
      </c>
      <c r="AN39" s="102"/>
      <c r="AO39" s="102"/>
      <c r="AP39" s="102"/>
      <c r="AQ39" s="109" t="s">
        <v>697</v>
      </c>
      <c r="AR39" s="110"/>
      <c r="AS39" s="110"/>
      <c r="AT39" s="111"/>
      <c r="AU39" s="102" t="s">
        <v>697</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12</v>
      </c>
      <c r="AF40" s="102"/>
      <c r="AG40" s="102"/>
      <c r="AH40" s="102"/>
      <c r="AI40" s="108">
        <v>12</v>
      </c>
      <c r="AJ40" s="102"/>
      <c r="AK40" s="102"/>
      <c r="AL40" s="102"/>
      <c r="AM40" s="108">
        <v>12</v>
      </c>
      <c r="AN40" s="102"/>
      <c r="AO40" s="102"/>
      <c r="AP40" s="102"/>
      <c r="AQ40" s="109" t="s">
        <v>697</v>
      </c>
      <c r="AR40" s="110"/>
      <c r="AS40" s="110"/>
      <c r="AT40" s="111"/>
      <c r="AU40" s="102">
        <v>10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50</v>
      </c>
      <c r="AJ41" s="102"/>
      <c r="AK41" s="102"/>
      <c r="AL41" s="102"/>
      <c r="AM41" s="108">
        <v>50</v>
      </c>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663</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664</v>
      </c>
      <c r="B65" s="168"/>
      <c r="C65" s="168"/>
      <c r="D65" s="168"/>
      <c r="E65" s="168"/>
      <c r="F65" s="169"/>
      <c r="G65" s="705" t="s">
        <v>656</v>
      </c>
      <c r="H65" s="706"/>
      <c r="I65" s="706"/>
      <c r="J65" s="706"/>
      <c r="K65" s="706"/>
      <c r="L65" s="706"/>
      <c r="M65" s="706"/>
      <c r="N65" s="706"/>
      <c r="O65" s="706"/>
      <c r="P65" s="707" t="s">
        <v>655</v>
      </c>
      <c r="Q65" s="706"/>
      <c r="R65" s="706"/>
      <c r="S65" s="706"/>
      <c r="T65" s="706"/>
      <c r="U65" s="706"/>
      <c r="V65" s="706"/>
      <c r="W65" s="706"/>
      <c r="X65" s="708"/>
      <c r="Y65" s="709"/>
      <c r="Z65" s="710"/>
      <c r="AA65" s="711"/>
      <c r="AB65" s="641" t="s">
        <v>11</v>
      </c>
      <c r="AC65" s="641"/>
      <c r="AD65" s="641"/>
      <c r="AE65" s="131" t="s">
        <v>500</v>
      </c>
      <c r="AF65" s="712"/>
      <c r="AG65" s="712"/>
      <c r="AH65" s="713"/>
      <c r="AI65" s="131" t="s">
        <v>652</v>
      </c>
      <c r="AJ65" s="712"/>
      <c r="AK65" s="712"/>
      <c r="AL65" s="713"/>
      <c r="AM65" s="131" t="s">
        <v>468</v>
      </c>
      <c r="AN65" s="712"/>
      <c r="AO65" s="712"/>
      <c r="AP65" s="713"/>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709</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663</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664</v>
      </c>
      <c r="B99" s="168"/>
      <c r="C99" s="168"/>
      <c r="D99" s="168"/>
      <c r="E99" s="168"/>
      <c r="F99" s="169"/>
      <c r="G99" s="705" t="s">
        <v>656</v>
      </c>
      <c r="H99" s="706"/>
      <c r="I99" s="706"/>
      <c r="J99" s="706"/>
      <c r="K99" s="706"/>
      <c r="L99" s="706"/>
      <c r="M99" s="706"/>
      <c r="N99" s="706"/>
      <c r="O99" s="706"/>
      <c r="P99" s="707" t="s">
        <v>655</v>
      </c>
      <c r="Q99" s="706"/>
      <c r="R99" s="706"/>
      <c r="S99" s="706"/>
      <c r="T99" s="706"/>
      <c r="U99" s="706"/>
      <c r="V99" s="706"/>
      <c r="W99" s="706"/>
      <c r="X99" s="708"/>
      <c r="Y99" s="709"/>
      <c r="Z99" s="710"/>
      <c r="AA99" s="711"/>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663</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664</v>
      </c>
      <c r="B133" s="168"/>
      <c r="C133" s="168"/>
      <c r="D133" s="168"/>
      <c r="E133" s="168"/>
      <c r="F133" s="169"/>
      <c r="G133" s="705" t="s">
        <v>656</v>
      </c>
      <c r="H133" s="706"/>
      <c r="I133" s="706"/>
      <c r="J133" s="706"/>
      <c r="K133" s="706"/>
      <c r="L133" s="706"/>
      <c r="M133" s="706"/>
      <c r="N133" s="706"/>
      <c r="O133" s="706"/>
      <c r="P133" s="707" t="s">
        <v>655</v>
      </c>
      <c r="Q133" s="706"/>
      <c r="R133" s="706"/>
      <c r="S133" s="706"/>
      <c r="T133" s="706"/>
      <c r="U133" s="706"/>
      <c r="V133" s="706"/>
      <c r="W133" s="706"/>
      <c r="X133" s="708"/>
      <c r="Y133" s="709"/>
      <c r="Z133" s="710"/>
      <c r="AA133" s="711"/>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663</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664</v>
      </c>
      <c r="B167" s="168"/>
      <c r="C167" s="168"/>
      <c r="D167" s="168"/>
      <c r="E167" s="168"/>
      <c r="F167" s="169"/>
      <c r="G167" s="705" t="s">
        <v>656</v>
      </c>
      <c r="H167" s="706"/>
      <c r="I167" s="706"/>
      <c r="J167" s="706"/>
      <c r="K167" s="706"/>
      <c r="L167" s="706"/>
      <c r="M167" s="706"/>
      <c r="N167" s="706"/>
      <c r="O167" s="706"/>
      <c r="P167" s="707" t="s">
        <v>655</v>
      </c>
      <c r="Q167" s="706"/>
      <c r="R167" s="706"/>
      <c r="S167" s="706"/>
      <c r="T167" s="706"/>
      <c r="U167" s="706"/>
      <c r="V167" s="706"/>
      <c r="W167" s="706"/>
      <c r="X167" s="708"/>
      <c r="Y167" s="709"/>
      <c r="Z167" s="710"/>
      <c r="AA167" s="711"/>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723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724</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725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64.5" customHeight="1" thickBo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759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15">
      <c r="A218" s="423"/>
      <c r="B218" s="424"/>
      <c r="C218" s="506" t="s">
        <v>683</v>
      </c>
      <c r="D218" s="507"/>
      <c r="E218" s="164" t="s">
        <v>362</v>
      </c>
      <c r="F218" s="166"/>
      <c r="G218" s="487" t="s">
        <v>230</v>
      </c>
      <c r="H218" s="488"/>
      <c r="I218" s="488"/>
      <c r="J218" s="508" t="s">
        <v>697</v>
      </c>
      <c r="K218" s="509"/>
      <c r="L218" s="509"/>
      <c r="M218" s="509"/>
      <c r="N218" s="509"/>
      <c r="O218" s="509"/>
      <c r="P218" s="509"/>
      <c r="Q218" s="509"/>
      <c r="R218" s="509"/>
      <c r="S218" s="509"/>
      <c r="T218" s="510"/>
      <c r="U218" s="485" t="s">
        <v>721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721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5" t="s">
        <v>721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1.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718</v>
      </c>
      <c r="AE223" s="467"/>
      <c r="AF223" s="467"/>
      <c r="AG223" s="468" t="s">
        <v>740</v>
      </c>
      <c r="AH223" s="469"/>
      <c r="AI223" s="469"/>
      <c r="AJ223" s="469"/>
      <c r="AK223" s="469"/>
      <c r="AL223" s="469"/>
      <c r="AM223" s="469"/>
      <c r="AN223" s="469"/>
      <c r="AO223" s="469"/>
      <c r="AP223" s="469"/>
      <c r="AQ223" s="469"/>
      <c r="AR223" s="469"/>
      <c r="AS223" s="469"/>
      <c r="AT223" s="469"/>
      <c r="AU223" s="469"/>
      <c r="AV223" s="469"/>
      <c r="AW223" s="469"/>
      <c r="AX223" s="470"/>
    </row>
    <row r="224" spans="1:51" ht="51.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718</v>
      </c>
      <c r="AE224" s="380"/>
      <c r="AF224" s="380"/>
      <c r="AG224" s="374" t="s">
        <v>741</v>
      </c>
      <c r="AH224" s="375"/>
      <c r="AI224" s="375"/>
      <c r="AJ224" s="375"/>
      <c r="AK224" s="375"/>
      <c r="AL224" s="375"/>
      <c r="AM224" s="375"/>
      <c r="AN224" s="375"/>
      <c r="AO224" s="375"/>
      <c r="AP224" s="375"/>
      <c r="AQ224" s="375"/>
      <c r="AR224" s="375"/>
      <c r="AS224" s="375"/>
      <c r="AT224" s="375"/>
      <c r="AU224" s="375"/>
      <c r="AV224" s="375"/>
      <c r="AW224" s="375"/>
      <c r="AX224" s="376"/>
    </row>
    <row r="225" spans="1:50" ht="51.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718</v>
      </c>
      <c r="AE225" s="417"/>
      <c r="AF225" s="417"/>
      <c r="AG225" s="402" t="s">
        <v>742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726</v>
      </c>
      <c r="AE226" s="398"/>
      <c r="AF226" s="398"/>
      <c r="AG226" s="400" t="s">
        <v>721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726</v>
      </c>
      <c r="AE229" s="364"/>
      <c r="AF229" s="364"/>
      <c r="AG229" s="366" t="s">
        <v>721</v>
      </c>
      <c r="AH229" s="367"/>
      <c r="AI229" s="367"/>
      <c r="AJ229" s="367"/>
      <c r="AK229" s="367"/>
      <c r="AL229" s="367"/>
      <c r="AM229" s="367"/>
      <c r="AN229" s="367"/>
      <c r="AO229" s="367"/>
      <c r="AP229" s="367"/>
      <c r="AQ229" s="367"/>
      <c r="AR229" s="367"/>
      <c r="AS229" s="367"/>
      <c r="AT229" s="367"/>
      <c r="AU229" s="367"/>
      <c r="AV229" s="367"/>
      <c r="AW229" s="367"/>
      <c r="AX229" s="368"/>
    </row>
    <row r="230" spans="1:50" ht="36"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718</v>
      </c>
      <c r="AE230" s="380"/>
      <c r="AF230" s="380"/>
      <c r="AG230" s="374" t="s">
        <v>743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726</v>
      </c>
      <c r="AE231" s="380"/>
      <c r="AF231" s="380"/>
      <c r="AG231" s="374" t="s">
        <v>721</v>
      </c>
      <c r="AH231" s="375"/>
      <c r="AI231" s="375"/>
      <c r="AJ231" s="375"/>
      <c r="AK231" s="375"/>
      <c r="AL231" s="375"/>
      <c r="AM231" s="375"/>
      <c r="AN231" s="375"/>
      <c r="AO231" s="375"/>
      <c r="AP231" s="375"/>
      <c r="AQ231" s="375"/>
      <c r="AR231" s="375"/>
      <c r="AS231" s="375"/>
      <c r="AT231" s="375"/>
      <c r="AU231" s="375"/>
      <c r="AV231" s="375"/>
      <c r="AW231" s="375"/>
      <c r="AX231" s="376"/>
    </row>
    <row r="232" spans="1:50" ht="48.7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718</v>
      </c>
      <c r="AE232" s="380"/>
      <c r="AF232" s="380"/>
      <c r="AG232" s="374" t="s">
        <v>743</v>
      </c>
      <c r="AH232" s="375"/>
      <c r="AI232" s="375"/>
      <c r="AJ232" s="375"/>
      <c r="AK232" s="375"/>
      <c r="AL232" s="375"/>
      <c r="AM232" s="375"/>
      <c r="AN232" s="375"/>
      <c r="AO232" s="375"/>
      <c r="AP232" s="375"/>
      <c r="AQ232" s="375"/>
      <c r="AR232" s="375"/>
      <c r="AS232" s="375"/>
      <c r="AT232" s="375"/>
      <c r="AU232" s="375"/>
      <c r="AV232" s="375"/>
      <c r="AW232" s="375"/>
      <c r="AX232" s="376"/>
    </row>
    <row r="233" spans="1:50" ht="36"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718</v>
      </c>
      <c r="AE233" s="417"/>
      <c r="AF233" s="417"/>
      <c r="AG233" s="418" t="s">
        <v>754</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726</v>
      </c>
      <c r="AE234" s="380"/>
      <c r="AF234" s="449"/>
      <c r="AG234" s="374" t="s">
        <v>721</v>
      </c>
      <c r="AH234" s="375"/>
      <c r="AI234" s="375"/>
      <c r="AJ234" s="375"/>
      <c r="AK234" s="375"/>
      <c r="AL234" s="375"/>
      <c r="AM234" s="375"/>
      <c r="AN234" s="375"/>
      <c r="AO234" s="375"/>
      <c r="AP234" s="375"/>
      <c r="AQ234" s="375"/>
      <c r="AR234" s="375"/>
      <c r="AS234" s="375"/>
      <c r="AT234" s="375"/>
      <c r="AU234" s="375"/>
      <c r="AV234" s="375"/>
      <c r="AW234" s="375"/>
      <c r="AX234" s="376"/>
    </row>
    <row r="235" spans="1:50" ht="36"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718</v>
      </c>
      <c r="AE235" s="410"/>
      <c r="AF235" s="411"/>
      <c r="AG235" s="412" t="s">
        <v>743</v>
      </c>
      <c r="AH235" s="413"/>
      <c r="AI235" s="413"/>
      <c r="AJ235" s="413"/>
      <c r="AK235" s="413"/>
      <c r="AL235" s="413"/>
      <c r="AM235" s="413"/>
      <c r="AN235" s="413"/>
      <c r="AO235" s="413"/>
      <c r="AP235" s="413"/>
      <c r="AQ235" s="413"/>
      <c r="AR235" s="413"/>
      <c r="AS235" s="413"/>
      <c r="AT235" s="413"/>
      <c r="AU235" s="413"/>
      <c r="AV235" s="413"/>
      <c r="AW235" s="413"/>
      <c r="AX235" s="414"/>
    </row>
    <row r="236" spans="1:50" ht="62.2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718</v>
      </c>
      <c r="AE236" s="364"/>
      <c r="AF236" s="365"/>
      <c r="AG236" s="366" t="s">
        <v>752</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726</v>
      </c>
      <c r="AE237" s="373"/>
      <c r="AF237" s="373"/>
      <c r="AG237" s="374" t="s">
        <v>721</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718</v>
      </c>
      <c r="AE238" s="380"/>
      <c r="AF238" s="380"/>
      <c r="AG238" s="374" t="s">
        <v>755</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726</v>
      </c>
      <c r="AE239" s="380"/>
      <c r="AF239" s="380"/>
      <c r="AG239" s="404" t="s">
        <v>721</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726</v>
      </c>
      <c r="AE240" s="398"/>
      <c r="AF240" s="399"/>
      <c r="AG240" s="400" t="s">
        <v>721</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689</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c r="F242" s="383"/>
      <c r="G242" s="383"/>
      <c r="H242" s="384"/>
      <c r="I242" s="384"/>
      <c r="J242" s="890"/>
      <c r="K242" s="890"/>
      <c r="L242" s="890"/>
      <c r="M242" s="384"/>
      <c r="N242" s="891"/>
      <c r="O242" s="892" t="s">
        <v>697</v>
      </c>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6"/>
      <c r="C247" s="313" t="s">
        <v>50</v>
      </c>
      <c r="D247" s="734"/>
      <c r="E247" s="734"/>
      <c r="F247" s="735"/>
      <c r="G247" s="919" t="s">
        <v>750</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749</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760</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t="s">
        <v>132</v>
      </c>
      <c r="B252" s="339"/>
      <c r="C252" s="339"/>
      <c r="D252" s="339"/>
      <c r="E252" s="340"/>
      <c r="F252" s="915" t="s">
        <v>761</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t="s">
        <v>133</v>
      </c>
      <c r="B254" s="339"/>
      <c r="C254" s="339"/>
      <c r="D254" s="339"/>
      <c r="E254" s="340"/>
      <c r="F254" s="341" t="s">
        <v>763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710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711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712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713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714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716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717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729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747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720</v>
      </c>
      <c r="H268" s="101"/>
      <c r="I268" s="101"/>
      <c r="J268" s="100">
        <v>20</v>
      </c>
      <c r="K268" s="100"/>
      <c r="L268" s="116">
        <v>821</v>
      </c>
      <c r="M268" s="116"/>
      <c r="N268" s="116"/>
      <c r="O268" s="100" t="s">
        <v>728</v>
      </c>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thickBo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729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730</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731</v>
      </c>
      <c r="H310" s="300"/>
      <c r="I310" s="300"/>
      <c r="J310" s="300"/>
      <c r="K310" s="301"/>
      <c r="L310" s="302" t="s">
        <v>732</v>
      </c>
      <c r="M310" s="303"/>
      <c r="N310" s="303"/>
      <c r="O310" s="303"/>
      <c r="P310" s="303"/>
      <c r="Q310" s="303"/>
      <c r="R310" s="303"/>
      <c r="S310" s="303"/>
      <c r="T310" s="303"/>
      <c r="U310" s="303"/>
      <c r="V310" s="303"/>
      <c r="W310" s="303"/>
      <c r="X310" s="304"/>
      <c r="Y310" s="305">
        <v>12</v>
      </c>
      <c r="Z310" s="306"/>
      <c r="AA310" s="306"/>
      <c r="AB310" s="307"/>
      <c r="AC310" s="299" t="s">
        <v>731</v>
      </c>
      <c r="AD310" s="300"/>
      <c r="AE310" s="300"/>
      <c r="AF310" s="300"/>
      <c r="AG310" s="301"/>
      <c r="AH310" s="302" t="s">
        <v>733</v>
      </c>
      <c r="AI310" s="303"/>
      <c r="AJ310" s="303"/>
      <c r="AK310" s="303"/>
      <c r="AL310" s="303"/>
      <c r="AM310" s="303"/>
      <c r="AN310" s="303"/>
      <c r="AO310" s="303"/>
      <c r="AP310" s="303"/>
      <c r="AQ310" s="303"/>
      <c r="AR310" s="303"/>
      <c r="AS310" s="303"/>
      <c r="AT310" s="304"/>
      <c r="AU310" s="305">
        <v>18</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70.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18</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55.5" customHeight="1" x14ac:dyDescent="0.15">
      <c r="A366" s="245">
        <v>1</v>
      </c>
      <c r="B366" s="245">
        <v>1</v>
      </c>
      <c r="C366" s="267" t="s">
        <v>734</v>
      </c>
      <c r="D366" s="266"/>
      <c r="E366" s="266"/>
      <c r="F366" s="266"/>
      <c r="G366" s="266"/>
      <c r="H366" s="266"/>
      <c r="I366" s="266"/>
      <c r="J366" s="248">
        <v>6000012070001</v>
      </c>
      <c r="K366" s="249"/>
      <c r="L366" s="249"/>
      <c r="M366" s="249"/>
      <c r="N366" s="249"/>
      <c r="O366" s="249"/>
      <c r="P366" s="260" t="s">
        <v>757</v>
      </c>
      <c r="Q366" s="250"/>
      <c r="R366" s="250"/>
      <c r="S366" s="250"/>
      <c r="T366" s="250"/>
      <c r="U366" s="250"/>
      <c r="V366" s="250"/>
      <c r="W366" s="250"/>
      <c r="X366" s="250"/>
      <c r="Y366" s="251">
        <v>12</v>
      </c>
      <c r="Z366" s="252"/>
      <c r="AA366" s="252"/>
      <c r="AB366" s="253"/>
      <c r="AC366" s="237" t="s">
        <v>76</v>
      </c>
      <c r="AD366" s="238"/>
      <c r="AE366" s="238"/>
      <c r="AF366" s="238"/>
      <c r="AG366" s="238"/>
      <c r="AH366" s="268" t="s">
        <v>721</v>
      </c>
      <c r="AI366" s="269"/>
      <c r="AJ366" s="269"/>
      <c r="AK366" s="269"/>
      <c r="AL366" s="241" t="s">
        <v>721</v>
      </c>
      <c r="AM366" s="242"/>
      <c r="AN366" s="242"/>
      <c r="AO366" s="243"/>
      <c r="AP366" s="244" t="s">
        <v>721</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735</v>
      </c>
      <c r="D399" s="266"/>
      <c r="E399" s="266"/>
      <c r="F399" s="266"/>
      <c r="G399" s="266"/>
      <c r="H399" s="266"/>
      <c r="I399" s="266"/>
      <c r="J399" s="248" t="s">
        <v>721</v>
      </c>
      <c r="K399" s="249"/>
      <c r="L399" s="249"/>
      <c r="M399" s="249"/>
      <c r="N399" s="249"/>
      <c r="O399" s="249"/>
      <c r="P399" s="260" t="s">
        <v>739</v>
      </c>
      <c r="Q399" s="250"/>
      <c r="R399" s="250"/>
      <c r="S399" s="250"/>
      <c r="T399" s="250"/>
      <c r="U399" s="250"/>
      <c r="V399" s="250"/>
      <c r="W399" s="250"/>
      <c r="X399" s="250"/>
      <c r="Y399" s="251">
        <v>6</v>
      </c>
      <c r="Z399" s="252"/>
      <c r="AA399" s="252"/>
      <c r="AB399" s="253"/>
      <c r="AC399" s="237" t="s">
        <v>76</v>
      </c>
      <c r="AD399" s="238"/>
      <c r="AE399" s="238"/>
      <c r="AF399" s="238"/>
      <c r="AG399" s="238"/>
      <c r="AH399" s="268" t="s">
        <v>721</v>
      </c>
      <c r="AI399" s="269"/>
      <c r="AJ399" s="269"/>
      <c r="AK399" s="269"/>
      <c r="AL399" s="241" t="s">
        <v>721</v>
      </c>
      <c r="AM399" s="242"/>
      <c r="AN399" s="242"/>
      <c r="AO399" s="243"/>
      <c r="AP399" s="244" t="s">
        <v>721</v>
      </c>
      <c r="AQ399" s="244"/>
      <c r="AR399" s="244"/>
      <c r="AS399" s="244"/>
      <c r="AT399" s="244"/>
      <c r="AU399" s="244"/>
      <c r="AV399" s="244"/>
      <c r="AW399" s="244"/>
      <c r="AX399" s="244"/>
      <c r="AY399">
        <f>$AY$396</f>
        <v>1</v>
      </c>
    </row>
    <row r="400" spans="1:51" ht="30" customHeight="1" x14ac:dyDescent="0.15">
      <c r="A400" s="245">
        <v>2</v>
      </c>
      <c r="B400" s="245">
        <v>1</v>
      </c>
      <c r="C400" s="267" t="s">
        <v>736</v>
      </c>
      <c r="D400" s="266"/>
      <c r="E400" s="266"/>
      <c r="F400" s="266"/>
      <c r="G400" s="266"/>
      <c r="H400" s="266"/>
      <c r="I400" s="266"/>
      <c r="J400" s="248" t="s">
        <v>721</v>
      </c>
      <c r="K400" s="249"/>
      <c r="L400" s="249"/>
      <c r="M400" s="249"/>
      <c r="N400" s="249"/>
      <c r="O400" s="249"/>
      <c r="P400" s="260" t="s">
        <v>739</v>
      </c>
      <c r="Q400" s="250"/>
      <c r="R400" s="250"/>
      <c r="S400" s="250"/>
      <c r="T400" s="250"/>
      <c r="U400" s="250"/>
      <c r="V400" s="250"/>
      <c r="W400" s="250"/>
      <c r="X400" s="250"/>
      <c r="Y400" s="251">
        <v>5.4</v>
      </c>
      <c r="Z400" s="252"/>
      <c r="AA400" s="252"/>
      <c r="AB400" s="253"/>
      <c r="AC400" s="237" t="s">
        <v>76</v>
      </c>
      <c r="AD400" s="238"/>
      <c r="AE400" s="238"/>
      <c r="AF400" s="238"/>
      <c r="AG400" s="238"/>
      <c r="AH400" s="268" t="s">
        <v>721</v>
      </c>
      <c r="AI400" s="269"/>
      <c r="AJ400" s="269"/>
      <c r="AK400" s="269"/>
      <c r="AL400" s="241" t="s">
        <v>721</v>
      </c>
      <c r="AM400" s="242"/>
      <c r="AN400" s="242"/>
      <c r="AO400" s="243"/>
      <c r="AP400" s="244" t="s">
        <v>721</v>
      </c>
      <c r="AQ400" s="244"/>
      <c r="AR400" s="244"/>
      <c r="AS400" s="244"/>
      <c r="AT400" s="244"/>
      <c r="AU400" s="244"/>
      <c r="AV400" s="244"/>
      <c r="AW400" s="244"/>
      <c r="AX400" s="244"/>
      <c r="AY400">
        <f>COUNTA($C$400)</f>
        <v>1</v>
      </c>
    </row>
    <row r="401" spans="1:51" ht="30" customHeight="1" x14ac:dyDescent="0.15">
      <c r="A401" s="245">
        <v>3</v>
      </c>
      <c r="B401" s="245">
        <v>1</v>
      </c>
      <c r="C401" s="267" t="s">
        <v>737</v>
      </c>
      <c r="D401" s="266"/>
      <c r="E401" s="266"/>
      <c r="F401" s="266"/>
      <c r="G401" s="266"/>
      <c r="H401" s="266"/>
      <c r="I401" s="266"/>
      <c r="J401" s="248" t="s">
        <v>721</v>
      </c>
      <c r="K401" s="249"/>
      <c r="L401" s="249"/>
      <c r="M401" s="249"/>
      <c r="N401" s="249"/>
      <c r="O401" s="249"/>
      <c r="P401" s="260" t="s">
        <v>739</v>
      </c>
      <c r="Q401" s="250"/>
      <c r="R401" s="250"/>
      <c r="S401" s="250"/>
      <c r="T401" s="250"/>
      <c r="U401" s="250"/>
      <c r="V401" s="250"/>
      <c r="W401" s="250"/>
      <c r="X401" s="250"/>
      <c r="Y401" s="251">
        <v>4.7</v>
      </c>
      <c r="Z401" s="252"/>
      <c r="AA401" s="252"/>
      <c r="AB401" s="253"/>
      <c r="AC401" s="237" t="s">
        <v>76</v>
      </c>
      <c r="AD401" s="238"/>
      <c r="AE401" s="238"/>
      <c r="AF401" s="238"/>
      <c r="AG401" s="238"/>
      <c r="AH401" s="239" t="s">
        <v>721</v>
      </c>
      <c r="AI401" s="240"/>
      <c r="AJ401" s="240"/>
      <c r="AK401" s="240"/>
      <c r="AL401" s="241" t="s">
        <v>721</v>
      </c>
      <c r="AM401" s="242"/>
      <c r="AN401" s="242"/>
      <c r="AO401" s="243"/>
      <c r="AP401" s="244" t="s">
        <v>721</v>
      </c>
      <c r="AQ401" s="244"/>
      <c r="AR401" s="244"/>
      <c r="AS401" s="244"/>
      <c r="AT401" s="244"/>
      <c r="AU401" s="244"/>
      <c r="AV401" s="244"/>
      <c r="AW401" s="244"/>
      <c r="AX401" s="244"/>
      <c r="AY401">
        <f>COUNTA($C$401)</f>
        <v>1</v>
      </c>
    </row>
    <row r="402" spans="1:51" ht="30" customHeight="1" x14ac:dyDescent="0.15">
      <c r="A402" s="245">
        <v>4</v>
      </c>
      <c r="B402" s="245">
        <v>1</v>
      </c>
      <c r="C402" s="267" t="s">
        <v>738</v>
      </c>
      <c r="D402" s="266"/>
      <c r="E402" s="266"/>
      <c r="F402" s="266"/>
      <c r="G402" s="266"/>
      <c r="H402" s="266"/>
      <c r="I402" s="266"/>
      <c r="J402" s="248" t="s">
        <v>721</v>
      </c>
      <c r="K402" s="249"/>
      <c r="L402" s="249"/>
      <c r="M402" s="249"/>
      <c r="N402" s="249"/>
      <c r="O402" s="249"/>
      <c r="P402" s="260" t="s">
        <v>739</v>
      </c>
      <c r="Q402" s="250"/>
      <c r="R402" s="250"/>
      <c r="S402" s="250"/>
      <c r="T402" s="250"/>
      <c r="U402" s="250"/>
      <c r="V402" s="250"/>
      <c r="W402" s="250"/>
      <c r="X402" s="250"/>
      <c r="Y402" s="251">
        <v>1.6</v>
      </c>
      <c r="Z402" s="252"/>
      <c r="AA402" s="252"/>
      <c r="AB402" s="253"/>
      <c r="AC402" s="237" t="s">
        <v>76</v>
      </c>
      <c r="AD402" s="238"/>
      <c r="AE402" s="238"/>
      <c r="AF402" s="238"/>
      <c r="AG402" s="238"/>
      <c r="AH402" s="239" t="s">
        <v>721</v>
      </c>
      <c r="AI402" s="240"/>
      <c r="AJ402" s="240"/>
      <c r="AK402" s="240"/>
      <c r="AL402" s="241" t="s">
        <v>721</v>
      </c>
      <c r="AM402" s="242"/>
      <c r="AN402" s="242"/>
      <c r="AO402" s="243"/>
      <c r="AP402" s="244" t="s">
        <v>721</v>
      </c>
      <c r="AQ402" s="244"/>
      <c r="AR402" s="244"/>
      <c r="AS402" s="244"/>
      <c r="AT402" s="244"/>
      <c r="AU402" s="244"/>
      <c r="AV402" s="244"/>
      <c r="AW402" s="244"/>
      <c r="AX402" s="244"/>
      <c r="AY402">
        <f>COUNTA($C$402)</f>
        <v>1</v>
      </c>
    </row>
    <row r="403" spans="1:51" ht="30" customHeight="1" x14ac:dyDescent="0.15">
      <c r="A403" s="245">
        <v>5</v>
      </c>
      <c r="B403" s="245">
        <v>1</v>
      </c>
      <c r="C403" s="267" t="s">
        <v>746</v>
      </c>
      <c r="D403" s="266"/>
      <c r="E403" s="266"/>
      <c r="F403" s="266"/>
      <c r="G403" s="266"/>
      <c r="H403" s="266"/>
      <c r="I403" s="266"/>
      <c r="J403" s="248" t="s">
        <v>745</v>
      </c>
      <c r="K403" s="249"/>
      <c r="L403" s="249"/>
      <c r="M403" s="249"/>
      <c r="N403" s="249"/>
      <c r="O403" s="249"/>
      <c r="P403" s="260" t="s">
        <v>739</v>
      </c>
      <c r="Q403" s="250"/>
      <c r="R403" s="250"/>
      <c r="S403" s="250"/>
      <c r="T403" s="250"/>
      <c r="U403" s="250"/>
      <c r="V403" s="250"/>
      <c r="W403" s="250"/>
      <c r="X403" s="250"/>
      <c r="Y403" s="251">
        <v>0.4</v>
      </c>
      <c r="Z403" s="252"/>
      <c r="AA403" s="252"/>
      <c r="AB403" s="253"/>
      <c r="AC403" s="237" t="s">
        <v>76</v>
      </c>
      <c r="AD403" s="238"/>
      <c r="AE403" s="238"/>
      <c r="AF403" s="238"/>
      <c r="AG403" s="238"/>
      <c r="AH403" s="239" t="s">
        <v>745</v>
      </c>
      <c r="AI403" s="240"/>
      <c r="AJ403" s="240"/>
      <c r="AK403" s="240"/>
      <c r="AL403" s="241" t="s">
        <v>745</v>
      </c>
      <c r="AM403" s="242"/>
      <c r="AN403" s="242"/>
      <c r="AO403" s="243"/>
      <c r="AP403" s="244" t="s">
        <v>745</v>
      </c>
      <c r="AQ403" s="244"/>
      <c r="AR403" s="244"/>
      <c r="AS403" s="244"/>
      <c r="AT403" s="244"/>
      <c r="AU403" s="244"/>
      <c r="AV403" s="244"/>
      <c r="AW403" s="244"/>
      <c r="AX403" s="244"/>
      <c r="AY403">
        <f>COUNTA($C$403)</f>
        <v>1</v>
      </c>
    </row>
    <row r="404" spans="1:51" ht="30" customHeight="1" x14ac:dyDescent="0.15">
      <c r="A404" s="245">
        <v>6</v>
      </c>
      <c r="B404" s="245">
        <v>1</v>
      </c>
      <c r="C404" s="267" t="s">
        <v>747</v>
      </c>
      <c r="D404" s="266"/>
      <c r="E404" s="266"/>
      <c r="F404" s="266"/>
      <c r="G404" s="266"/>
      <c r="H404" s="266"/>
      <c r="I404" s="266"/>
      <c r="J404" s="248" t="s">
        <v>745</v>
      </c>
      <c r="K404" s="249"/>
      <c r="L404" s="249"/>
      <c r="M404" s="249"/>
      <c r="N404" s="249"/>
      <c r="O404" s="249"/>
      <c r="P404" s="260" t="s">
        <v>739</v>
      </c>
      <c r="Q404" s="250"/>
      <c r="R404" s="250"/>
      <c r="S404" s="250"/>
      <c r="T404" s="250"/>
      <c r="U404" s="250"/>
      <c r="V404" s="250"/>
      <c r="W404" s="250"/>
      <c r="X404" s="250"/>
      <c r="Y404" s="251">
        <v>0.3</v>
      </c>
      <c r="Z404" s="252"/>
      <c r="AA404" s="252"/>
      <c r="AB404" s="253"/>
      <c r="AC404" s="237" t="s">
        <v>76</v>
      </c>
      <c r="AD404" s="238"/>
      <c r="AE404" s="238"/>
      <c r="AF404" s="238"/>
      <c r="AG404" s="238"/>
      <c r="AH404" s="239" t="s">
        <v>745</v>
      </c>
      <c r="AI404" s="240"/>
      <c r="AJ404" s="240"/>
      <c r="AK404" s="240"/>
      <c r="AL404" s="241" t="s">
        <v>745</v>
      </c>
      <c r="AM404" s="242"/>
      <c r="AN404" s="242"/>
      <c r="AO404" s="243"/>
      <c r="AP404" s="244" t="s">
        <v>745</v>
      </c>
      <c r="AQ404" s="244"/>
      <c r="AR404" s="244"/>
      <c r="AS404" s="244"/>
      <c r="AT404" s="244"/>
      <c r="AU404" s="244"/>
      <c r="AV404" s="244"/>
      <c r="AW404" s="244"/>
      <c r="AX404" s="244"/>
      <c r="AY404">
        <f>COUNTA($C$404)</f>
        <v>1</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721</v>
      </c>
      <c r="F631" s="247"/>
      <c r="G631" s="247"/>
      <c r="H631" s="247"/>
      <c r="I631" s="247"/>
      <c r="J631" s="248" t="s">
        <v>721</v>
      </c>
      <c r="K631" s="249"/>
      <c r="L631" s="249"/>
      <c r="M631" s="249"/>
      <c r="N631" s="249"/>
      <c r="O631" s="249"/>
      <c r="P631" s="260" t="s">
        <v>721</v>
      </c>
      <c r="Q631" s="250"/>
      <c r="R631" s="250"/>
      <c r="S631" s="250"/>
      <c r="T631" s="250"/>
      <c r="U631" s="250"/>
      <c r="V631" s="250"/>
      <c r="W631" s="250"/>
      <c r="X631" s="250"/>
      <c r="Y631" s="251" t="s">
        <v>721</v>
      </c>
      <c r="Z631" s="252"/>
      <c r="AA631" s="252"/>
      <c r="AB631" s="253"/>
      <c r="AC631" s="237"/>
      <c r="AD631" s="238"/>
      <c r="AE631" s="238"/>
      <c r="AF631" s="238"/>
      <c r="AG631" s="238"/>
      <c r="AH631" s="239" t="s">
        <v>721</v>
      </c>
      <c r="AI631" s="240"/>
      <c r="AJ631" s="240"/>
      <c r="AK631" s="240"/>
      <c r="AL631" s="241" t="s">
        <v>721</v>
      </c>
      <c r="AM631" s="242"/>
      <c r="AN631" s="242"/>
      <c r="AO631" s="243"/>
      <c r="AP631" s="244" t="s">
        <v>721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5" max="16383" man="1"/>
    <brk id="26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t="s">
        <v>718</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t="s">
        <v>718</v>
      </c>
      <c r="M4" s="13" t="str">
        <f t="shared" si="2"/>
        <v>恩給関係</v>
      </c>
      <c r="N4" s="13" t="str">
        <f t="shared" ref="N4:N11" si="6">IF(M4="",N3,IF(N3&lt;&gt;"",CONCATENATE(N3,"、",M4),M4))</f>
        <v>恩給関係</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恩給関係</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恩給関係</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恩給関係</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恩給関係</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恩給関係</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恩給関係</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恩給関係</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恩給関係</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371</v>
      </c>
      <c r="AF2" s="926"/>
      <c r="AG2" s="926"/>
      <c r="AH2" s="128"/>
      <c r="AI2" s="926" t="s">
        <v>467</v>
      </c>
      <c r="AJ2" s="926"/>
      <c r="AK2" s="926"/>
      <c r="AL2" s="128"/>
      <c r="AM2" s="926" t="s">
        <v>468</v>
      </c>
      <c r="AN2" s="926"/>
      <c r="AO2" s="926"/>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343</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371</v>
      </c>
      <c r="AF9" s="926"/>
      <c r="AG9" s="926"/>
      <c r="AH9" s="128"/>
      <c r="AI9" s="926" t="s">
        <v>467</v>
      </c>
      <c r="AJ9" s="926"/>
      <c r="AK9" s="926"/>
      <c r="AL9" s="128"/>
      <c r="AM9" s="926" t="s">
        <v>468</v>
      </c>
      <c r="AN9" s="926"/>
      <c r="AO9" s="926"/>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343</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371</v>
      </c>
      <c r="AF16" s="926"/>
      <c r="AG16" s="926"/>
      <c r="AH16" s="128"/>
      <c r="AI16" s="926" t="s">
        <v>467</v>
      </c>
      <c r="AJ16" s="926"/>
      <c r="AK16" s="926"/>
      <c r="AL16" s="128"/>
      <c r="AM16" s="926" t="s">
        <v>468</v>
      </c>
      <c r="AN16" s="926"/>
      <c r="AO16" s="926"/>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343</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371</v>
      </c>
      <c r="AF23" s="926"/>
      <c r="AG23" s="926"/>
      <c r="AH23" s="128"/>
      <c r="AI23" s="926" t="s">
        <v>467</v>
      </c>
      <c r="AJ23" s="926"/>
      <c r="AK23" s="926"/>
      <c r="AL23" s="128"/>
      <c r="AM23" s="926" t="s">
        <v>468</v>
      </c>
      <c r="AN23" s="926"/>
      <c r="AO23" s="926"/>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343</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371</v>
      </c>
      <c r="AF30" s="926"/>
      <c r="AG30" s="926"/>
      <c r="AH30" s="128"/>
      <c r="AI30" s="926" t="s">
        <v>467</v>
      </c>
      <c r="AJ30" s="926"/>
      <c r="AK30" s="926"/>
      <c r="AL30" s="128"/>
      <c r="AM30" s="926" t="s">
        <v>468</v>
      </c>
      <c r="AN30" s="926"/>
      <c r="AO30" s="926"/>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343</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371</v>
      </c>
      <c r="AF37" s="926"/>
      <c r="AG37" s="926"/>
      <c r="AH37" s="128"/>
      <c r="AI37" s="926" t="s">
        <v>467</v>
      </c>
      <c r="AJ37" s="926"/>
      <c r="AK37" s="926"/>
      <c r="AL37" s="128"/>
      <c r="AM37" s="926" t="s">
        <v>468</v>
      </c>
      <c r="AN37" s="926"/>
      <c r="AO37" s="926"/>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343</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371</v>
      </c>
      <c r="AF44" s="926"/>
      <c r="AG44" s="926"/>
      <c r="AH44" s="128"/>
      <c r="AI44" s="926" t="s">
        <v>467</v>
      </c>
      <c r="AJ44" s="926"/>
      <c r="AK44" s="926"/>
      <c r="AL44" s="128"/>
      <c r="AM44" s="926" t="s">
        <v>468</v>
      </c>
      <c r="AN44" s="926"/>
      <c r="AO44" s="926"/>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343</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371</v>
      </c>
      <c r="AF51" s="926"/>
      <c r="AG51" s="926"/>
      <c r="AH51" s="128"/>
      <c r="AI51" s="926" t="s">
        <v>467</v>
      </c>
      <c r="AJ51" s="926"/>
      <c r="AK51" s="926"/>
      <c r="AL51" s="128"/>
      <c r="AM51" s="926" t="s">
        <v>468</v>
      </c>
      <c r="AN51" s="926"/>
      <c r="AO51" s="926"/>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343</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371</v>
      </c>
      <c r="AF58" s="926"/>
      <c r="AG58" s="926"/>
      <c r="AH58" s="128"/>
      <c r="AI58" s="926" t="s">
        <v>467</v>
      </c>
      <c r="AJ58" s="926"/>
      <c r="AK58" s="926"/>
      <c r="AL58" s="128"/>
      <c r="AM58" s="926" t="s">
        <v>468</v>
      </c>
      <c r="AN58" s="926"/>
      <c r="AO58" s="926"/>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343</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371</v>
      </c>
      <c r="AF65" s="926"/>
      <c r="AG65" s="926"/>
      <c r="AH65" s="128"/>
      <c r="AI65" s="926" t="s">
        <v>467</v>
      </c>
      <c r="AJ65" s="926"/>
      <c r="AK65" s="926"/>
      <c r="AL65" s="128"/>
      <c r="AM65" s="926" t="s">
        <v>468</v>
      </c>
      <c r="AN65" s="926"/>
      <c r="AO65" s="926"/>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343</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2022-06-03T01:15:09Z</cp:lastPrinted>
  <dcterms:created xsi:type="dcterms:W3CDTF">2012-03-13T00:50:25Z</dcterms:created>
  <dcterms:modified xsi:type="dcterms:W3CDTF">2022-08-25T01:49:14Z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