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40" i="11"/>
  <c r="AY325" i="11"/>
  <c r="AY329"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7" i="11" l="1"/>
  <c r="AY155" i="11"/>
  <c r="AY177" i="11"/>
  <c r="AY204" i="11"/>
  <c r="AY212" i="11"/>
  <c r="AY116" i="11"/>
  <c r="AY120" i="11"/>
  <c r="AY113" i="11"/>
  <c r="AY121" i="11"/>
  <c r="AY151" i="11"/>
  <c r="AY100" i="11"/>
  <c r="AY114" i="11"/>
  <c r="AY118" i="11"/>
  <c r="AY126" i="11"/>
  <c r="AY152" i="11"/>
  <c r="AY174" i="11"/>
  <c r="AY178" i="11"/>
  <c r="AY193" i="11"/>
  <c r="AY201" i="11"/>
  <c r="AY205" i="11"/>
  <c r="AY209" i="11"/>
  <c r="AY213" i="11"/>
  <c r="AY154"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81" i="11"/>
  <c r="AY80" i="11"/>
  <c r="AY78" i="11"/>
  <c r="AY87" i="11" s="1"/>
  <c r="AY44" i="11"/>
  <c r="AY52" i="11" s="1"/>
  <c r="AY49" i="11" l="1"/>
  <c r="AY55" i="11"/>
  <c r="AY63" i="11"/>
  <c r="AY97" i="11"/>
  <c r="AY89" i="11"/>
  <c r="AY86" i="11"/>
  <c r="AY90" i="11"/>
  <c r="AY94" i="11"/>
  <c r="AY92" i="11"/>
  <c r="AY96"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<sst xmlns="http://schemas.openxmlformats.org/spreadsheetml/2006/main" count="2086" uniqueCount="771">
  <si>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</si>
  <si>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</si>
  <si>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</si>
  <si>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</si>
  <si>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</si>
  <si>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</si>
  <si>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</si>
  <si>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</si>
  <si>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</si>
  <si>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</si>
  <si>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</si>
  <si>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</si>
  <si>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</si>
  <si>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</si>
  <si>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</si>
  <si>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</si>
  <si>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</si>
  <si>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</si>
  <si>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</si>
  <si>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</si>
  <si>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</si>
  <si>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</si>
  <si>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</si>
  <si>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</si>
  <si>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</si>
  <si>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</si>
  <si>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</si>
  <si>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</si>
  <si>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</si>
  <si>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</si>
  <si>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</si>
  <si>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</si>
  <si>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</si>
  <si>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</si>
  <si>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</si>
  <si>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</si>
  <si>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</si>
  <si>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</si>
  <si>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</si>
  <si>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</si>
  <si>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</si>
  <si>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</si>
  <si>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</si>
  <si>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</si>
  <si>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</si>
  <si>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</si>
  <si>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</si>
  <si>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</si>
  <si>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</si>
  <si>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</si>
  <si>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</si>
  <si>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</si>
  <si>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</si>
  <si>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</si>
  <si>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</si>
  <si>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</si>
  <si>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</si>
  <si>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</si>
  <si>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</si>
  <si>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</si>
  <si>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</si>
  <si>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</si>
  <si>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</si>
  <si>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</si>
  <si>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</si>
  <si>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</si>
  <si>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</si>
  <si>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</si>
  <si>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</si>
  <si>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</si>
  <si>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</si>
  <si>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</si>
  <si>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</si>
  <si>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</si>
  <si>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</si>
  <si>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</si>
  <si>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</si>
  <si>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</si>
  <si>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</si>
  <si>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</si>
  <si>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</si>
  <si>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</si>
  <si>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</si>
  <si>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</si>
  <si>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</si>
  <si>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</si>
  <si>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</si>
  <si>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</si>
  <si>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</si>
  <si>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</si>
  <si>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</si>
  <si>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</si>
  <si>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</si>
  <si>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</si>
  <si>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</si>
  <si>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</si>
  <si>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</si>
  <si>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</si>
  <si>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</si>
  <si>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</si>
  <si>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</si>
  <si>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</si>
  <si>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</si>
  <si>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</si>
  <si>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</si>
  <si>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</si>
  <si>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</si>
  <si>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</si>
  <si>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</si>
  <si>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</si>
  <si>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</si>
  <si>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</si>
  <si>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</si>
  <si>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</si>
  <si>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</si>
  <si>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</si>
  <si>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</si>
  <si>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</si>
  <si>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</si>
  <si>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</si>
  <si>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</si>
  <si>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</si>
  <si>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</si>
  <si>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</si>
  <si>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</si>
  <si>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</si>
  <si>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</si>
  <si>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</si>
  <si>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</si>
  <si>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</si>
  <si>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</si>
  <si>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</si>
  <si>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</si>
  <si>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</si>
  <si>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</si>
  <si>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</si>
  <si>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</si>
  <si>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</si>
  <si>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</si>
  <si>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</si>
  <si>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</si>
  <si>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</si>
  <si>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</si>
  <si>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</si>
  <si>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</si>
  <si>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</si>
  <si>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</si>
  <si>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</si>
  <si>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</si>
  <si>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</si>
  <si>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</si>
  <si>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</si>
  <si>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</si>
  <si>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</si>
  <si>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</si>
  <si>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</si>
  <si>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</si>
  <si>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</si>
  <si>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</si>
  <si>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</si>
  <si>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</si>
  <si>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</si>
  <si>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</si>
  <si>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</si>
  <si>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</si>
  <si>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</si>
  <si>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</si>
  <si>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</si>
  <si>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</si>
  <si>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</si>
  <si>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</si>
  <si>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</si>
  <si>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</si>
  <si>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</si>
  <si>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</si>
  <si>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</si>
  <si>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</si>
  <si>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</si>
  <si>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</si>
  <si>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</si>
  <si>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</si>
  <si>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</si>
  <si>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</si>
  <si>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</si>
  <si>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</si>
  <si>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</si>
  <si>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</si>
  <si>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</si>
  <si>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</si>
  <si>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</si>
  <si>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</si>
  <si>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</si>
  <si>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</si>
  <si>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</si>
  <si>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</si>
  <si>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</si>
  <si>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</si>
  <si>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</si>
  <si>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</si>
  <si>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</si>
  <si>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</si>
  <si>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</si>
  <si>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</si>
  <si>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</si>
  <si>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</si>
  <si>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</si>
  <si>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</si>
  <si>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</si>
  <si>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</si>
  <si>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</si>
  <si>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</si>
  <si>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</si>
  <si>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</si>
  <si>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</si>
  <si>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</si>
  <si>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</si>
  <si>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</si>
  <si>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</si>
  <si>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</si>
  <si>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</si>
  <si>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</si>
  <si>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</si>
  <si>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</si>
  <si>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</si>
  <si>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</si>
  <si>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</si>
  <si>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</si>
  <si>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</si>
  <si>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</si>
  <si>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</si>
  <si>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</si>
  <si>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</si>
  <si>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</si>
  <si>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</si>
  <si>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</si>
  <si>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</si>
  <si>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</si>
  <si>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</si>
  <si>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</si>
  <si>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</si>
  <si>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</si>
  <si>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</si>
  <si>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</si>
  <si>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</si>
  <si>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</si>
  <si>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</si>
  <si>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</si>
  <si>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</si>
  <si>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</si>
  <si>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</si>
  <si>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</si>
  <si>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</si>
  <si>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</si>
  <si>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</si>
  <si>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</si>
  <si>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</si>
  <si>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</si>
  <si>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</si>
  <si>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</si>
  <si>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</si>
  <si>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</si>
  <si>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</si>
  <si>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</si>
  <si>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</si>
  <si>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</si>
  <si>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</si>
  <si>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</si>
  <si>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</si>
  <si>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</si>
  <si>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</si>
  <si>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</si>
  <si>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</si>
  <si>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</si>
  <si>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</si>
  <si>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</si>
  <si>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</si>
  <si>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</si>
  <si>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</si>
  <si>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</si>
  <si>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</si>
  <si>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</si>
  <si>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</si>
  <si>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</si>
  <si>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</si>
  <si>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</si>
  <si>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</si>
  <si>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</si>
  <si>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</si>
  <si>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</si>
  <si>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</si>
  <si>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</si>
  <si>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</si>
  <si>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</si>
  <si>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</si>
  <si>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</si>
  <si>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</si>
  <si>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</si>
  <si>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</si>
  <si>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</si>
  <si>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</si>
  <si>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</si>
  <si>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</si>
  <si>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</si>
  <si>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</si>
  <si>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</si>
  <si>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</si>
  <si>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</si>
  <si>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</si>
  <si>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</si>
  <si>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</si>
  <si>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</si>
  <si>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</si>
  <si>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</si>
  <si>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</si>
  <si>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</si>
  <si>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</si>
  <si>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</si>
  <si>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</si>
  <si>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</si>
  <si>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</si>
  <si>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</si>
  <si>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</si>
  <si>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</si>
  <si>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</si>
  <si>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</si>
  <si>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</si>
  <si>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</si>
  <si>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</si>
  <si>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</si>
  <si>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</si>
  <si>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</si>
  <si>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</si>
  <si>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</si>
  <si>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</si>
  <si>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</si>
  <si>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</si>
  <si>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</si>
  <si>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</si>
  <si>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</si>
  <si>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</si>
  <si>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</si>
  <si>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</si>
  <si>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</si>
  <si>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</si>
  <si>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</si>
  <si>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</si>
  <si>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</si>
  <si>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</si>
  <si>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</si>
  <si>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</si>
  <si>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</si>
  <si>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</si>
  <si>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</si>
  <si>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</si>
  <si>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</si>
  <si>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</si>
  <si>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</si>
  <si>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</si>
  <si>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</si>
  <si>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</si>
  <si>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</si>
  <si>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</si>
  <si>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</si>
  <si>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</si>
  <si>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</si>
  <si>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</si>
  <si>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</si>
  <si>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</si>
  <si>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</si>
  <si>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</si>
  <si>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</si>
  <si>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</si>
  <si>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</si>
  <si>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</si>
  <si>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</si>
  <si>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</si>
  <si>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</si>
  <si>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</si>
  <si>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</si>
  <si>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</si>
  <si>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</si>
  <si>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</si>
  <si>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</si>
  <si>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</si>
  <si>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</si>
  <si>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</si>
  <si>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</si>
  <si>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</si>
  <si>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</si>
  <si>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</si>
  <si>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</si>
  <si>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</si>
  <si>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</si>
  <si>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</si>
  <si>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</si>
  <si>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</si>
  <si>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</si>
  <si>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</si>
  <si>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</si>
  <si>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</si>
  <si>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</si>
  <si>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</si>
  <si>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</si>
  <si>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</si>
  <si>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</si>
  <si>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</si>
  <si>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</si>
  <si>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</si>
  <si>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</si>
  <si>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</si>
  <si>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</si>
  <si>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</si>
  <si>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</si>
  <si>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</si>
  <si>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</si>
  <si>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</si>
  <si>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</si>
  <si>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</si>
  <si>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</si>
  <si>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</si>
  <si>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</si>
  <si>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</si>
  <si>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</si>
  <si>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</si>
  <si>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</si>
  <si>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</si>
  <si>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</si>
  <si>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</si>
  <si>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</si>
  <si>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</si>
  <si>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</si>
  <si>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</si>
  <si>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</si>
  <si>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</si>
  <si>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</si>
  <si>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</si>
  <si>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</si>
  <si>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</si>
  <si>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</si>
  <si>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</si>
  <si>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</si>
  <si>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</si>
  <si>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</si>
  <si>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</si>
  <si>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</si>
  <si>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</si>
  <si>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</si>
  <si>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</si>
  <si>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</si>
  <si>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</si>
  <si>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</si>
  <si>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</si>
  <si>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</si>
  <si>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</si>
  <si>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</si>
  <si>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</si>
  <si>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</si>
  <si>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</si>
  <si>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</si>
  <si>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</si>
  <si>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</si>
  <si>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</si>
  <si>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</si>
  <si>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</si>
  <si>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</si>
  <si>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</si>
  <si>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</si>
  <si>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</si>
  <si>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</si>
  <si>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</si>
  <si>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</si>
  <si>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</si>
  <si>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</si>
  <si>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</si>
  <si>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</si>
  <si>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</si>
  <si>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</si>
  <si>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</si>
  <si>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</si>
  <si>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</si>
  <si>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</si>
  <si>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</si>
  <si>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</si>
  <si>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</si>
  <si>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</si>
  <si>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</si>
  <si>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</si>
  <si>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</si>
  <si>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</si>
  <si>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</si>
  <si>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</si>
  <si>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</si>
  <si>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</si>
  <si>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</si>
  <si>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</si>
  <si>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</si>
  <si>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</si>
  <si>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</si>
  <si>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</si>
  <si>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</si>
  <si>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</si>
  <si>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</si>
  <si>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</si>
  <si>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</si>
  <si>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</si>
  <si>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</si>
  <si>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</si>
  <si>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</si>
  <si>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</si>
  <si>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</si>
  <si>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</si>
  <si>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</si>
  <si>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</si>
  <si>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</si>
  <si>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</si>
  <si>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</si>
  <si>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</si>
  <si>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</si>
  <si>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</si>
  <si>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</si>
  <si>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</si>
  <si>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</si>
  <si>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</si>
  <si>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</si>
  <si>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</si>
  <si>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</si>
  <si>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</si>
  <si>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</si>
  <si>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</si>
  <si>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</si>
  <si>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</si>
  <si>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</si>
  <si>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</si>
  <si>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</si>
  <si>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</si>
  <si>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</si>
  <si>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</si>
  <si>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</si>
  <si>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</si>
  <si>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</si>
  <si>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</si>
  <si>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</si>
  <si>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</si>
  <si>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</si>
  <si>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</si>
  <si>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</si>
  <si>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</si>
  <si>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</si>
  <si>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</si>
  <si>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</si>
  <si>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</si>
  <si>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</si>
  <si>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</si>
  <si>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</si>
  <si>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</si>
  <si>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</si>
  <si>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</si>
  <si>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</si>
  <si>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</si>
  <si>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</si>
  <si>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</si>
  <si>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</si>
  <si>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</si>
  <si>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</si>
  <si>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</si>
  <si>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</si>
  <si>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</si>
  <si>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</si>
  <si>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</si>
  <si>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</si>
  <si>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</si>
  <si>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</si>
  <si>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</si>
  <si>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</si>
  <si>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</si>
  <si>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</si>
  <si>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</si>
  <si>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</si>
  <si>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</si>
  <si>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</si>
  <si>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</si>
  <si>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</si>
  <si>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</si>
  <si>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</si>
  <si>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</si>
  <si>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</si>
  <si>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</si>
  <si>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</si>
  <si>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</si>
  <si>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</si>
  <si>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</si>
  <si>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</si>
  <si>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</si>
  <si>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</si>
  <si>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</si>
  <si>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</si>
  <si>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</si>
  <si>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</si>
  <si>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</si>
  <si>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</si>
  <si>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</si>
  <si>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</si>
  <si>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</si>
  <si>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</si>
  <si>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</si>
  <si>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</si>
  <si>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</si>
  <si>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</si>
  <si>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</si>
  <si>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</si>
  <si>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</si>
  <si>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</si>
  <si>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</si>
  <si>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</si>
  <si>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</si>
  <si>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</si>
  <si>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</si>
  <si>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</si>
  <si>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</si>
  <si>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</si>
  <si>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</si>
  <si>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</si>
  <si>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</si>
  <si>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</si>
  <si>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</si>
  <si>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</si>
  <si>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</si>
  <si>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</si>
  <si>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</si>
  <si>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</si>
  <si>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</si>
  <si>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</si>
  <si>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</si>
  <si>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</si>
  <si>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</si>
  <si>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</si>
  <si>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</si>
  <si>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</si>
  <si>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</si>
  <si>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</si>
  <si>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</si>
  <si>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</si>
  <si>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</si>
  <si>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</si>
  <si>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</si>
  <si>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</si>
  <si>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</si>
  <si>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</si>
  <si>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</si>
  <si>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</si>
  <si>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</si>
  <si>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</si>
  <si>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</si>
  <si>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</si>
  <si>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</si>
  <si>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</si>
  <si>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</si>
  <si>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</si>
  <si>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</si>
  <si>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</si>
  <si>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</si>
  <si>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</si>
  <si>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</si>
  <si>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</si>
  <si>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</si>
  <si>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</si>
  <si>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</si>
  <si>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</si>
  <si>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</si>
  <si>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</si>
  <si>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</si>
  <si>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</si>
  <si>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</si>
  <si>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</si>
  <si>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</si>
  <si>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</si>
  <si>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</si>
  <si>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</si>
  <si>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</si>
  <si>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</si>
  <si>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</si>
  <si>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</si>
  <si>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</si>
  <si>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</si>
  <si>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</si>
  <si>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</si>
  <si>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</si>
  <si>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</si>
  <si>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</si>
  <si>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</si>
  <si>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</si>
  <si>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</si>
  <si>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</si>
  <si>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中国残留邦人等身元調査事業</t>
  </si>
  <si>
    <t>昭和48年度</t>
  </si>
  <si>
    <t>終了予定なし</t>
  </si>
  <si>
    <t>援護企画課中国残留邦人等支援室</t>
  </si>
  <si>
    <t>中国残留邦人等の円滑な帰国の促進並びに永住帰国した中国残留邦人等及び特定配偶者の自立の支援に関する法律第３条</t>
  </si>
  <si>
    <t>－</t>
  </si>
  <si>
    <t>中国東北地区等において、ソ連軍参戦以降の混乱により、両親や兄弟姉妹と生別又は死別し孤児となった中国残留邦人等の方々の身元調査を行うことにより、これらの方の早期の帰国促進を図る。</t>
  </si>
  <si>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</si>
  <si>
    <t>-</t>
  </si>
  <si>
    <t>引揚者援護費</t>
  </si>
  <si>
    <t>庁費</t>
  </si>
  <si>
    <t>遺族及留守家族等援護事務委託費</t>
  </si>
  <si>
    <t>職員旅費</t>
  </si>
  <si>
    <t>委員等旅費</t>
  </si>
  <si>
    <t>当該年度当初の孤児調査申立案件の処理件数の割合を100%とする。</t>
  </si>
  <si>
    <t>当該年度当初の孤児調査申立案件の処理件数（認定か否定かを判定）</t>
  </si>
  <si>
    <t>訪中認定調査及び訪日肉親調査の実施件数</t>
  </si>
  <si>
    <t>件</t>
  </si>
  <si>
    <t>単位当たりコスト ＝ Ｘ ／ Ｙ
Ｘ：「中国残留邦人等身元調査事業執行額」
Ｙ：「孤児調査申立案件の処理件数」　</t>
    <phoneticPr fontId="5"/>
  </si>
  <si>
    <t>百万円</t>
  </si>
  <si>
    <t>　　X/Y</t>
    <phoneticPr fontId="5"/>
  </si>
  <si>
    <t>19百万円
/0件</t>
  </si>
  <si>
    <t>／　</t>
    <phoneticPr fontId="5"/>
  </si>
  <si>
    <t>424</t>
  </si>
  <si>
    <t>370</t>
  </si>
  <si>
    <t>735</t>
  </si>
  <si>
    <t>733</t>
  </si>
  <si>
    <t>749</t>
  </si>
  <si>
    <t>716</t>
  </si>
  <si>
    <t>715</t>
  </si>
  <si>
    <t>○</t>
  </si>
  <si>
    <t>田邉 幸夫</t>
    <phoneticPr fontId="5"/>
  </si>
  <si>
    <t>厚労</t>
  </si>
  <si>
    <t>-</t>
    <phoneticPr fontId="5"/>
  </si>
  <si>
    <t>16百万円
/0件</t>
    <phoneticPr fontId="5"/>
  </si>
  <si>
    <t>25百万円/2件</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</si>
  <si>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</si>
  <si>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</si>
  <si>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https://www.mhlw.go.jp/wp/seisaku/hyouka/dl/r03_jizenbunseki/VIII-3-2.pdf</t>
    <phoneticPr fontId="5"/>
  </si>
  <si>
    <t>‐</t>
  </si>
  <si>
    <t>無</t>
  </si>
  <si>
    <t>△</t>
  </si>
  <si>
    <t>0０</t>
    <phoneticPr fontId="5"/>
  </si>
  <si>
    <t>中国残留邦人等の円滑な帰国を促進するために優先度の高い事業であり、ニーズがある事業である。</t>
    <phoneticPr fontId="5"/>
  </si>
  <si>
    <t>本事業の目的である中国残留邦人等の身元調査を行うことにより、これらの方々の早期の帰国促進を図ることは法律に国の責務であることが規定されている。また、中国政府との調整が必要となることから国が主体となって実施するものである。</t>
    <phoneticPr fontId="5"/>
  </si>
  <si>
    <t>中国残留日本人孤児の身元調査を行うことにより、中国残留邦人等の円滑な帰国を促進するという政策目標達成に向けて優先度の高い事業である。</t>
    <phoneticPr fontId="5"/>
  </si>
  <si>
    <t>-</t>
    <phoneticPr fontId="5"/>
  </si>
  <si>
    <t>実績を元に必要最小限の予算計上に努めている。</t>
    <phoneticPr fontId="5"/>
  </si>
  <si>
    <t>中国残留邦人等の身元調査のための経費など真に必要なものに限定されている。</t>
    <phoneticPr fontId="5"/>
  </si>
  <si>
    <t>不用率が大きいのは、訪中調査の対象となる者がいなかったため訪中調査が実施されなかったことによる。</t>
    <phoneticPr fontId="5"/>
  </si>
  <si>
    <t>訪中調査の対象となる者がいなかったため、成果目標を下回ったもの。</t>
    <phoneticPr fontId="5"/>
  </si>
  <si>
    <t>訪中調査の対象となる者がいなかったため訪中調査が実施されなかったことによる。</t>
    <phoneticPr fontId="5"/>
  </si>
  <si>
    <t>A.百万円を越える支出がないため省略</t>
    <phoneticPr fontId="5"/>
  </si>
  <si>
    <t>身元未判明孤児調査及び孤児調査究明会議の実施
（事務委託）</t>
    <rPh sb="0" eb="2">
      <t>ミモト</t>
    </rPh>
    <rPh sb="2" eb="5">
      <t>ミハンメイ</t>
    </rPh>
    <rPh sb="5" eb="7">
      <t>コジ</t>
    </rPh>
    <rPh sb="7" eb="9">
      <t>チョウサ</t>
    </rPh>
    <rPh sb="9" eb="10">
      <t>オヨ</t>
    </rPh>
    <rPh sb="11" eb="13">
      <t>コジ</t>
    </rPh>
    <rPh sb="13" eb="15">
      <t>チョウサ</t>
    </rPh>
    <rPh sb="15" eb="17">
      <t>キュウメイ</t>
    </rPh>
    <rPh sb="17" eb="19">
      <t>カイギ</t>
    </rPh>
    <rPh sb="20" eb="22">
      <t>ジッシ</t>
    </rPh>
    <rPh sb="24" eb="26">
      <t>ジム</t>
    </rPh>
    <rPh sb="26" eb="28">
      <t>イタク</t>
    </rPh>
    <phoneticPr fontId="5"/>
  </si>
  <si>
    <t>-</t>
    <phoneticPr fontId="5"/>
  </si>
  <si>
    <t>令和３年度は訪中・訪日調査の対象となる者がおらず、同調査が行われなかったため執行額が少なかったが、引き続き必要な経費を精査した上で、中国残留邦人等身元調査事業を適切に実施していくこととする。</t>
    <phoneticPr fontId="5"/>
  </si>
  <si>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phoneticPr fontId="5"/>
  </si>
  <si>
    <t>青森県</t>
    <rPh sb="0" eb="3">
      <t>アオモリケン</t>
    </rPh>
    <phoneticPr fontId="5"/>
  </si>
  <si>
    <t>新潟県</t>
    <rPh sb="0" eb="3">
      <t>ニイガタケン</t>
    </rPh>
    <phoneticPr fontId="5"/>
  </si>
  <si>
    <t>群馬県</t>
    <rPh sb="0" eb="3">
      <t>グンマケン</t>
    </rPh>
    <phoneticPr fontId="5"/>
  </si>
  <si>
    <t>長野県</t>
    <rPh sb="0" eb="3">
      <t>ナガノケン</t>
    </rPh>
    <phoneticPr fontId="5"/>
  </si>
  <si>
    <t>長崎県</t>
    <rPh sb="0" eb="2">
      <t>ナガサキ</t>
    </rPh>
    <rPh sb="2" eb="3">
      <t>ケン</t>
    </rPh>
    <phoneticPr fontId="5"/>
  </si>
  <si>
    <t>京都府</t>
    <rPh sb="0" eb="3">
      <t>キョウトフ</t>
    </rPh>
    <phoneticPr fontId="5"/>
  </si>
  <si>
    <t>宮城県</t>
    <rPh sb="0" eb="3">
      <t>ミヤギケン</t>
    </rPh>
    <phoneticPr fontId="5"/>
  </si>
  <si>
    <t>大阪府</t>
    <rPh sb="0" eb="3">
      <t>オオサカフ</t>
    </rPh>
    <phoneticPr fontId="5"/>
  </si>
  <si>
    <t>山形県</t>
    <rPh sb="0" eb="3">
      <t>ヤマガタケン</t>
    </rPh>
    <phoneticPr fontId="5"/>
  </si>
  <si>
    <t>山口県</t>
    <rPh sb="0" eb="3">
      <t>ヤマグチケン</t>
    </rPh>
    <phoneticPr fontId="5"/>
  </si>
  <si>
    <t>中国残留邦人等の状況</t>
    <rPh sb="0" eb="2">
      <t>チュウゴク</t>
    </rPh>
    <rPh sb="2" eb="4">
      <t>ザンリュウ</t>
    </rPh>
    <rPh sb="4" eb="7">
      <t>ホウジントウ</t>
    </rPh>
    <rPh sb="8" eb="10">
      <t>ジョウキョウ</t>
    </rPh>
    <phoneticPr fontId="5"/>
  </si>
  <si>
    <t>厚生労働省職員が訪中し孤児等との面接調査を日中共同で行い、孤児と確認された者についての情報公開調査を経て、肉親と思われる者との訪日対面調査を実施する。</t>
    <rPh sb="0" eb="2">
      <t>コウセイ</t>
    </rPh>
    <rPh sb="2" eb="5">
      <t>ロウドウショウ</t>
    </rPh>
    <rPh sb="5" eb="7">
      <t>ショクイン</t>
    </rPh>
    <rPh sb="8" eb="10">
      <t>ホウチュウ</t>
    </rPh>
    <rPh sb="11" eb="13">
      <t>コジ</t>
    </rPh>
    <rPh sb="13" eb="14">
      <t>トウ</t>
    </rPh>
    <rPh sb="16" eb="18">
      <t>メンセツ</t>
    </rPh>
    <rPh sb="18" eb="20">
      <t>チョウサ</t>
    </rPh>
    <rPh sb="21" eb="23">
      <t>ニッチュウ</t>
    </rPh>
    <rPh sb="23" eb="25">
      <t>キョウドウ</t>
    </rPh>
    <rPh sb="26" eb="27">
      <t>オコナ</t>
    </rPh>
    <rPh sb="29" eb="31">
      <t>コジ</t>
    </rPh>
    <rPh sb="32" eb="34">
      <t>カクニン</t>
    </rPh>
    <rPh sb="37" eb="38">
      <t>モノ</t>
    </rPh>
    <rPh sb="43" eb="45">
      <t>ジョウホウ</t>
    </rPh>
    <rPh sb="45" eb="47">
      <t>コウカイ</t>
    </rPh>
    <rPh sb="47" eb="49">
      <t>チョウサ</t>
    </rPh>
    <rPh sb="50" eb="51">
      <t>ヘ</t>
    </rPh>
    <rPh sb="53" eb="55">
      <t>ニクシン</t>
    </rPh>
    <rPh sb="56" eb="57">
      <t>オモ</t>
    </rPh>
    <rPh sb="60" eb="61">
      <t>モノ</t>
    </rPh>
    <rPh sb="63" eb="65">
      <t>ホウニチ</t>
    </rPh>
    <rPh sb="65" eb="67">
      <t>タイメン</t>
    </rPh>
    <rPh sb="67" eb="69">
      <t>チョウサ</t>
    </rPh>
    <rPh sb="70" eb="72">
      <t>ジッシ</t>
    </rPh>
    <phoneticPr fontId="5"/>
  </si>
  <si>
    <t>14百万円
/０件</t>
    <rPh sb="2" eb="4">
      <t>ヒャクマン</t>
    </rPh>
    <rPh sb="4" eb="5">
      <t>エン</t>
    </rPh>
    <rPh sb="8" eb="9">
      <t>ケン</t>
    </rPh>
    <phoneticPr fontId="5"/>
  </si>
  <si>
    <t>中国残留日本人孤児の早期の帰国の促進</t>
    <rPh sb="0" eb="2">
      <t>チュウゴク</t>
    </rPh>
    <rPh sb="2" eb="4">
      <t>ザンリュウ</t>
    </rPh>
    <rPh sb="4" eb="6">
      <t>ニホン</t>
    </rPh>
    <rPh sb="6" eb="7">
      <t>ジン</t>
    </rPh>
    <rPh sb="7" eb="9">
      <t>コジ</t>
    </rPh>
    <rPh sb="10" eb="12">
      <t>ソウキ</t>
    </rPh>
    <rPh sb="13" eb="15">
      <t>キコク</t>
    </rPh>
    <rPh sb="16" eb="18">
      <t>ソクシン</t>
    </rPh>
    <phoneticPr fontId="5"/>
  </si>
  <si>
    <t>訪中調査の方法について見直しを行うなど改善を図る。</t>
    <rPh sb="5" eb="7">
      <t>ホウホウ</t>
    </rPh>
    <phoneticPr fontId="5"/>
  </si>
  <si>
    <t>事前分析表　1頁～4頁</t>
    <rPh sb="0" eb="2">
      <t>ジゼン</t>
    </rPh>
    <rPh sb="2" eb="4">
      <t>ブンセキ</t>
    </rPh>
    <rPh sb="4" eb="5">
      <t>ヒョウ</t>
    </rPh>
    <rPh sb="7" eb="8">
      <t>ページ</t>
    </rPh>
    <rPh sb="10" eb="11">
      <t>ページ</t>
    </rPh>
    <phoneticPr fontId="5"/>
  </si>
  <si>
    <t>よりコストの低い他の手法を取り入れる等により、予算額の縮減を含めた執行率の向上のための方策を検討すること。</t>
    <phoneticPr fontId="5"/>
  </si>
  <si>
    <t>点検対象外</t>
    <rPh sb="0" eb="2">
      <t>テンケン</t>
    </rPh>
    <rPh sb="2" eb="5">
      <t>タイショウガイ</t>
    </rPh>
    <phoneticPr fontId="5"/>
  </si>
  <si>
    <t>縮減</t>
  </si>
  <si>
    <t>執行状況を踏まえ、訪中調査経費(庁費、職員旅費、委員等旅費）を縮減した。</t>
    <phoneticPr fontId="5"/>
  </si>
  <si>
    <t>社会・援護局（援護）</t>
    <rPh sb="7" eb="9">
      <t>エンゴ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</si>
</sst>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190499</xdr:colOff>
      <xdr:row>269</xdr:row>
      <xdr:rowOff>21165</xdr:rowOff>
    </xdr:from>
    <xdr:to>
      <xdr:col>47</xdr:col>
      <xdr:colOff>166537</xdr:colOff>
      <xdr:row>275</xdr:row>
      <xdr:rowOff>243416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8082" y="43529248"/>
          <a:ext cx="8019372" cy="2317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725</v>
      </c>
      <c r="AK2" s="851"/>
      <c r="AL2" s="851"/>
      <c r="AM2" s="851"/>
      <c r="AN2" s="90" t="s">
        <v>368</v>
      </c>
      <c r="AO2" s="851">
        <v>21</v>
      </c>
      <c r="AP2" s="851"/>
      <c r="AQ2" s="851"/>
      <c r="AR2" s="91" t="s">
        <v>368</v>
      </c>
      <c r="AS2" s="852">
        <v>817</v>
      </c>
      <c r="AT2" s="852"/>
      <c r="AU2" s="852"/>
      <c r="AV2" s="90" t="str">
        <f>IF(AW2="","","-")</f>
        <v>-</v>
      </c>
      <c r="AW2" s="853">
        <v>0</v>
      </c>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770</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694</v>
      </c>
      <c r="H5" s="842"/>
      <c r="I5" s="842"/>
      <c r="J5" s="842"/>
      <c r="K5" s="842"/>
      <c r="L5" s="842"/>
      <c r="M5" s="843" t="s">
        <v>62</v>
      </c>
      <c r="N5" s="844"/>
      <c r="O5" s="844"/>
      <c r="P5" s="844"/>
      <c r="Q5" s="844"/>
      <c r="R5" s="845"/>
      <c r="S5" s="846" t="s">
        <v>695</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724</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353</v>
      </c>
      <c r="Z7" s="702"/>
      <c r="AA7" s="702"/>
      <c r="AB7" s="702"/>
      <c r="AC7" s="702"/>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恩給関係</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699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28</v>
      </c>
      <c r="B10" s="775"/>
      <c r="C10" s="775"/>
      <c r="D10" s="775"/>
      <c r="E10" s="775"/>
      <c r="F10" s="775"/>
      <c r="G10" s="776" t="s">
        <v>700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直接実施</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15">
      <c r="A13" s="322"/>
      <c r="B13" s="323"/>
      <c r="C13" s="323"/>
      <c r="D13" s="323"/>
      <c r="E13" s="323"/>
      <c r="F13" s="324"/>
      <c r="G13" s="803" t="s">
        <v>6</v>
      </c>
      <c r="H13" s="804"/>
      <c r="I13" s="820" t="s">
        <v>7</v>
      </c>
      <c r="J13" s="821"/>
      <c r="K13" s="821"/>
      <c r="L13" s="821"/>
      <c r="M13" s="821"/>
      <c r="N13" s="821"/>
      <c r="O13" s="822"/>
      <c r="P13" s="714">
        <v>28</v>
      </c>
      <c r="Q13" s="715"/>
      <c r="R13" s="715"/>
      <c r="S13" s="715"/>
      <c r="T13" s="715"/>
      <c r="U13" s="715"/>
      <c r="V13" s="716"/>
      <c r="W13" s="714">
        <v>28</v>
      </c>
      <c r="X13" s="715"/>
      <c r="Y13" s="715"/>
      <c r="Z13" s="715"/>
      <c r="AA13" s="715"/>
      <c r="AB13" s="715"/>
      <c r="AC13" s="716"/>
      <c r="AD13" s="714">
        <v>28</v>
      </c>
      <c r="AE13" s="715"/>
      <c r="AF13" s="715"/>
      <c r="AG13" s="715"/>
      <c r="AH13" s="715"/>
      <c r="AI13" s="715"/>
      <c r="AJ13" s="716"/>
      <c r="AK13" s="714">
        <v>25</v>
      </c>
      <c r="AL13" s="715"/>
      <c r="AM13" s="715"/>
      <c r="AN13" s="715"/>
      <c r="AO13" s="715"/>
      <c r="AP13" s="715"/>
      <c r="AQ13" s="716"/>
      <c r="AR13" s="751">
        <v>25</v>
      </c>
      <c r="AS13" s="752"/>
      <c r="AT13" s="752"/>
      <c r="AU13" s="752"/>
      <c r="AV13" s="752"/>
      <c r="AW13" s="752"/>
      <c r="AX13" s="823"/>
    </row>
    <row r="14" spans="1:50" ht="21" customHeight="1" x14ac:dyDescent="0.15">
      <c r="A14" s="322"/>
      <c r="B14" s="323"/>
      <c r="C14" s="323"/>
      <c r="D14" s="323"/>
      <c r="E14" s="323"/>
      <c r="F14" s="324"/>
      <c r="G14" s="805"/>
      <c r="H14" s="806"/>
      <c r="I14" s="798" t="s">
        <v>8</v>
      </c>
      <c r="J14" s="799"/>
      <c r="K14" s="799"/>
      <c r="L14" s="799"/>
      <c r="M14" s="799"/>
      <c r="N14" s="799"/>
      <c r="O14" s="800"/>
      <c r="P14" s="714" t="s">
        <v>701</v>
      </c>
      <c r="Q14" s="715"/>
      <c r="R14" s="715"/>
      <c r="S14" s="715"/>
      <c r="T14" s="715"/>
      <c r="U14" s="715"/>
      <c r="V14" s="716"/>
      <c r="W14" s="714" t="s">
        <v>701</v>
      </c>
      <c r="X14" s="715"/>
      <c r="Y14" s="715"/>
      <c r="Z14" s="715"/>
      <c r="AA14" s="715"/>
      <c r="AB14" s="715"/>
      <c r="AC14" s="716"/>
      <c r="AD14" s="714" t="s">
        <v>701</v>
      </c>
      <c r="AE14" s="715"/>
      <c r="AF14" s="715"/>
      <c r="AG14" s="715"/>
      <c r="AH14" s="715"/>
      <c r="AI14" s="715"/>
      <c r="AJ14" s="716"/>
      <c r="AK14" s="714" t="s">
        <v>726</v>
      </c>
      <c r="AL14" s="715"/>
      <c r="AM14" s="715"/>
      <c r="AN14" s="715"/>
      <c r="AO14" s="715"/>
      <c r="AP14" s="715"/>
      <c r="AQ14" s="716"/>
      <c r="AR14" s="809"/>
      <c r="AS14" s="809"/>
      <c r="AT14" s="809"/>
      <c r="AU14" s="809"/>
      <c r="AV14" s="809"/>
      <c r="AW14" s="809"/>
      <c r="AX14" s="810"/>
    </row>
    <row r="15" spans="1:50" ht="21" customHeight="1" x14ac:dyDescent="0.15">
      <c r="A15" s="322"/>
      <c r="B15" s="323"/>
      <c r="C15" s="323"/>
      <c r="D15" s="323"/>
      <c r="E15" s="323"/>
      <c r="F15" s="324"/>
      <c r="G15" s="805"/>
      <c r="H15" s="806"/>
      <c r="I15" s="798" t="s">
        <v>48</v>
      </c>
      <c r="J15" s="811"/>
      <c r="K15" s="811"/>
      <c r="L15" s="811"/>
      <c r="M15" s="811"/>
      <c r="N15" s="811"/>
      <c r="O15" s="812"/>
      <c r="P15" s="714" t="s">
        <v>701</v>
      </c>
      <c r="Q15" s="715"/>
      <c r="R15" s="715"/>
      <c r="S15" s="715"/>
      <c r="T15" s="715"/>
      <c r="U15" s="715"/>
      <c r="V15" s="716"/>
      <c r="W15" s="714" t="s">
        <v>701</v>
      </c>
      <c r="X15" s="715"/>
      <c r="Y15" s="715"/>
      <c r="Z15" s="715"/>
      <c r="AA15" s="715"/>
      <c r="AB15" s="715"/>
      <c r="AC15" s="716"/>
      <c r="AD15" s="714" t="s">
        <v>701</v>
      </c>
      <c r="AE15" s="715"/>
      <c r="AF15" s="715"/>
      <c r="AG15" s="715"/>
      <c r="AH15" s="715"/>
      <c r="AI15" s="715"/>
      <c r="AJ15" s="716"/>
      <c r="AK15" s="714" t="s">
        <v>726</v>
      </c>
      <c r="AL15" s="715"/>
      <c r="AM15" s="715"/>
      <c r="AN15" s="715"/>
      <c r="AO15" s="715"/>
      <c r="AP15" s="715"/>
      <c r="AQ15" s="716"/>
      <c r="AR15" s="714"/>
      <c r="AS15" s="715"/>
      <c r="AT15" s="715"/>
      <c r="AU15" s="715"/>
      <c r="AV15" s="715"/>
      <c r="AW15" s="715"/>
      <c r="AX15" s="824"/>
    </row>
    <row r="16" spans="1:50" ht="21" customHeight="1" x14ac:dyDescent="0.15">
      <c r="A16" s="322"/>
      <c r="B16" s="323"/>
      <c r="C16" s="323"/>
      <c r="D16" s="323"/>
      <c r="E16" s="323"/>
      <c r="F16" s="324"/>
      <c r="G16" s="805"/>
      <c r="H16" s="806"/>
      <c r="I16" s="798" t="s">
        <v>49</v>
      </c>
      <c r="J16" s="811"/>
      <c r="K16" s="811"/>
      <c r="L16" s="811"/>
      <c r="M16" s="811"/>
      <c r="N16" s="811"/>
      <c r="O16" s="812"/>
      <c r="P16" s="714" t="s">
        <v>701</v>
      </c>
      <c r="Q16" s="715"/>
      <c r="R16" s="715"/>
      <c r="S16" s="715"/>
      <c r="T16" s="715"/>
      <c r="U16" s="715"/>
      <c r="V16" s="716"/>
      <c r="W16" s="714" t="s">
        <v>701</v>
      </c>
      <c r="X16" s="715"/>
      <c r="Y16" s="715"/>
      <c r="Z16" s="715"/>
      <c r="AA16" s="715"/>
      <c r="AB16" s="715"/>
      <c r="AC16" s="716"/>
      <c r="AD16" s="714" t="s">
        <v>701</v>
      </c>
      <c r="AE16" s="715"/>
      <c r="AF16" s="715"/>
      <c r="AG16" s="715"/>
      <c r="AH16" s="715"/>
      <c r="AI16" s="715"/>
      <c r="AJ16" s="716"/>
      <c r="AK16" s="714" t="s">
        <v>726</v>
      </c>
      <c r="AL16" s="715"/>
      <c r="AM16" s="715"/>
      <c r="AN16" s="715"/>
      <c r="AO16" s="715"/>
      <c r="AP16" s="715"/>
      <c r="AQ16" s="716"/>
      <c r="AR16" s="816"/>
      <c r="AS16" s="817"/>
      <c r="AT16" s="817"/>
      <c r="AU16" s="817"/>
      <c r="AV16" s="817"/>
      <c r="AW16" s="817"/>
      <c r="AX16" s="818"/>
    </row>
    <row r="17" spans="1:50" ht="24.75" customHeight="1" x14ac:dyDescent="0.15">
      <c r="A17" s="322"/>
      <c r="B17" s="323"/>
      <c r="C17" s="323"/>
      <c r="D17" s="323"/>
      <c r="E17" s="323"/>
      <c r="F17" s="324"/>
      <c r="G17" s="805"/>
      <c r="H17" s="806"/>
      <c r="I17" s="798" t="s">
        <v>47</v>
      </c>
      <c r="J17" s="799"/>
      <c r="K17" s="799"/>
      <c r="L17" s="799"/>
      <c r="M17" s="799"/>
      <c r="N17" s="799"/>
      <c r="O17" s="800"/>
      <c r="P17" s="714" t="s">
        <v>701</v>
      </c>
      <c r="Q17" s="715"/>
      <c r="R17" s="715"/>
      <c r="S17" s="715"/>
      <c r="T17" s="715"/>
      <c r="U17" s="715"/>
      <c r="V17" s="716"/>
      <c r="W17" s="714" t="s">
        <v>701</v>
      </c>
      <c r="X17" s="715"/>
      <c r="Y17" s="715"/>
      <c r="Z17" s="715"/>
      <c r="AA17" s="715"/>
      <c r="AB17" s="715"/>
      <c r="AC17" s="716"/>
      <c r="AD17" s="714" t="s">
        <v>701</v>
      </c>
      <c r="AE17" s="715"/>
      <c r="AF17" s="715"/>
      <c r="AG17" s="715"/>
      <c r="AH17" s="715"/>
      <c r="AI17" s="715"/>
      <c r="AJ17" s="716"/>
      <c r="AK17" s="714" t="s">
        <v>726</v>
      </c>
      <c r="AL17" s="715"/>
      <c r="AM17" s="715"/>
      <c r="AN17" s="715"/>
      <c r="AO17" s="715"/>
      <c r="AP17" s="715"/>
      <c r="AQ17" s="716"/>
      <c r="AR17" s="801"/>
      <c r="AS17" s="801"/>
      <c r="AT17" s="801"/>
      <c r="AU17" s="801"/>
      <c r="AV17" s="801"/>
      <c r="AW17" s="801"/>
      <c r="AX17" s="802"/>
    </row>
    <row r="18" spans="1:50" ht="24.75" customHeight="1" x14ac:dyDescent="0.15">
      <c r="A18" s="322"/>
      <c r="B18" s="323"/>
      <c r="C18" s="323"/>
      <c r="D18" s="323"/>
      <c r="E18" s="323"/>
      <c r="F18" s="324"/>
      <c r="G18" s="807"/>
      <c r="H18" s="808"/>
      <c r="I18" s="791" t="s">
        <v>18</v>
      </c>
      <c r="J18" s="792"/>
      <c r="K18" s="792"/>
      <c r="L18" s="792"/>
      <c r="M18" s="792"/>
      <c r="N18" s="792"/>
      <c r="O18" s="793"/>
      <c r="P18" s="794">
        <f>SUM(P13:V17)</f>
        <v>28</v>
      </c>
      <c r="Q18" s="795"/>
      <c r="R18" s="795"/>
      <c r="S18" s="795"/>
      <c r="T18" s="795"/>
      <c r="U18" s="795"/>
      <c r="V18" s="796"/>
      <c r="W18" s="794">
        <f>SUM(W13:AC17)</f>
        <v>28</v>
      </c>
      <c r="X18" s="795"/>
      <c r="Y18" s="795"/>
      <c r="Z18" s="795"/>
      <c r="AA18" s="795"/>
      <c r="AB18" s="795"/>
      <c r="AC18" s="796"/>
      <c r="AD18" s="794">
        <f>SUM(AD13:AJ17)</f>
        <v>28</v>
      </c>
      <c r="AE18" s="795"/>
      <c r="AF18" s="795"/>
      <c r="AG18" s="795"/>
      <c r="AH18" s="795"/>
      <c r="AI18" s="795"/>
      <c r="AJ18" s="796"/>
      <c r="AK18" s="794">
        <f>SUM(AK13:AQ17)</f>
        <v>25</v>
      </c>
      <c r="AL18" s="795"/>
      <c r="AM18" s="795"/>
      <c r="AN18" s="795"/>
      <c r="AO18" s="795"/>
      <c r="AP18" s="795"/>
      <c r="AQ18" s="796"/>
      <c r="AR18" s="794">
        <f>SUM(AR13:AX17)</f>
        <v>25</v>
      </c>
      <c r="AS18" s="795"/>
      <c r="AT18" s="795"/>
      <c r="AU18" s="795"/>
      <c r="AV18" s="795"/>
      <c r="AW18" s="795"/>
      <c r="AX18" s="797"/>
    </row>
    <row r="19" spans="1:50" ht="24.75" customHeight="1" x14ac:dyDescent="0.15">
      <c r="A19" s="322"/>
      <c r="B19" s="323"/>
      <c r="C19" s="323"/>
      <c r="D19" s="323"/>
      <c r="E19" s="323"/>
      <c r="F19" s="324"/>
      <c r="G19" s="766" t="s">
        <v>9</v>
      </c>
      <c r="H19" s="767"/>
      <c r="I19" s="767"/>
      <c r="J19" s="767"/>
      <c r="K19" s="767"/>
      <c r="L19" s="767"/>
      <c r="M19" s="767"/>
      <c r="N19" s="767"/>
      <c r="O19" s="767"/>
      <c r="P19" s="714">
        <v>19</v>
      </c>
      <c r="Q19" s="715"/>
      <c r="R19" s="715"/>
      <c r="S19" s="715"/>
      <c r="T19" s="715"/>
      <c r="U19" s="715"/>
      <c r="V19" s="716"/>
      <c r="W19" s="714">
        <v>16</v>
      </c>
      <c r="X19" s="715"/>
      <c r="Y19" s="715"/>
      <c r="Z19" s="715"/>
      <c r="AA19" s="715"/>
      <c r="AB19" s="715"/>
      <c r="AC19" s="716"/>
      <c r="AD19" s="714">
        <v>14</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2"/>
      <c r="B20" s="323"/>
      <c r="C20" s="323"/>
      <c r="D20" s="323"/>
      <c r="E20" s="323"/>
      <c r="F20" s="324"/>
      <c r="G20" s="766" t="s">
        <v>10</v>
      </c>
      <c r="H20" s="767"/>
      <c r="I20" s="767"/>
      <c r="J20" s="767"/>
      <c r="K20" s="767"/>
      <c r="L20" s="767"/>
      <c r="M20" s="767"/>
      <c r="N20" s="767"/>
      <c r="O20" s="767"/>
      <c r="P20" s="762">
        <f>IF(P18=0, "-", SUM(P19)/P18)</f>
        <v>0.6785714285714286</v>
      </c>
      <c r="Q20" s="762"/>
      <c r="R20" s="762"/>
      <c r="S20" s="762"/>
      <c r="T20" s="762"/>
      <c r="U20" s="762"/>
      <c r="V20" s="762"/>
      <c r="W20" s="762">
        <f>IF(W18=0, "-", SUM(W19)/W18)</f>
        <v>0.5714285714285714</v>
      </c>
      <c r="X20" s="762"/>
      <c r="Y20" s="762"/>
      <c r="Z20" s="762"/>
      <c r="AA20" s="762"/>
      <c r="AB20" s="762"/>
      <c r="AC20" s="762"/>
      <c r="AD20" s="762">
        <f>IF(AD18=0, "-", SUM(AD19)/AD18)</f>
        <v>0.5</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0.6785714285714286</v>
      </c>
      <c r="Q21" s="762"/>
      <c r="R21" s="762"/>
      <c r="S21" s="762"/>
      <c r="T21" s="762"/>
      <c r="U21" s="762"/>
      <c r="V21" s="762"/>
      <c r="W21" s="762">
        <f>IF(W19=0, "-", SUM(W19)/SUM(W13,W14))</f>
        <v>0.5714285714285714</v>
      </c>
      <c r="X21" s="762"/>
      <c r="Y21" s="762"/>
      <c r="Z21" s="762"/>
      <c r="AA21" s="762"/>
      <c r="AB21" s="762"/>
      <c r="AC21" s="762"/>
      <c r="AD21" s="762">
        <f>IF(AD19=0, "-", SUM(AD19)/SUM(AD13,AD14))</f>
        <v>0.5</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677</v>
      </c>
      <c r="B22" s="721"/>
      <c r="C22" s="721"/>
      <c r="D22" s="721"/>
      <c r="E22" s="721"/>
      <c r="F22" s="722"/>
      <c r="G22" s="726" t="s">
        <v>309</v>
      </c>
      <c r="H22" s="565"/>
      <c r="I22" s="565"/>
      <c r="J22" s="565"/>
      <c r="K22" s="565"/>
      <c r="L22" s="565"/>
      <c r="M22" s="565"/>
      <c r="N22" s="565"/>
      <c r="O22" s="566"/>
      <c r="P22" s="727" t="s">
        <v>675</v>
      </c>
      <c r="Q22" s="565"/>
      <c r="R22" s="565"/>
      <c r="S22" s="565"/>
      <c r="T22" s="565"/>
      <c r="U22" s="565"/>
      <c r="V22" s="566"/>
      <c r="W22" s="727" t="s">
        <v>676</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15">
      <c r="A23" s="723"/>
      <c r="B23" s="724"/>
      <c r="C23" s="724"/>
      <c r="D23" s="724"/>
      <c r="E23" s="724"/>
      <c r="F23" s="725"/>
      <c r="G23" s="748" t="s">
        <v>702</v>
      </c>
      <c r="H23" s="749"/>
      <c r="I23" s="749"/>
      <c r="J23" s="749"/>
      <c r="K23" s="749"/>
      <c r="L23" s="749"/>
      <c r="M23" s="749"/>
      <c r="N23" s="749"/>
      <c r="O23" s="750"/>
      <c r="P23" s="751">
        <v>16.989999999999998</v>
      </c>
      <c r="Q23" s="752"/>
      <c r="R23" s="752"/>
      <c r="S23" s="752"/>
      <c r="T23" s="752"/>
      <c r="U23" s="752"/>
      <c r="V23" s="753"/>
      <c r="W23" s="751">
        <v>17.3</v>
      </c>
      <c r="X23" s="752"/>
      <c r="Y23" s="752"/>
      <c r="Z23" s="752"/>
      <c r="AA23" s="752"/>
      <c r="AB23" s="752"/>
      <c r="AC23" s="753"/>
      <c r="AD23" s="754"/>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3"/>
      <c r="B24" s="724"/>
      <c r="C24" s="724"/>
      <c r="D24" s="724"/>
      <c r="E24" s="724"/>
      <c r="F24" s="725"/>
      <c r="G24" s="717" t="s">
        <v>703</v>
      </c>
      <c r="H24" s="718"/>
      <c r="I24" s="718"/>
      <c r="J24" s="718"/>
      <c r="K24" s="718"/>
      <c r="L24" s="718"/>
      <c r="M24" s="718"/>
      <c r="N24" s="718"/>
      <c r="O24" s="719"/>
      <c r="P24" s="714">
        <v>4</v>
      </c>
      <c r="Q24" s="715"/>
      <c r="R24" s="715"/>
      <c r="S24" s="715"/>
      <c r="T24" s="715"/>
      <c r="U24" s="715"/>
      <c r="V24" s="716"/>
      <c r="W24" s="714">
        <v>3.4</v>
      </c>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customHeight="1" x14ac:dyDescent="0.15">
      <c r="A25" s="723"/>
      <c r="B25" s="724"/>
      <c r="C25" s="724"/>
      <c r="D25" s="724"/>
      <c r="E25" s="724"/>
      <c r="F25" s="725"/>
      <c r="G25" s="717" t="s">
        <v>704</v>
      </c>
      <c r="H25" s="718"/>
      <c r="I25" s="718"/>
      <c r="J25" s="718"/>
      <c r="K25" s="718"/>
      <c r="L25" s="718"/>
      <c r="M25" s="718"/>
      <c r="N25" s="718"/>
      <c r="O25" s="719"/>
      <c r="P25" s="714">
        <v>3</v>
      </c>
      <c r="Q25" s="715"/>
      <c r="R25" s="715"/>
      <c r="S25" s="715"/>
      <c r="T25" s="715"/>
      <c r="U25" s="715"/>
      <c r="V25" s="716"/>
      <c r="W25" s="714">
        <v>3.1</v>
      </c>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customHeight="1" x14ac:dyDescent="0.15">
      <c r="A26" s="723"/>
      <c r="B26" s="724"/>
      <c r="C26" s="724"/>
      <c r="D26" s="724"/>
      <c r="E26" s="724"/>
      <c r="F26" s="725"/>
      <c r="G26" s="717" t="s">
        <v>705</v>
      </c>
      <c r="H26" s="718"/>
      <c r="I26" s="718"/>
      <c r="J26" s="718"/>
      <c r="K26" s="718"/>
      <c r="L26" s="718"/>
      <c r="M26" s="718"/>
      <c r="N26" s="718"/>
      <c r="O26" s="719"/>
      <c r="P26" s="714">
        <v>0.7</v>
      </c>
      <c r="Q26" s="715"/>
      <c r="R26" s="715"/>
      <c r="S26" s="715"/>
      <c r="T26" s="715"/>
      <c r="U26" s="715"/>
      <c r="V26" s="716"/>
      <c r="W26" s="714">
        <v>0.6</v>
      </c>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customHeight="1" x14ac:dyDescent="0.15">
      <c r="A27" s="723"/>
      <c r="B27" s="724"/>
      <c r="C27" s="724"/>
      <c r="D27" s="724"/>
      <c r="E27" s="724"/>
      <c r="F27" s="725"/>
      <c r="G27" s="717" t="s">
        <v>706</v>
      </c>
      <c r="H27" s="718"/>
      <c r="I27" s="718"/>
      <c r="J27" s="718"/>
      <c r="K27" s="718"/>
      <c r="L27" s="718"/>
      <c r="M27" s="718"/>
      <c r="N27" s="718"/>
      <c r="O27" s="719"/>
      <c r="P27" s="714">
        <v>0.3</v>
      </c>
      <c r="Q27" s="715"/>
      <c r="R27" s="715"/>
      <c r="S27" s="715"/>
      <c r="T27" s="715"/>
      <c r="U27" s="715"/>
      <c r="V27" s="716"/>
      <c r="W27" s="714">
        <v>0.3</v>
      </c>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13" t="s">
        <v>18</v>
      </c>
      <c r="H29" s="734"/>
      <c r="I29" s="734"/>
      <c r="J29" s="734"/>
      <c r="K29" s="734"/>
      <c r="L29" s="734"/>
      <c r="M29" s="734"/>
      <c r="N29" s="734"/>
      <c r="O29" s="735"/>
      <c r="P29" s="736">
        <f>AK13</f>
        <v>25</v>
      </c>
      <c r="Q29" s="737"/>
      <c r="R29" s="737"/>
      <c r="S29" s="737"/>
      <c r="T29" s="737"/>
      <c r="U29" s="737"/>
      <c r="V29" s="738"/>
      <c r="W29" s="739">
        <f>AR13</f>
        <v>25</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664</v>
      </c>
      <c r="B30" s="743"/>
      <c r="C30" s="743"/>
      <c r="D30" s="743"/>
      <c r="E30" s="743"/>
      <c r="F30" s="744"/>
      <c r="G30" s="745" t="s">
        <v>761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1" t="s">
        <v>11</v>
      </c>
      <c r="AC31" s="641"/>
      <c r="AD31" s="641"/>
      <c r="AE31" s="131" t="s">
        <v>501</v>
      </c>
      <c r="AF31" s="712"/>
      <c r="AG31" s="712"/>
      <c r="AH31" s="713"/>
      <c r="AI31" s="131" t="s">
        <v>653</v>
      </c>
      <c r="AJ31" s="712"/>
      <c r="AK31" s="712"/>
      <c r="AL31" s="713"/>
      <c r="AM31" s="131" t="s">
        <v>469</v>
      </c>
      <c r="AN31" s="712"/>
      <c r="AO31" s="712"/>
      <c r="AP31" s="713"/>
      <c r="AQ31" s="638" t="s">
        <v>500</v>
      </c>
      <c r="AR31" s="639"/>
      <c r="AS31" s="639"/>
      <c r="AT31" s="640"/>
      <c r="AU31" s="638" t="s">
        <v>678</v>
      </c>
      <c r="AV31" s="639"/>
      <c r="AW31" s="639"/>
      <c r="AX31" s="648"/>
    </row>
    <row r="32" spans="1:50" ht="23.25" customHeight="1" x14ac:dyDescent="0.15">
      <c r="A32" s="663"/>
      <c r="B32" s="168"/>
      <c r="C32" s="168"/>
      <c r="D32" s="168"/>
      <c r="E32" s="168"/>
      <c r="F32" s="169"/>
      <c r="G32" s="746" t="s">
        <v>763</v>
      </c>
      <c r="H32" s="650"/>
      <c r="I32" s="650"/>
      <c r="J32" s="650"/>
      <c r="K32" s="650"/>
      <c r="L32" s="650"/>
      <c r="M32" s="650"/>
      <c r="N32" s="650"/>
      <c r="O32" s="650"/>
      <c r="P32" s="653" t="s">
        <v>709</v>
      </c>
      <c r="Q32" s="654"/>
      <c r="R32" s="654"/>
      <c r="S32" s="654"/>
      <c r="T32" s="654"/>
      <c r="U32" s="654"/>
      <c r="V32" s="654"/>
      <c r="W32" s="654"/>
      <c r="X32" s="655"/>
      <c r="Y32" s="659" t="s">
        <v>52</v>
      </c>
      <c r="Z32" s="660"/>
      <c r="AA32" s="661"/>
      <c r="AB32" s="662" t="s">
        <v>710</v>
      </c>
      <c r="AC32" s="662"/>
      <c r="AD32" s="662"/>
      <c r="AE32" s="631">
        <v>0</v>
      </c>
      <c r="AF32" s="631"/>
      <c r="AG32" s="631"/>
      <c r="AH32" s="631"/>
      <c r="AI32" s="631">
        <v>0</v>
      </c>
      <c r="AJ32" s="631"/>
      <c r="AK32" s="631"/>
      <c r="AL32" s="631"/>
      <c r="AM32" s="677">
        <v>0</v>
      </c>
      <c r="AN32" s="631"/>
      <c r="AO32" s="631"/>
      <c r="AP32" s="631"/>
      <c r="AQ32" s="677" t="s">
        <v>726</v>
      </c>
      <c r="AR32" s="631"/>
      <c r="AS32" s="631"/>
      <c r="AT32" s="631"/>
      <c r="AU32" s="108" t="s">
        <v>726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710</v>
      </c>
      <c r="AC33" s="662"/>
      <c r="AD33" s="662"/>
      <c r="AE33" s="631">
        <v>1</v>
      </c>
      <c r="AF33" s="631"/>
      <c r="AG33" s="631"/>
      <c r="AH33" s="631"/>
      <c r="AI33" s="631">
        <v>1</v>
      </c>
      <c r="AJ33" s="631"/>
      <c r="AK33" s="631"/>
      <c r="AL33" s="631"/>
      <c r="AM33" s="631">
        <v>1</v>
      </c>
      <c r="AN33" s="631"/>
      <c r="AO33" s="631"/>
      <c r="AP33" s="631"/>
      <c r="AQ33" s="631">
        <v>1</v>
      </c>
      <c r="AR33" s="631"/>
      <c r="AS33" s="631"/>
      <c r="AT33" s="631"/>
      <c r="AU33" s="108" t="s">
        <v>726</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711</v>
      </c>
      <c r="H35" s="668"/>
      <c r="I35" s="668"/>
      <c r="J35" s="668"/>
      <c r="K35" s="668"/>
      <c r="L35" s="668"/>
      <c r="M35" s="668"/>
      <c r="N35" s="668"/>
      <c r="O35" s="668"/>
      <c r="P35" s="668"/>
      <c r="Q35" s="668"/>
      <c r="R35" s="668"/>
      <c r="S35" s="668"/>
      <c r="T35" s="668"/>
      <c r="U35" s="668"/>
      <c r="V35" s="668"/>
      <c r="W35" s="668"/>
      <c r="X35" s="668"/>
      <c r="Y35" s="671" t="s">
        <v>666</v>
      </c>
      <c r="Z35" s="672"/>
      <c r="AA35" s="673"/>
      <c r="AB35" s="674" t="s">
        <v>712</v>
      </c>
      <c r="AC35" s="675"/>
      <c r="AD35" s="676"/>
      <c r="AE35" s="677">
        <v>0</v>
      </c>
      <c r="AF35" s="677"/>
      <c r="AG35" s="677"/>
      <c r="AH35" s="677"/>
      <c r="AI35" s="677">
        <v>0</v>
      </c>
      <c r="AJ35" s="677"/>
      <c r="AK35" s="677"/>
      <c r="AL35" s="677"/>
      <c r="AM35" s="677">
        <v>0</v>
      </c>
      <c r="AN35" s="677"/>
      <c r="AO35" s="677"/>
      <c r="AP35" s="677"/>
      <c r="AQ35" s="108">
        <v>12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713</v>
      </c>
      <c r="AC36" s="628"/>
      <c r="AD36" s="629"/>
      <c r="AE36" s="704" t="s">
        <v>714</v>
      </c>
      <c r="AF36" s="630"/>
      <c r="AG36" s="630"/>
      <c r="AH36" s="630"/>
      <c r="AI36" s="704" t="s">
        <v>727</v>
      </c>
      <c r="AJ36" s="630"/>
      <c r="AK36" s="630"/>
      <c r="AL36" s="630"/>
      <c r="AM36" s="704" t="s">
        <v>762</v>
      </c>
      <c r="AN36" s="630"/>
      <c r="AO36" s="630"/>
      <c r="AP36" s="630"/>
      <c r="AQ36" s="630" t="s">
        <v>728</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v>4</v>
      </c>
      <c r="AV38" s="141"/>
      <c r="AW38" s="123" t="s">
        <v>170</v>
      </c>
      <c r="AX38" s="144"/>
    </row>
    <row r="39" spans="1:51" ht="23.25" customHeight="1" x14ac:dyDescent="0.15">
      <c r="A39" s="689"/>
      <c r="B39" s="687"/>
      <c r="C39" s="687"/>
      <c r="D39" s="687"/>
      <c r="E39" s="687"/>
      <c r="F39" s="688"/>
      <c r="G39" s="193" t="s">
        <v>707</v>
      </c>
      <c r="H39" s="194"/>
      <c r="I39" s="194"/>
      <c r="J39" s="194"/>
      <c r="K39" s="194"/>
      <c r="L39" s="194"/>
      <c r="M39" s="194"/>
      <c r="N39" s="194"/>
      <c r="O39" s="195"/>
      <c r="P39" s="146" t="s">
        <v>708</v>
      </c>
      <c r="Q39" s="146"/>
      <c r="R39" s="146"/>
      <c r="S39" s="146"/>
      <c r="T39" s="146"/>
      <c r="U39" s="146"/>
      <c r="V39" s="146"/>
      <c r="W39" s="146"/>
      <c r="X39" s="147"/>
      <c r="Y39" s="234" t="s">
        <v>12</v>
      </c>
      <c r="Z39" s="235"/>
      <c r="AA39" s="236"/>
      <c r="AB39" s="662" t="s">
        <v>710</v>
      </c>
      <c r="AC39" s="662"/>
      <c r="AD39" s="662"/>
      <c r="AE39" s="108">
        <v>0</v>
      </c>
      <c r="AF39" s="102"/>
      <c r="AG39" s="102"/>
      <c r="AH39" s="102"/>
      <c r="AI39" s="108">
        <v>0</v>
      </c>
      <c r="AJ39" s="102"/>
      <c r="AK39" s="102"/>
      <c r="AL39" s="102"/>
      <c r="AM39" s="108">
        <v>0</v>
      </c>
      <c r="AN39" s="102"/>
      <c r="AO39" s="102"/>
      <c r="AP39" s="102"/>
      <c r="AQ39" s="109" t="s">
        <v>701</v>
      </c>
      <c r="AR39" s="110"/>
      <c r="AS39" s="110"/>
      <c r="AT39" s="111"/>
      <c r="AU39" s="102" t="s">
        <v>701</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662" t="s">
        <v>710</v>
      </c>
      <c r="AC40" s="662"/>
      <c r="AD40" s="662"/>
      <c r="AE40" s="108">
        <v>2</v>
      </c>
      <c r="AF40" s="102"/>
      <c r="AG40" s="102"/>
      <c r="AH40" s="102"/>
      <c r="AI40" s="108">
        <v>2</v>
      </c>
      <c r="AJ40" s="102"/>
      <c r="AK40" s="102"/>
      <c r="AL40" s="102"/>
      <c r="AM40" s="108">
        <v>2</v>
      </c>
      <c r="AN40" s="102"/>
      <c r="AO40" s="102"/>
      <c r="AP40" s="102"/>
      <c r="AQ40" s="109" t="s">
        <v>701</v>
      </c>
      <c r="AR40" s="110"/>
      <c r="AS40" s="110"/>
      <c r="AT40" s="111"/>
      <c r="AU40" s="102">
        <v>2</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0</v>
      </c>
      <c r="AF41" s="102"/>
      <c r="AG41" s="102"/>
      <c r="AH41" s="102"/>
      <c r="AI41" s="108">
        <v>0</v>
      </c>
      <c r="AJ41" s="102"/>
      <c r="AK41" s="102"/>
      <c r="AL41" s="102"/>
      <c r="AM41" s="108">
        <v>0</v>
      </c>
      <c r="AN41" s="102"/>
      <c r="AO41" s="102"/>
      <c r="AP41" s="102"/>
      <c r="AQ41" s="109" t="s">
        <v>701</v>
      </c>
      <c r="AR41" s="110"/>
      <c r="AS41" s="110"/>
      <c r="AT41" s="111"/>
      <c r="AU41" s="102" t="s">
        <v>701</v>
      </c>
      <c r="AV41" s="102"/>
      <c r="AW41" s="102"/>
      <c r="AX41" s="103"/>
    </row>
    <row r="42" spans="1:51" ht="23.25" customHeight="1" x14ac:dyDescent="0.15">
      <c r="A42" s="202" t="s">
        <v>344</v>
      </c>
      <c r="B42" s="165"/>
      <c r="C42" s="165"/>
      <c r="D42" s="165"/>
      <c r="E42" s="165"/>
      <c r="F42" s="166"/>
      <c r="G42" s="204" t="s">
        <v>760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1" t="s">
        <v>11</v>
      </c>
      <c r="AC65" s="641"/>
      <c r="AD65" s="641"/>
      <c r="AE65" s="131" t="s">
        <v>501</v>
      </c>
      <c r="AF65" s="712"/>
      <c r="AG65" s="712"/>
      <c r="AH65" s="713"/>
      <c r="AI65" s="131" t="s">
        <v>653</v>
      </c>
      <c r="AJ65" s="712"/>
      <c r="AK65" s="712"/>
      <c r="AL65" s="713"/>
      <c r="AM65" s="131" t="s">
        <v>469</v>
      </c>
      <c r="AN65" s="712"/>
      <c r="AO65" s="712"/>
      <c r="AP65" s="713"/>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715</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729</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730</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72.75"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765</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15">
      <c r="A218" s="423"/>
      <c r="B218" s="424"/>
      <c r="C218" s="506" t="s">
        <v>684</v>
      </c>
      <c r="D218" s="507"/>
      <c r="E218" s="164" t="s">
        <v>363</v>
      </c>
      <c r="F218" s="166"/>
      <c r="G218" s="487" t="s">
        <v>230</v>
      </c>
      <c r="H218" s="488"/>
      <c r="I218" s="488"/>
      <c r="J218" s="508" t="s">
        <v>701</v>
      </c>
      <c r="K218" s="509"/>
      <c r="L218" s="509"/>
      <c r="M218" s="509"/>
      <c r="N218" s="509"/>
      <c r="O218" s="509"/>
      <c r="P218" s="509"/>
      <c r="Q218" s="509"/>
      <c r="R218" s="509"/>
      <c r="S218" s="509"/>
      <c r="T218" s="510"/>
      <c r="U218" s="485" t="s">
        <v>747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t="s">
        <v>747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723</v>
      </c>
      <c r="AE223" s="467"/>
      <c r="AF223" s="467"/>
      <c r="AG223" s="468" t="s">
        <v>736</v>
      </c>
      <c r="AH223" s="469"/>
      <c r="AI223" s="469"/>
      <c r="AJ223" s="469"/>
      <c r="AK223" s="469"/>
      <c r="AL223" s="469"/>
      <c r="AM223" s="469"/>
      <c r="AN223" s="469"/>
      <c r="AO223" s="469"/>
      <c r="AP223" s="469"/>
      <c r="AQ223" s="469"/>
      <c r="AR223" s="469"/>
      <c r="AS223" s="469"/>
      <c r="AT223" s="469"/>
      <c r="AU223" s="469"/>
      <c r="AV223" s="469"/>
      <c r="AW223" s="469"/>
      <c r="AX223" s="470"/>
    </row>
    <row r="224" spans="1:51" ht="81.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723</v>
      </c>
      <c r="AE224" s="380"/>
      <c r="AF224" s="380"/>
      <c r="AG224" s="374" t="s">
        <v>737</v>
      </c>
      <c r="AH224" s="375"/>
      <c r="AI224" s="375"/>
      <c r="AJ224" s="375"/>
      <c r="AK224" s="375"/>
      <c r="AL224" s="375"/>
      <c r="AM224" s="375"/>
      <c r="AN224" s="375"/>
      <c r="AO224" s="375"/>
      <c r="AP224" s="375"/>
      <c r="AQ224" s="375"/>
      <c r="AR224" s="375"/>
      <c r="AS224" s="375"/>
      <c r="AT224" s="375"/>
      <c r="AU224" s="375"/>
      <c r="AV224" s="375"/>
      <c r="AW224" s="375"/>
      <c r="AX224" s="376"/>
    </row>
    <row r="225" spans="1:50" ht="54"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723</v>
      </c>
      <c r="AE225" s="417"/>
      <c r="AF225" s="417"/>
      <c r="AG225" s="402" t="s">
        <v>738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732</v>
      </c>
      <c r="AE226" s="398"/>
      <c r="AF226" s="398"/>
      <c r="AG226" s="400" t="s">
        <v>739</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732</v>
      </c>
      <c r="AE229" s="364"/>
      <c r="AF229" s="364"/>
      <c r="AG229" s="366" t="s">
        <v>739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723</v>
      </c>
      <c r="AE230" s="380"/>
      <c r="AF230" s="380"/>
      <c r="AG230" s="374" t="s">
        <v>740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732</v>
      </c>
      <c r="AE231" s="380"/>
      <c r="AF231" s="380"/>
      <c r="AG231" s="374" t="s">
        <v>739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723</v>
      </c>
      <c r="AE232" s="380"/>
      <c r="AF232" s="380"/>
      <c r="AG232" s="374" t="s">
        <v>741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723</v>
      </c>
      <c r="AE233" s="417"/>
      <c r="AF233" s="417"/>
      <c r="AG233" s="418" t="s">
        <v>742</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732</v>
      </c>
      <c r="AE234" s="380"/>
      <c r="AF234" s="449"/>
      <c r="AG234" s="374" t="s">
        <v>739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723</v>
      </c>
      <c r="AE235" s="410"/>
      <c r="AF235" s="411"/>
      <c r="AG235" s="412" t="s">
        <v>764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734</v>
      </c>
      <c r="AE236" s="364"/>
      <c r="AF236" s="365"/>
      <c r="AG236" s="366" t="s">
        <v>743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732</v>
      </c>
      <c r="AE237" s="373"/>
      <c r="AF237" s="373"/>
      <c r="AG237" s="374" t="s">
        <v>739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734</v>
      </c>
      <c r="AE238" s="380"/>
      <c r="AF238" s="380"/>
      <c r="AG238" s="374" t="s">
        <v>744</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732</v>
      </c>
      <c r="AE239" s="380"/>
      <c r="AF239" s="380"/>
      <c r="AG239" s="404" t="s">
        <v>739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732</v>
      </c>
      <c r="AE240" s="398"/>
      <c r="AF240" s="399"/>
      <c r="AG240" s="400" t="s">
        <v>726</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t="s">
        <v>701</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4"/>
      <c r="E247" s="734"/>
      <c r="F247" s="735"/>
      <c r="G247" s="919" t="s">
        <v>748</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749</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132</v>
      </c>
      <c r="B252" s="339"/>
      <c r="C252" s="339"/>
      <c r="D252" s="339"/>
      <c r="E252" s="340"/>
      <c r="F252" s="915" t="s">
        <v>766</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768</v>
      </c>
      <c r="B254" s="339"/>
      <c r="C254" s="339"/>
      <c r="D254" s="339"/>
      <c r="E254" s="340"/>
      <c r="F254" s="341" t="s">
        <v>769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720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721</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722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726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744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725</v>
      </c>
      <c r="H268" s="101"/>
      <c r="I268" s="101"/>
      <c r="J268" s="100">
        <v>20</v>
      </c>
      <c r="K268" s="100"/>
      <c r="L268" s="116">
        <v>818</v>
      </c>
      <c r="M268" s="116"/>
      <c r="N268" s="116"/>
      <c r="O268" s="100" t="s">
        <v>735</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thickBo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thickBo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745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739</v>
      </c>
      <c r="H310" s="300"/>
      <c r="I310" s="300"/>
      <c r="J310" s="300"/>
      <c r="K310" s="301"/>
      <c r="L310" s="302" t="s">
        <v>739</v>
      </c>
      <c r="M310" s="303"/>
      <c r="N310" s="303"/>
      <c r="O310" s="303"/>
      <c r="P310" s="303"/>
      <c r="Q310" s="303"/>
      <c r="R310" s="303"/>
      <c r="S310" s="303"/>
      <c r="T310" s="303"/>
      <c r="U310" s="303"/>
      <c r="V310" s="303"/>
      <c r="W310" s="303"/>
      <c r="X310" s="304"/>
      <c r="Y310" s="305" t="s">
        <v>739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89.2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45.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6.5" customHeight="1" x14ac:dyDescent="0.15">
      <c r="A366" s="245">
        <v>1</v>
      </c>
      <c r="B366" s="245">
        <v>1</v>
      </c>
      <c r="C366" s="266" t="s">
        <v>750</v>
      </c>
      <c r="D366" s="265"/>
      <c r="E366" s="265"/>
      <c r="F366" s="265"/>
      <c r="G366" s="265"/>
      <c r="H366" s="265"/>
      <c r="I366" s="265"/>
      <c r="J366" s="248">
        <v>2000020020001</v>
      </c>
      <c r="K366" s="249"/>
      <c r="L366" s="249"/>
      <c r="M366" s="249"/>
      <c r="N366" s="249"/>
      <c r="O366" s="249"/>
      <c r="P366" s="250" t="s">
        <v>746</v>
      </c>
      <c r="Q366" s="250"/>
      <c r="R366" s="250"/>
      <c r="S366" s="250"/>
      <c r="T366" s="250"/>
      <c r="U366" s="250"/>
      <c r="V366" s="250"/>
      <c r="W366" s="250"/>
      <c r="X366" s="250"/>
      <c r="Y366" s="251">
        <v>0.2</v>
      </c>
      <c r="Z366" s="252"/>
      <c r="AA366" s="252"/>
      <c r="AB366" s="253"/>
      <c r="AC366" s="237" t="s">
        <v>76</v>
      </c>
      <c r="AD366" s="238"/>
      <c r="AE366" s="238"/>
      <c r="AF366" s="238"/>
      <c r="AG366" s="238"/>
      <c r="AH366" s="268" t="s">
        <v>701</v>
      </c>
      <c r="AI366" s="269"/>
      <c r="AJ366" s="269"/>
      <c r="AK366" s="269"/>
      <c r="AL366" s="241" t="s">
        <v>701</v>
      </c>
      <c r="AM366" s="242"/>
      <c r="AN366" s="242"/>
      <c r="AO366" s="243"/>
      <c r="AP366" s="244" t="s">
        <v>698</v>
      </c>
      <c r="AQ366" s="244"/>
      <c r="AR366" s="244"/>
      <c r="AS366" s="244"/>
      <c r="AT366" s="244"/>
      <c r="AU366" s="244"/>
      <c r="AV366" s="244"/>
      <c r="AW366" s="244"/>
      <c r="AX366" s="244"/>
    </row>
    <row r="367" spans="1:51" ht="46.5" customHeight="1" x14ac:dyDescent="0.15">
      <c r="A367" s="245">
        <v>2</v>
      </c>
      <c r="B367" s="245">
        <v>1</v>
      </c>
      <c r="C367" s="266" t="s">
        <v>751</v>
      </c>
      <c r="D367" s="265"/>
      <c r="E367" s="265"/>
      <c r="F367" s="265"/>
      <c r="G367" s="265"/>
      <c r="H367" s="265"/>
      <c r="I367" s="265"/>
      <c r="J367" s="248">
        <v>5000020150002</v>
      </c>
      <c r="K367" s="249"/>
      <c r="L367" s="249"/>
      <c r="M367" s="249"/>
      <c r="N367" s="249"/>
      <c r="O367" s="249"/>
      <c r="P367" s="250" t="s">
        <v>746</v>
      </c>
      <c r="Q367" s="250"/>
      <c r="R367" s="250"/>
      <c r="S367" s="250"/>
      <c r="T367" s="250"/>
      <c r="U367" s="250"/>
      <c r="V367" s="250"/>
      <c r="W367" s="250"/>
      <c r="X367" s="250"/>
      <c r="Y367" s="251">
        <v>0.1</v>
      </c>
      <c r="Z367" s="252"/>
      <c r="AA367" s="252"/>
      <c r="AB367" s="253"/>
      <c r="AC367" s="237" t="s">
        <v>76</v>
      </c>
      <c r="AD367" s="238"/>
      <c r="AE367" s="238"/>
      <c r="AF367" s="238"/>
      <c r="AG367" s="238"/>
      <c r="AH367" s="268" t="s">
        <v>701</v>
      </c>
      <c r="AI367" s="269"/>
      <c r="AJ367" s="269"/>
      <c r="AK367" s="269"/>
      <c r="AL367" s="241" t="s">
        <v>701</v>
      </c>
      <c r="AM367" s="242"/>
      <c r="AN367" s="242"/>
      <c r="AO367" s="243"/>
      <c r="AP367" s="244" t="s">
        <v>698</v>
      </c>
      <c r="AQ367" s="244"/>
      <c r="AR367" s="244"/>
      <c r="AS367" s="244"/>
      <c r="AT367" s="244"/>
      <c r="AU367" s="244"/>
      <c r="AV367" s="244"/>
      <c r="AW367" s="244"/>
      <c r="AX367" s="244"/>
      <c r="AY367">
        <f>COUNTA($C$367)</f>
        <v>1</v>
      </c>
    </row>
    <row r="368" spans="1:51" ht="46.5" customHeight="1" x14ac:dyDescent="0.15">
      <c r="A368" s="245">
        <v>3</v>
      </c>
      <c r="B368" s="245">
        <v>1</v>
      </c>
      <c r="C368" s="266" t="s">
        <v>752</v>
      </c>
      <c r="D368" s="265"/>
      <c r="E368" s="265"/>
      <c r="F368" s="265"/>
      <c r="G368" s="265"/>
      <c r="H368" s="265"/>
      <c r="I368" s="265"/>
      <c r="J368" s="248">
        <v>7000020100005</v>
      </c>
      <c r="K368" s="249"/>
      <c r="L368" s="249"/>
      <c r="M368" s="249"/>
      <c r="N368" s="249"/>
      <c r="O368" s="249"/>
      <c r="P368" s="267" t="s">
        <v>746</v>
      </c>
      <c r="Q368" s="250"/>
      <c r="R368" s="250"/>
      <c r="S368" s="250"/>
      <c r="T368" s="250"/>
      <c r="U368" s="250"/>
      <c r="V368" s="250"/>
      <c r="W368" s="250"/>
      <c r="X368" s="250"/>
      <c r="Y368" s="251">
        <v>0.1</v>
      </c>
      <c r="Z368" s="252"/>
      <c r="AA368" s="252"/>
      <c r="AB368" s="253"/>
      <c r="AC368" s="237" t="s">
        <v>76</v>
      </c>
      <c r="AD368" s="238"/>
      <c r="AE368" s="238"/>
      <c r="AF368" s="238"/>
      <c r="AG368" s="238"/>
      <c r="AH368" s="239" t="s">
        <v>701</v>
      </c>
      <c r="AI368" s="240"/>
      <c r="AJ368" s="240"/>
      <c r="AK368" s="240"/>
      <c r="AL368" s="241" t="s">
        <v>701</v>
      </c>
      <c r="AM368" s="242"/>
      <c r="AN368" s="242"/>
      <c r="AO368" s="243"/>
      <c r="AP368" s="244" t="s">
        <v>698</v>
      </c>
      <c r="AQ368" s="244"/>
      <c r="AR368" s="244"/>
      <c r="AS368" s="244"/>
      <c r="AT368" s="244"/>
      <c r="AU368" s="244"/>
      <c r="AV368" s="244"/>
      <c r="AW368" s="244"/>
      <c r="AX368" s="244"/>
      <c r="AY368">
        <f>COUNTA($C$368)</f>
        <v>1</v>
      </c>
    </row>
    <row r="369" spans="1:51" ht="46.5" customHeight="1" x14ac:dyDescent="0.15">
      <c r="A369" s="245">
        <v>4</v>
      </c>
      <c r="B369" s="245">
        <v>1</v>
      </c>
      <c r="C369" s="266" t="s">
        <v>753</v>
      </c>
      <c r="D369" s="265"/>
      <c r="E369" s="265"/>
      <c r="F369" s="265"/>
      <c r="G369" s="265"/>
      <c r="H369" s="265"/>
      <c r="I369" s="265"/>
      <c r="J369" s="248">
        <v>1000020200000</v>
      </c>
      <c r="K369" s="249"/>
      <c r="L369" s="249"/>
      <c r="M369" s="249"/>
      <c r="N369" s="249"/>
      <c r="O369" s="249"/>
      <c r="P369" s="267" t="s">
        <v>746</v>
      </c>
      <c r="Q369" s="250"/>
      <c r="R369" s="250"/>
      <c r="S369" s="250"/>
      <c r="T369" s="250"/>
      <c r="U369" s="250"/>
      <c r="V369" s="250"/>
      <c r="W369" s="250"/>
      <c r="X369" s="250"/>
      <c r="Y369" s="251">
        <v>0.1</v>
      </c>
      <c r="Z369" s="252"/>
      <c r="AA369" s="252"/>
      <c r="AB369" s="253"/>
      <c r="AC369" s="237" t="s">
        <v>76</v>
      </c>
      <c r="AD369" s="238"/>
      <c r="AE369" s="238"/>
      <c r="AF369" s="238"/>
      <c r="AG369" s="238"/>
      <c r="AH369" s="239" t="s">
        <v>701</v>
      </c>
      <c r="AI369" s="240"/>
      <c r="AJ369" s="240"/>
      <c r="AK369" s="240"/>
      <c r="AL369" s="241" t="s">
        <v>701</v>
      </c>
      <c r="AM369" s="242"/>
      <c r="AN369" s="242"/>
      <c r="AO369" s="243"/>
      <c r="AP369" s="244" t="s">
        <v>698</v>
      </c>
      <c r="AQ369" s="244"/>
      <c r="AR369" s="244"/>
      <c r="AS369" s="244"/>
      <c r="AT369" s="244"/>
      <c r="AU369" s="244"/>
      <c r="AV369" s="244"/>
      <c r="AW369" s="244"/>
      <c r="AX369" s="244"/>
      <c r="AY369">
        <f>COUNTA($C$369)</f>
        <v>1</v>
      </c>
    </row>
    <row r="370" spans="1:51" ht="46.5" customHeight="1" x14ac:dyDescent="0.15">
      <c r="A370" s="245">
        <v>5</v>
      </c>
      <c r="B370" s="245">
        <v>1</v>
      </c>
      <c r="C370" s="266" t="s">
        <v>754</v>
      </c>
      <c r="D370" s="265"/>
      <c r="E370" s="265"/>
      <c r="F370" s="265"/>
      <c r="G370" s="265"/>
      <c r="H370" s="265"/>
      <c r="I370" s="265"/>
      <c r="J370" s="248">
        <v>4000020420000</v>
      </c>
      <c r="K370" s="249"/>
      <c r="L370" s="249"/>
      <c r="M370" s="249"/>
      <c r="N370" s="249"/>
      <c r="O370" s="249"/>
      <c r="P370" s="250" t="s">
        <v>746</v>
      </c>
      <c r="Q370" s="250"/>
      <c r="R370" s="250"/>
      <c r="S370" s="250"/>
      <c r="T370" s="250"/>
      <c r="U370" s="250"/>
      <c r="V370" s="250"/>
      <c r="W370" s="250"/>
      <c r="X370" s="250"/>
      <c r="Y370" s="251">
        <v>0.1</v>
      </c>
      <c r="Z370" s="252"/>
      <c r="AA370" s="252"/>
      <c r="AB370" s="253"/>
      <c r="AC370" s="237" t="s">
        <v>76</v>
      </c>
      <c r="AD370" s="238"/>
      <c r="AE370" s="238"/>
      <c r="AF370" s="238"/>
      <c r="AG370" s="238"/>
      <c r="AH370" s="239" t="s">
        <v>701</v>
      </c>
      <c r="AI370" s="240"/>
      <c r="AJ370" s="240"/>
      <c r="AK370" s="240"/>
      <c r="AL370" s="241" t="s">
        <v>701</v>
      </c>
      <c r="AM370" s="242"/>
      <c r="AN370" s="242"/>
      <c r="AO370" s="243"/>
      <c r="AP370" s="244" t="s">
        <v>698</v>
      </c>
      <c r="AQ370" s="244"/>
      <c r="AR370" s="244"/>
      <c r="AS370" s="244"/>
      <c r="AT370" s="244"/>
      <c r="AU370" s="244"/>
      <c r="AV370" s="244"/>
      <c r="AW370" s="244"/>
      <c r="AX370" s="244"/>
      <c r="AY370">
        <f>COUNTA($C$370)</f>
        <v>1</v>
      </c>
    </row>
    <row r="371" spans="1:51" ht="46.5" customHeight="1" x14ac:dyDescent="0.15">
      <c r="A371" s="245">
        <v>6</v>
      </c>
      <c r="B371" s="245">
        <v>1</v>
      </c>
      <c r="C371" s="266" t="s">
        <v>755</v>
      </c>
      <c r="D371" s="265"/>
      <c r="E371" s="265"/>
      <c r="F371" s="265"/>
      <c r="G371" s="265"/>
      <c r="H371" s="265"/>
      <c r="I371" s="265"/>
      <c r="J371" s="248">
        <v>2000020260002</v>
      </c>
      <c r="K371" s="249"/>
      <c r="L371" s="249"/>
      <c r="M371" s="249"/>
      <c r="N371" s="249"/>
      <c r="O371" s="249"/>
      <c r="P371" s="250" t="s">
        <v>746</v>
      </c>
      <c r="Q371" s="250"/>
      <c r="R371" s="250"/>
      <c r="S371" s="250"/>
      <c r="T371" s="250"/>
      <c r="U371" s="250"/>
      <c r="V371" s="250"/>
      <c r="W371" s="250"/>
      <c r="X371" s="250"/>
      <c r="Y371" s="251">
        <v>0</v>
      </c>
      <c r="Z371" s="252"/>
      <c r="AA371" s="252"/>
      <c r="AB371" s="253"/>
      <c r="AC371" s="237" t="s">
        <v>76</v>
      </c>
      <c r="AD371" s="238"/>
      <c r="AE371" s="238"/>
      <c r="AF371" s="238"/>
      <c r="AG371" s="238"/>
      <c r="AH371" s="239" t="s">
        <v>701</v>
      </c>
      <c r="AI371" s="240"/>
      <c r="AJ371" s="240"/>
      <c r="AK371" s="240"/>
      <c r="AL371" s="241" t="s">
        <v>701</v>
      </c>
      <c r="AM371" s="242"/>
      <c r="AN371" s="242"/>
      <c r="AO371" s="243"/>
      <c r="AP371" s="244" t="s">
        <v>698</v>
      </c>
      <c r="AQ371" s="244"/>
      <c r="AR371" s="244"/>
      <c r="AS371" s="244"/>
      <c r="AT371" s="244"/>
      <c r="AU371" s="244"/>
      <c r="AV371" s="244"/>
      <c r="AW371" s="244"/>
      <c r="AX371" s="244"/>
      <c r="AY371">
        <f>COUNTA($C$371)</f>
        <v>1</v>
      </c>
    </row>
    <row r="372" spans="1:51" ht="46.5" customHeight="1" x14ac:dyDescent="0.15">
      <c r="A372" s="245">
        <v>7</v>
      </c>
      <c r="B372" s="245">
        <v>1</v>
      </c>
      <c r="C372" s="266" t="s">
        <v>756</v>
      </c>
      <c r="D372" s="265"/>
      <c r="E372" s="265"/>
      <c r="F372" s="265"/>
      <c r="G372" s="265"/>
      <c r="H372" s="265"/>
      <c r="I372" s="265"/>
      <c r="J372" s="248">
        <v>8000020040002</v>
      </c>
      <c r="K372" s="249"/>
      <c r="L372" s="249"/>
      <c r="M372" s="249"/>
      <c r="N372" s="249"/>
      <c r="O372" s="249"/>
      <c r="P372" s="250" t="s">
        <v>746</v>
      </c>
      <c r="Q372" s="250"/>
      <c r="R372" s="250"/>
      <c r="S372" s="250"/>
      <c r="T372" s="250"/>
      <c r="U372" s="250"/>
      <c r="V372" s="250"/>
      <c r="W372" s="250"/>
      <c r="X372" s="250"/>
      <c r="Y372" s="251">
        <v>0</v>
      </c>
      <c r="Z372" s="252"/>
      <c r="AA372" s="252"/>
      <c r="AB372" s="253"/>
      <c r="AC372" s="237" t="s">
        <v>76</v>
      </c>
      <c r="AD372" s="238"/>
      <c r="AE372" s="238"/>
      <c r="AF372" s="238"/>
      <c r="AG372" s="238"/>
      <c r="AH372" s="239" t="s">
        <v>701</v>
      </c>
      <c r="AI372" s="240"/>
      <c r="AJ372" s="240"/>
      <c r="AK372" s="240"/>
      <c r="AL372" s="241" t="s">
        <v>701</v>
      </c>
      <c r="AM372" s="242"/>
      <c r="AN372" s="242"/>
      <c r="AO372" s="243"/>
      <c r="AP372" s="244" t="s">
        <v>698</v>
      </c>
      <c r="AQ372" s="244"/>
      <c r="AR372" s="244"/>
      <c r="AS372" s="244"/>
      <c r="AT372" s="244"/>
      <c r="AU372" s="244"/>
      <c r="AV372" s="244"/>
      <c r="AW372" s="244"/>
      <c r="AX372" s="244"/>
      <c r="AY372">
        <f>COUNTA($C$372)</f>
        <v>1</v>
      </c>
    </row>
    <row r="373" spans="1:51" ht="46.5" customHeight="1" x14ac:dyDescent="0.15">
      <c r="A373" s="245">
        <v>8</v>
      </c>
      <c r="B373" s="245">
        <v>1</v>
      </c>
      <c r="C373" s="266" t="s">
        <v>757</v>
      </c>
      <c r="D373" s="265"/>
      <c r="E373" s="265"/>
      <c r="F373" s="265"/>
      <c r="G373" s="265"/>
      <c r="H373" s="265"/>
      <c r="I373" s="265"/>
      <c r="J373" s="248">
        <v>4000020270008</v>
      </c>
      <c r="K373" s="249"/>
      <c r="L373" s="249"/>
      <c r="M373" s="249"/>
      <c r="N373" s="249"/>
      <c r="O373" s="249"/>
      <c r="P373" s="250" t="s">
        <v>746</v>
      </c>
      <c r="Q373" s="250"/>
      <c r="R373" s="250"/>
      <c r="S373" s="250"/>
      <c r="T373" s="250"/>
      <c r="U373" s="250"/>
      <c r="V373" s="250"/>
      <c r="W373" s="250"/>
      <c r="X373" s="250"/>
      <c r="Y373" s="251">
        <v>0</v>
      </c>
      <c r="Z373" s="252"/>
      <c r="AA373" s="252"/>
      <c r="AB373" s="253"/>
      <c r="AC373" s="237" t="s">
        <v>76</v>
      </c>
      <c r="AD373" s="238"/>
      <c r="AE373" s="238"/>
      <c r="AF373" s="238"/>
      <c r="AG373" s="238"/>
      <c r="AH373" s="239" t="s">
        <v>701</v>
      </c>
      <c r="AI373" s="240"/>
      <c r="AJ373" s="240"/>
      <c r="AK373" s="240"/>
      <c r="AL373" s="241" t="s">
        <v>701</v>
      </c>
      <c r="AM373" s="242"/>
      <c r="AN373" s="242"/>
      <c r="AO373" s="243"/>
      <c r="AP373" s="244" t="s">
        <v>698</v>
      </c>
      <c r="AQ373" s="244"/>
      <c r="AR373" s="244"/>
      <c r="AS373" s="244"/>
      <c r="AT373" s="244"/>
      <c r="AU373" s="244"/>
      <c r="AV373" s="244"/>
      <c r="AW373" s="244"/>
      <c r="AX373" s="244"/>
      <c r="AY373">
        <f>COUNTA($C$373)</f>
        <v>1</v>
      </c>
    </row>
    <row r="374" spans="1:51" ht="46.5" customHeight="1" x14ac:dyDescent="0.15">
      <c r="A374" s="245">
        <v>9</v>
      </c>
      <c r="B374" s="245">
        <v>1</v>
      </c>
      <c r="C374" s="266" t="s">
        <v>758</v>
      </c>
      <c r="D374" s="265"/>
      <c r="E374" s="265"/>
      <c r="F374" s="265"/>
      <c r="G374" s="265"/>
      <c r="H374" s="265"/>
      <c r="I374" s="265"/>
      <c r="J374" s="248">
        <v>5000020060003</v>
      </c>
      <c r="K374" s="249"/>
      <c r="L374" s="249"/>
      <c r="M374" s="249"/>
      <c r="N374" s="249"/>
      <c r="O374" s="249"/>
      <c r="P374" s="250" t="s">
        <v>746</v>
      </c>
      <c r="Q374" s="250"/>
      <c r="R374" s="250"/>
      <c r="S374" s="250"/>
      <c r="T374" s="250"/>
      <c r="U374" s="250"/>
      <c r="V374" s="250"/>
      <c r="W374" s="250"/>
      <c r="X374" s="250"/>
      <c r="Y374" s="251">
        <v>0</v>
      </c>
      <c r="Z374" s="252"/>
      <c r="AA374" s="252"/>
      <c r="AB374" s="253"/>
      <c r="AC374" s="237" t="s">
        <v>76</v>
      </c>
      <c r="AD374" s="238"/>
      <c r="AE374" s="238"/>
      <c r="AF374" s="238"/>
      <c r="AG374" s="238"/>
      <c r="AH374" s="239" t="s">
        <v>701</v>
      </c>
      <c r="AI374" s="240"/>
      <c r="AJ374" s="240"/>
      <c r="AK374" s="240"/>
      <c r="AL374" s="241" t="s">
        <v>701</v>
      </c>
      <c r="AM374" s="242"/>
      <c r="AN374" s="242"/>
      <c r="AO374" s="243"/>
      <c r="AP374" s="244" t="s">
        <v>698</v>
      </c>
      <c r="AQ374" s="244"/>
      <c r="AR374" s="244"/>
      <c r="AS374" s="244"/>
      <c r="AT374" s="244"/>
      <c r="AU374" s="244"/>
      <c r="AV374" s="244"/>
      <c r="AW374" s="244"/>
      <c r="AX374" s="244"/>
      <c r="AY374">
        <f>COUNTA($C$374)</f>
        <v>1</v>
      </c>
    </row>
    <row r="375" spans="1:51" ht="46.5" customHeight="1" x14ac:dyDescent="0.15">
      <c r="A375" s="245">
        <v>10</v>
      </c>
      <c r="B375" s="245">
        <v>1</v>
      </c>
      <c r="C375" s="266" t="s">
        <v>759</v>
      </c>
      <c r="D375" s="265"/>
      <c r="E375" s="265"/>
      <c r="F375" s="265"/>
      <c r="G375" s="265"/>
      <c r="H375" s="265"/>
      <c r="I375" s="265"/>
      <c r="J375" s="248">
        <v>2000020350001</v>
      </c>
      <c r="K375" s="249"/>
      <c r="L375" s="249"/>
      <c r="M375" s="249"/>
      <c r="N375" s="249"/>
      <c r="O375" s="249"/>
      <c r="P375" s="250" t="s">
        <v>746</v>
      </c>
      <c r="Q375" s="250"/>
      <c r="R375" s="250"/>
      <c r="S375" s="250"/>
      <c r="T375" s="250"/>
      <c r="U375" s="250"/>
      <c r="V375" s="250"/>
      <c r="W375" s="250"/>
      <c r="X375" s="250"/>
      <c r="Y375" s="251">
        <v>0</v>
      </c>
      <c r="Z375" s="252"/>
      <c r="AA375" s="252"/>
      <c r="AB375" s="253"/>
      <c r="AC375" s="237" t="s">
        <v>76</v>
      </c>
      <c r="AD375" s="238"/>
      <c r="AE375" s="238"/>
      <c r="AF375" s="238"/>
      <c r="AG375" s="238"/>
      <c r="AH375" s="239" t="s">
        <v>701</v>
      </c>
      <c r="AI375" s="240"/>
      <c r="AJ375" s="240"/>
      <c r="AK375" s="240"/>
      <c r="AL375" s="241" t="s">
        <v>701</v>
      </c>
      <c r="AM375" s="242"/>
      <c r="AN375" s="242"/>
      <c r="AO375" s="243"/>
      <c r="AP375" s="244" t="s">
        <v>698</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739</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723</v>
      </c>
      <c r="M4" s="13" t="str">
        <f t="shared" si="2"/>
        <v>恩給関係</v>
      </c>
      <c r="N4" s="13" t="str">
        <f t="shared" ref="N4:N11" si="6">IF(M4="",N3,IF(N3&lt;&gt;"",CONCATENATE(N3,"、",M4),M4))</f>
        <v>恩給関係</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恩給関係</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2022-06-01T00:55:57Z</cp:lastPrinted>
  <dcterms:created xsi:type="dcterms:W3CDTF">2012-03-13T00:50:25Z</dcterms:created>
  <dcterms:modified xsi:type="dcterms:W3CDTF">2022-08-25T01:47:55Z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