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2" i="11" s="1"/>
  <c r="AY337" i="11" l="1"/>
  <c r="AY338" i="11"/>
  <c r="AY340" i="11"/>
  <c r="AY336" i="11"/>
  <c r="AY341" i="11"/>
  <c r="AY329" i="11"/>
  <c r="AY326" i="11"/>
  <c r="AY323" i="11"/>
  <c r="AY327" i="11"/>
  <c r="AY331" i="11"/>
  <c r="AY325" i="11"/>
  <c r="AY333" i="11"/>
  <c r="AY322" i="11"/>
  <c r="AY330" i="11"/>
  <c r="AY324" i="11"/>
  <c r="AY328" i="11"/>
  <c r="AY69" i="11"/>
  <c r="AY66" i="11"/>
  <c r="AY75" i="11"/>
  <c r="AY73" i="11"/>
  <c r="AY77" i="11"/>
  <c r="AY74" i="11"/>
  <c r="AY72" i="11"/>
  <c r="AY335" i="11"/>
  <c r="AY214" i="11"/>
  <c r="AY210" i="11"/>
  <c r="AY208" i="11"/>
  <c r="AY213" i="11" s="1"/>
  <c r="AY202" i="11"/>
  <c r="AY200" i="11"/>
  <c r="AY205" i="11" s="1"/>
  <c r="AY195" i="11"/>
  <c r="AY196" i="11" s="1"/>
  <c r="AY190" i="11"/>
  <c r="AY192" i="11" s="1"/>
  <c r="AY180" i="11"/>
  <c r="AY187" i="11" s="1"/>
  <c r="AY179" i="11"/>
  <c r="AY175" i="11"/>
  <c r="AY173" i="11"/>
  <c r="AY178" i="11" s="1"/>
  <c r="AY170" i="11"/>
  <c r="AY172"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8" i="11"/>
  <c r="AY115" i="11"/>
  <c r="AY114" i="11"/>
  <c r="AY112" i="11"/>
  <c r="AY121" i="11" s="1"/>
  <c r="AY101" i="11"/>
  <c r="AY99" i="11"/>
  <c r="AY100" i="11" s="1"/>
  <c r="AY98" i="11"/>
  <c r="AY102" i="11"/>
  <c r="AY104" i="11" s="1"/>
  <c r="AY119" i="11" l="1"/>
  <c r="AY206" i="11"/>
  <c r="AY120" i="11"/>
  <c r="AY128" i="11"/>
  <c r="AY154" i="11"/>
  <c r="AY176" i="11"/>
  <c r="AY198" i="11"/>
  <c r="AY203" i="11"/>
  <c r="AY207" i="11"/>
  <c r="AY211" i="11"/>
  <c r="AY131" i="11"/>
  <c r="AY116" i="11"/>
  <c r="AY124" i="11"/>
  <c r="AY163" i="11"/>
  <c r="AY140" i="11"/>
  <c r="AY144" i="11"/>
  <c r="AY134" i="11"/>
  <c r="AY113" i="11"/>
  <c r="AY117" i="11"/>
  <c r="AY125" i="11"/>
  <c r="AY129" i="11"/>
  <c r="AY151" i="11"/>
  <c r="AY155" i="11"/>
  <c r="AY164" i="11"/>
  <c r="AY141" i="11"/>
  <c r="AY145" i="11"/>
  <c r="AY177" i="11"/>
  <c r="AY204" i="11"/>
  <c r="AY212" i="11"/>
  <c r="AY143"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92" i="11"/>
  <c r="AY81" i="11"/>
  <c r="AY8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<sst xmlns="http://schemas.openxmlformats.org/spreadsheetml/2006/main" count="2059" uniqueCount="780">
  <si>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</si>
  <si>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</si>
  <si>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</si>
  <si>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</si>
  <si>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</si>
  <si>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</si>
  <si>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</si>
  <si>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</si>
  <si>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</si>
  <si>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</si>
  <si>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</si>
  <si>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</si>
  <si>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</si>
  <si>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</si>
  <si>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</si>
  <si>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</si>
  <si>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</si>
  <si>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</si>
  <si>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</si>
  <si>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</si>
  <si>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</si>
  <si>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</si>
  <si>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</si>
  <si>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</si>
  <si>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</si>
  <si>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</si>
  <si>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</si>
  <si>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</si>
  <si>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</si>
  <si>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</si>
  <si>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</si>
  <si>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</si>
  <si>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</si>
  <si>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</si>
  <si>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</si>
  <si>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</si>
  <si>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</si>
  <si>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</si>
  <si>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</si>
  <si>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</si>
  <si>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</si>
  <si>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</si>
  <si>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</si>
  <si>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</si>
  <si>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</si>
  <si>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</si>
  <si>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</si>
  <si>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</si>
  <si>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</si>
  <si>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</si>
  <si>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</si>
  <si>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</si>
  <si>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</si>
  <si>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</si>
  <si>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</si>
  <si>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</si>
  <si>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</si>
  <si>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</si>
  <si>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</si>
  <si>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</si>
  <si>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</si>
  <si>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</si>
  <si>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</si>
  <si>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</si>
  <si>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</si>
  <si>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</si>
  <si>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</si>
  <si>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</si>
  <si>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</si>
  <si>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</si>
  <si>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</si>
  <si>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</si>
  <si>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</si>
  <si>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</si>
  <si>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</si>
  <si>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</si>
  <si>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</si>
  <si>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</si>
  <si>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</si>
  <si>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</si>
  <si>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</si>
  <si>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</si>
  <si>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</si>
  <si>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</si>
  <si>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</si>
  <si>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</si>
  <si>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</si>
  <si>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</si>
  <si>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</si>
  <si>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</si>
  <si>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</si>
  <si>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</si>
  <si>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</si>
  <si>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</si>
  <si>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</si>
  <si>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</si>
  <si>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</si>
  <si>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</si>
  <si>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</si>
  <si>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</si>
  <si>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</si>
  <si>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</si>
  <si>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</si>
  <si>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</si>
  <si>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</si>
  <si>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</si>
  <si>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</si>
  <si>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</si>
  <si>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</si>
  <si>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</si>
  <si>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</si>
  <si>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</si>
  <si>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</si>
  <si>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</si>
  <si>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</si>
  <si>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</si>
  <si>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</si>
  <si>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</si>
  <si>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</si>
  <si>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</si>
  <si>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</si>
  <si>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</si>
  <si>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</si>
  <si>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</si>
  <si>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</si>
  <si>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</si>
  <si>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</si>
  <si>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</si>
  <si>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</si>
  <si>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</si>
  <si>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</si>
  <si>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</si>
  <si>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</si>
  <si>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</si>
  <si>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</si>
  <si>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</si>
  <si>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</si>
  <si>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</si>
  <si>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</si>
  <si>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</si>
  <si>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</si>
  <si>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</si>
  <si>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</si>
  <si>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</si>
  <si>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</si>
  <si>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</si>
  <si>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</si>
  <si>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</si>
  <si>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</si>
  <si>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</si>
  <si>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</si>
  <si>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</si>
  <si>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</si>
  <si>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</si>
  <si>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</si>
  <si>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</si>
  <si>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</si>
  <si>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</si>
  <si>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</si>
  <si>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</si>
  <si>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</si>
  <si>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</si>
  <si>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</si>
  <si>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</si>
  <si>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</si>
  <si>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</si>
  <si>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</si>
  <si>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</si>
  <si>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</si>
  <si>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</si>
  <si>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</si>
  <si>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</si>
  <si>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</si>
  <si>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</si>
  <si>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</si>
  <si>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</si>
  <si>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</si>
  <si>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</si>
  <si>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</si>
  <si>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</si>
  <si>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</si>
  <si>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</si>
  <si>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</si>
  <si>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</si>
  <si>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</si>
  <si>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</si>
  <si>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</si>
  <si>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</si>
  <si>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</si>
  <si>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</si>
  <si>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</si>
  <si>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</si>
  <si>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</si>
  <si>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</si>
  <si>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</si>
  <si>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</si>
  <si>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</si>
  <si>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</si>
  <si>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</si>
  <si>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</si>
  <si>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</si>
  <si>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</si>
  <si>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</si>
  <si>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</si>
  <si>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</si>
  <si>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</si>
  <si>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</si>
  <si>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</si>
  <si>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</si>
  <si>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</si>
  <si>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</si>
  <si>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</si>
  <si>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</si>
  <si>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</si>
  <si>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</si>
  <si>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</si>
  <si>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</si>
  <si>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</si>
  <si>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</si>
  <si>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</si>
  <si>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</si>
  <si>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</si>
  <si>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</si>
  <si>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</si>
  <si>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</si>
  <si>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</si>
  <si>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</si>
  <si>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</si>
  <si>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</si>
  <si>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</si>
  <si>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</si>
  <si>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</si>
  <si>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</si>
  <si>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</si>
  <si>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</si>
  <si>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</si>
  <si>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</si>
  <si>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</si>
  <si>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</si>
  <si>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</si>
  <si>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</si>
  <si>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</si>
  <si>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</si>
  <si>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</si>
  <si>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</si>
  <si>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</si>
  <si>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</si>
  <si>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</si>
  <si>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</si>
  <si>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</si>
  <si>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</si>
  <si>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</si>
  <si>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</si>
  <si>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</si>
  <si>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</si>
  <si>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</si>
  <si>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</si>
  <si>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</si>
  <si>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</si>
  <si>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</si>
  <si>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</si>
  <si>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</si>
  <si>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</si>
  <si>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</si>
  <si>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</si>
  <si>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</si>
  <si>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</si>
  <si>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</si>
  <si>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</si>
  <si>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</si>
  <si>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</si>
  <si>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</si>
  <si>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</si>
  <si>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</si>
  <si>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</si>
  <si>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</si>
  <si>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</si>
  <si>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</si>
  <si>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</si>
  <si>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</si>
  <si>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</si>
  <si>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</si>
  <si>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</si>
  <si>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</si>
  <si>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</si>
  <si>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</si>
  <si>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</si>
  <si>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</si>
  <si>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</si>
  <si>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</si>
  <si>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</si>
  <si>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</si>
  <si>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</si>
  <si>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</si>
  <si>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</si>
  <si>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</si>
  <si>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</si>
  <si>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</si>
  <si>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</si>
  <si>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</si>
  <si>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</si>
  <si>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</si>
  <si>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</si>
  <si>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</si>
  <si>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</si>
  <si>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</si>
  <si>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</si>
  <si>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</si>
  <si>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</si>
  <si>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</si>
  <si>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</si>
  <si>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</si>
  <si>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</si>
  <si>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</si>
  <si>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</si>
  <si>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</si>
  <si>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</si>
  <si>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</si>
  <si>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</si>
  <si>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</si>
  <si>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</si>
  <si>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</si>
  <si>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</si>
  <si>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</si>
  <si>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</si>
  <si>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</si>
  <si>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</si>
  <si>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</si>
  <si>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</si>
  <si>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</si>
  <si>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</si>
  <si>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</si>
  <si>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</si>
  <si>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</si>
  <si>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</si>
  <si>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</si>
  <si>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</si>
  <si>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</si>
  <si>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</si>
  <si>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</si>
  <si>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</si>
  <si>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</si>
  <si>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</si>
  <si>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</si>
  <si>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</si>
  <si>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</si>
  <si>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</si>
  <si>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</si>
  <si>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</si>
  <si>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</si>
  <si>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</si>
  <si>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</si>
  <si>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</si>
  <si>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</si>
  <si>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</si>
  <si>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</si>
  <si>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</si>
  <si>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</si>
  <si>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</si>
  <si>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</si>
  <si>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</si>
  <si>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</si>
  <si>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</si>
  <si>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</si>
  <si>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</si>
  <si>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</si>
  <si>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</si>
  <si>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</si>
  <si>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</si>
  <si>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</si>
  <si>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</si>
  <si>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</si>
  <si>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</si>
  <si>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</si>
  <si>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</si>
  <si>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</si>
  <si>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</si>
  <si>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</si>
  <si>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</si>
  <si>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</si>
  <si>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</si>
  <si>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</si>
  <si>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</si>
  <si>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</si>
  <si>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</si>
  <si>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</si>
  <si>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</si>
  <si>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</si>
  <si>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</si>
  <si>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</si>
  <si>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</si>
  <si>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</si>
  <si>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</si>
  <si>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</si>
  <si>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</si>
  <si>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</si>
  <si>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</si>
  <si>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</si>
  <si>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</si>
  <si>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</si>
  <si>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</si>
  <si>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</si>
  <si>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</si>
  <si>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</si>
  <si>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</si>
  <si>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</si>
  <si>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</si>
  <si>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</si>
  <si>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</si>
  <si>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</si>
  <si>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</si>
  <si>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</si>
  <si>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</si>
  <si>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</si>
  <si>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</si>
  <si>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</si>
  <si>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</si>
  <si>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</si>
  <si>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</si>
  <si>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</si>
  <si>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</si>
  <si>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</si>
  <si>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</si>
  <si>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</si>
  <si>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</si>
  <si>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</si>
  <si>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</si>
  <si>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</si>
  <si>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</si>
  <si>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</si>
  <si>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</si>
  <si>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</si>
  <si>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</si>
  <si>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</si>
  <si>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</si>
  <si>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</si>
  <si>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</si>
  <si>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</si>
  <si>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</si>
  <si>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</si>
  <si>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</si>
  <si>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</si>
  <si>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</si>
  <si>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</si>
  <si>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</si>
  <si>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</si>
  <si>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</si>
  <si>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</si>
  <si>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</si>
  <si>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</si>
  <si>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</si>
  <si>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</si>
  <si>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</si>
  <si>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</si>
  <si>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</si>
  <si>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</si>
  <si>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</si>
  <si>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</si>
  <si>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</si>
  <si>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</si>
  <si>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</si>
  <si>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</si>
  <si>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</si>
  <si>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</si>
  <si>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</si>
  <si>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</si>
  <si>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</si>
  <si>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</si>
  <si>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</si>
  <si>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</si>
  <si>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</si>
  <si>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</si>
  <si>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</si>
  <si>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</si>
  <si>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</si>
  <si>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</si>
  <si>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</si>
  <si>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</si>
  <si>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</si>
  <si>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</si>
  <si>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</si>
  <si>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</si>
  <si>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</si>
  <si>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</si>
  <si>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</si>
  <si>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</si>
  <si>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</si>
  <si>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</si>
  <si>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</si>
  <si>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</si>
  <si>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</si>
  <si>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</si>
  <si>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</si>
  <si>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</si>
  <si>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</si>
  <si>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</si>
  <si>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</si>
  <si>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</si>
  <si>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</si>
  <si>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</si>
  <si>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</si>
  <si>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</si>
  <si>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</si>
  <si>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</si>
  <si>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</si>
  <si>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</si>
  <si>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</si>
  <si>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</si>
  <si>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</si>
  <si>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</si>
  <si>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</si>
  <si>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</si>
  <si>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</si>
  <si>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</si>
  <si>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</si>
  <si>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</si>
  <si>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</si>
  <si>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</si>
  <si>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</si>
  <si>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</si>
  <si>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</si>
  <si>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</si>
  <si>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</si>
  <si>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</si>
  <si>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</si>
  <si>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</si>
  <si>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</si>
  <si>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</si>
  <si>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</si>
  <si>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</si>
  <si>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</si>
  <si>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</si>
  <si>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</si>
  <si>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</si>
  <si>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</si>
  <si>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</si>
  <si>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</si>
  <si>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</si>
  <si>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</si>
  <si>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</si>
  <si>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</si>
  <si>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</si>
  <si>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</si>
  <si>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</si>
  <si>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</si>
  <si>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</si>
  <si>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</si>
  <si>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</si>
  <si>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</si>
  <si>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</si>
  <si>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</si>
  <si>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</si>
  <si>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</si>
  <si>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</si>
  <si>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</si>
  <si>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</si>
  <si>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</si>
  <si>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</si>
  <si>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</si>
  <si>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</si>
  <si>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</si>
  <si>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</si>
  <si>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</si>
  <si>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</si>
  <si>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</si>
  <si>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</si>
  <si>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</si>
  <si>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</si>
  <si>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</si>
  <si>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</si>
  <si>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</si>
  <si>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</si>
  <si>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</si>
  <si>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</si>
  <si>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</si>
  <si>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</si>
  <si>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</si>
  <si>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</si>
  <si>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</si>
  <si>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</si>
  <si>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</si>
  <si>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</si>
  <si>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</si>
  <si>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</si>
  <si>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</si>
  <si>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</si>
  <si>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</si>
  <si>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</si>
  <si>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</si>
  <si>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</si>
  <si>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</si>
  <si>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</si>
  <si>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</si>
  <si>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</si>
  <si>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</si>
  <si>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</si>
  <si>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</si>
  <si>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</si>
  <si>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</si>
  <si>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</si>
  <si>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</si>
  <si>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</si>
  <si>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</si>
  <si>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</si>
  <si>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</si>
  <si>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</si>
  <si>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</si>
  <si>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</si>
  <si>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</si>
  <si>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</si>
  <si>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</si>
  <si>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</si>
  <si>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</si>
  <si>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</si>
  <si>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</si>
  <si>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</si>
  <si>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</si>
  <si>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</si>
  <si>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</si>
  <si>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</si>
  <si>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</si>
  <si>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</si>
  <si>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</si>
  <si>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</si>
  <si>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</si>
  <si>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</si>
  <si>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</si>
  <si>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</si>
  <si>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</si>
  <si>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</si>
  <si>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</si>
  <si>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</si>
  <si>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</si>
  <si>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</si>
  <si>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</si>
  <si>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</si>
  <si>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</si>
  <si>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</si>
  <si>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</si>
  <si>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</si>
  <si>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</si>
  <si>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</si>
  <si>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</si>
  <si>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</si>
  <si>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</si>
  <si>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</si>
  <si>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</si>
  <si>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</si>
  <si>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</si>
  <si>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</si>
  <si>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</si>
  <si>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</si>
  <si>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</si>
  <si>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</si>
  <si>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</si>
  <si>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</si>
  <si>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</si>
  <si>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</si>
  <si>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</si>
  <si>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</si>
  <si>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</si>
  <si>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</si>
  <si>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</si>
  <si>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</si>
  <si>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</si>
  <si>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</si>
  <si>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</si>
  <si>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</si>
  <si>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</si>
  <si>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</si>
  <si>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</si>
  <si>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</si>
  <si>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</si>
  <si>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</si>
  <si>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</si>
  <si>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</si>
  <si>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</si>
  <si>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</si>
  <si>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</si>
  <si>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</si>
  <si>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</si>
  <si>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</si>
  <si>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</si>
  <si>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</si>
  <si>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</si>
  <si>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</si>
  <si>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</si>
  <si>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</si>
  <si>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</si>
  <si>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</si>
  <si>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</si>
  <si>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慰霊巡拝事業</t>
  </si>
  <si>
    <t>昭和51年度</t>
  </si>
  <si>
    <t>終了予定なし</t>
  </si>
  <si>
    <t>事業課</t>
  </si>
  <si>
    <t>厚生労働省設置法第４条第１項104の２
厚生労働省組織令第108条</t>
  </si>
  <si>
    <t>-</t>
  </si>
  <si>
    <t>慰霊巡拝について「満足」と回答した者の数／慰霊巡拝のアンケートに回答した者の数</t>
  </si>
  <si>
    <t>慰霊巡拝参加者アンケート</t>
  </si>
  <si>
    <t>慰霊巡拝参加者数</t>
  </si>
  <si>
    <t>人</t>
  </si>
  <si>
    <t>慰霊巡拝の実施回数</t>
  </si>
  <si>
    <t>回</t>
  </si>
  <si>
    <t>X：慰霊巡拝の実施に要した経費／Y：慰霊巡拝の実施数</t>
    <phoneticPr fontId="5"/>
  </si>
  <si>
    <t>百万円</t>
  </si>
  <si>
    <t>X/Y</t>
    <phoneticPr fontId="5"/>
  </si>
  <si>
    <t>100百万円/12回</t>
  </si>
  <si>
    <t>21百万円/1回</t>
  </si>
  <si>
    <t>／　</t>
    <phoneticPr fontId="5"/>
  </si>
  <si>
    <t>慰霊友好親善事業</t>
  </si>
  <si>
    <t>420・0065</t>
  </si>
  <si>
    <t>366・0909</t>
  </si>
  <si>
    <t>731</t>
  </si>
  <si>
    <t>729</t>
  </si>
  <si>
    <t>745</t>
  </si>
  <si>
    <t>712</t>
  </si>
  <si>
    <t>厚生労働省0714</t>
  </si>
  <si>
    <t>厚生労働省0711</t>
  </si>
  <si>
    <t>○</t>
  </si>
  <si>
    <t>未だ112万柱もの遺骨が帰還していない状況である中、海外に残されたままの戦没者の慰霊や遺骨が戻らない関係遺族の慰藉として行う本事業はニーズが高い。</t>
  </si>
  <si>
    <t>先の大戦において亡くなられた方すべての遺骨を収容することが事実上困難なことから、国の責務として、政府の行う遺骨収集を補完し、戦没者遺族を慰藉することを目的とする事業であり、国が実施すべき事業である。</t>
    <rPh sb="80" eb="82">
      <t>ジギョウ</t>
    </rPh>
    <rPh sb="86" eb="87">
      <t>クニ</t>
    </rPh>
    <rPh sb="88" eb="90">
      <t>ジッシ</t>
    </rPh>
    <rPh sb="93" eb="95">
      <t>ジギョウ</t>
    </rPh>
    <phoneticPr fontId="5"/>
  </si>
  <si>
    <t>海没遺骨や相手国の事情等から遺骨収集ができない地域の戦没者の慰霊や関係遺族を慰藉するものである。未だ112万柱もの遺骨が帰還していない状況であり、優先度は高い。</t>
  </si>
  <si>
    <t>一般競争入札により、競争性の確保に努めているが、一部について不落による随意契約及び「予算決算及び会計令」に基づく少額の随意契約を行っている。また、一者応札となった契約については、公告期間の延長、前回仕様書の要求があった業者に対する声かけ等を行い競争性の確保に努める。</t>
    <phoneticPr fontId="5"/>
  </si>
  <si>
    <t>有</t>
  </si>
  <si>
    <t>補助対象者の範囲を定め適切に実施しており、負担関係は妥当である。</t>
  </si>
  <si>
    <t>‐</t>
  </si>
  <si>
    <t>海外での事業実施であることから、現地事情の把握に努めるとともに、一般競争入札を実施する等経費節減に努めている。</t>
    <rPh sb="39" eb="41">
      <t>ジッシ</t>
    </rPh>
    <phoneticPr fontId="5"/>
  </si>
  <si>
    <t>△</t>
  </si>
  <si>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</si>
  <si>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浅見 高嗣</t>
    <phoneticPr fontId="5"/>
  </si>
  <si>
    <t>厚労</t>
  </si>
  <si>
    <t>令和4年度慰霊巡拝等派遣費の国庫補助について
（令和4年3月30日厚生労働省発社援0330第9号）</t>
  </si>
  <si>
    <t>A.百万円を超える支出がないため省略</t>
    <rPh sb="2" eb="4">
      <t>ヒャクマン</t>
    </rPh>
    <rPh sb="4" eb="5">
      <t>エン</t>
    </rPh>
    <rPh sb="6" eb="7">
      <t>コ</t>
    </rPh>
    <rPh sb="9" eb="11">
      <t>シシュツ</t>
    </rPh>
    <rPh sb="16" eb="18">
      <t>ショウリャク</t>
    </rPh>
    <phoneticPr fontId="5"/>
  </si>
  <si>
    <t>B.日本航空株式会社</t>
    <rPh sb="2" eb="4">
      <t>ニホン</t>
    </rPh>
    <rPh sb="4" eb="6">
      <t>コウクウ</t>
    </rPh>
    <rPh sb="6" eb="10">
      <t>カブシキガイシャ</t>
    </rPh>
    <phoneticPr fontId="5"/>
  </si>
  <si>
    <t>雑役務費</t>
    <rPh sb="0" eb="2">
      <t>ザツエキ</t>
    </rPh>
    <rPh sb="2" eb="4">
      <t>ムヒ</t>
    </rPh>
    <phoneticPr fontId="5"/>
  </si>
  <si>
    <t>慰霊巡拝に参加する遺族への補助</t>
    <rPh sb="0" eb="2">
      <t>イレイ</t>
    </rPh>
    <rPh sb="2" eb="4">
      <t>ジュンパイ</t>
    </rPh>
    <rPh sb="5" eb="7">
      <t>サンカ</t>
    </rPh>
    <rPh sb="9" eb="11">
      <t>イゾク</t>
    </rPh>
    <rPh sb="13" eb="15">
      <t>ホジョ</t>
    </rPh>
    <phoneticPr fontId="5"/>
  </si>
  <si>
    <t>航空機借上及び貸切運航</t>
    <rPh sb="0" eb="3">
      <t>コウクウキ</t>
    </rPh>
    <rPh sb="3" eb="4">
      <t>カ</t>
    </rPh>
    <rPh sb="4" eb="5">
      <t>ウエ</t>
    </rPh>
    <rPh sb="5" eb="6">
      <t>オヨ</t>
    </rPh>
    <rPh sb="7" eb="9">
      <t>カシキリ</t>
    </rPh>
    <rPh sb="9" eb="11">
      <t>ウンコウ</t>
    </rPh>
    <phoneticPr fontId="5"/>
  </si>
  <si>
    <t>旅費</t>
    <rPh sb="0" eb="2">
      <t>リョヒ</t>
    </rPh>
    <phoneticPr fontId="5"/>
  </si>
  <si>
    <t>-</t>
    <phoneticPr fontId="5"/>
  </si>
  <si>
    <t>日本航空株式会社</t>
    <rPh sb="0" eb="8">
      <t>ニホンコウクウカブシキガイシャ</t>
    </rPh>
    <phoneticPr fontId="5"/>
  </si>
  <si>
    <t>硫黄島慰霊巡拝の実施に係る航空機の借上及び貸切運航</t>
    <phoneticPr fontId="5"/>
  </si>
  <si>
    <t>硫黄島例巡拝の実施にかかる医師及び看護師の同行業務</t>
    <phoneticPr fontId="5"/>
  </si>
  <si>
    <t>硫黄島慰霊巡拝における手配業務</t>
    <phoneticPr fontId="5"/>
  </si>
  <si>
    <t>参加遺族のとりまとめ及び参加遺族に対する旅費の補助</t>
    <rPh sb="0" eb="2">
      <t>サンカ</t>
    </rPh>
    <rPh sb="2" eb="4">
      <t>イゾク</t>
    </rPh>
    <rPh sb="10" eb="11">
      <t>オヨ</t>
    </rPh>
    <rPh sb="12" eb="14">
      <t>サンカ</t>
    </rPh>
    <rPh sb="14" eb="16">
      <t>イゾク</t>
    </rPh>
    <rPh sb="17" eb="18">
      <t>タイ</t>
    </rPh>
    <rPh sb="20" eb="22">
      <t>リョヒ</t>
    </rPh>
    <rPh sb="23" eb="25">
      <t>ホジョ</t>
    </rPh>
    <phoneticPr fontId="5"/>
  </si>
  <si>
    <t>日本赤十字社</t>
    <phoneticPr fontId="5"/>
  </si>
  <si>
    <t>補助金等交付</t>
  </si>
  <si>
    <t>-</t>
    <phoneticPr fontId="5"/>
  </si>
  <si>
    <t>令和元年度～令和３年度戦没者慰霊事業実施状況(慰霊巡拝)</t>
    <rPh sb="0" eb="2">
      <t>レイワ</t>
    </rPh>
    <rPh sb="2" eb="4">
      <t>ガンネン</t>
    </rPh>
    <phoneticPr fontId="5"/>
  </si>
  <si>
    <t>99百万円/13回</t>
    <rPh sb="2" eb="4">
      <t>ヒャクマン</t>
    </rPh>
    <rPh sb="4" eb="5">
      <t>エン</t>
    </rPh>
    <rPh sb="8" eb="9">
      <t>カイ</t>
    </rPh>
    <phoneticPr fontId="5"/>
  </si>
  <si>
    <t>戦傷病者・戦没者遺族等への援護、戦没者の遺骨の収集等を行うこと（Ⅷ－３）</t>
  </si>
  <si>
    <t>戦傷病者・戦没者遺族等への援護、戦没者の遺骨の収集等を行うこと（Ⅷ－３－１）</t>
  </si>
  <si>
    <t>事前分析表
https://www.mhlw.go.jp/wp/seisaku/hyouka/dl/r03_jizenbunseki/VIII-3-2.pdf
実績評価書
https://www.mhlw.go.jp/wp/seisaku/jigyou/21jisseki/dl/VIII-3-2.pdf</t>
    <rPh sb="0" eb="2">
      <t>ジゼン</t>
    </rPh>
    <rPh sb="2" eb="5">
      <t>ブンセキヒョウ</t>
    </rPh>
    <rPh sb="80" eb="84">
      <t>ジッセキヒョウカ</t>
    </rPh>
    <rPh sb="84" eb="85">
      <t>ショ</t>
    </rPh>
    <phoneticPr fontId="5"/>
  </si>
  <si>
    <t>事前分析表　1～2頁
実績評価書　1～5頁</t>
    <rPh sb="0" eb="2">
      <t>ジゼン</t>
    </rPh>
    <rPh sb="2" eb="5">
      <t>ブンセキヒョウ</t>
    </rPh>
    <rPh sb="9" eb="10">
      <t>ページ</t>
    </rPh>
    <rPh sb="11" eb="13">
      <t>ジッセキ</t>
    </rPh>
    <rPh sb="13" eb="16">
      <t>ヒョウカショ</t>
    </rPh>
    <rPh sb="20" eb="21">
      <t>ページ</t>
    </rPh>
    <phoneticPr fontId="5"/>
  </si>
  <si>
    <t>一般財団法人日本遺族会</t>
    <rPh sb="0" eb="2">
      <t>イッパン</t>
    </rPh>
    <rPh sb="2" eb="4">
      <t>ザイダン</t>
    </rPh>
    <rPh sb="4" eb="6">
      <t>ホウジン</t>
    </rPh>
    <rPh sb="6" eb="8">
      <t>ニホン</t>
    </rPh>
    <rPh sb="8" eb="11">
      <t>イゾクカイ</t>
    </rPh>
    <phoneticPr fontId="5"/>
  </si>
  <si>
    <t>名鉄観光サービス株式会社</t>
    <phoneticPr fontId="5"/>
  </si>
  <si>
    <t>先の大戦において亡くなられた方すべての遺骨を収容することが事実上困難なことから、国の責務として、政府の行う遺骨収集を補完し、戦没者遺族を慰藉することを目的とする。</t>
    <phoneticPr fontId="5"/>
  </si>
  <si>
    <t>先の大戦において旧主要戦域となった地域で、政府職員が戦没者遺族とともに、戦没者の戦没地点付近や政府が建立した海外戦没者慰霊碑を訪れて、現地追悼式などを行い、戦没者を慰霊する（一部補助事業　補助率１/３）。</t>
    <phoneticPr fontId="5"/>
  </si>
  <si>
    <t>先の大戦において旧主要戦域となった地域で、政府職員が戦没者遺族とともに、戦没者の戦没地点付近や政府が建立した海外戦没者慰霊碑を訪れて、現地追悼式などを行い、戦没者を慰霊する。</t>
    <phoneticPr fontId="5"/>
  </si>
  <si>
    <t>政府職員が戦没者遺族とともに、戦没者の戦没地点付近や政府が建立した海外戦没者慰霊碑を訪れて、現地追悼式などを行う。</t>
    <phoneticPr fontId="5"/>
  </si>
  <si>
    <t>令和４年度は慰霊巡拝参加者へのアンケートで「満足」の割合が85％を超えるようにする</t>
    <phoneticPr fontId="5"/>
  </si>
  <si>
    <t>令和４年度は慰霊巡拝参加者数を過去３年の平均を下回らないようにする</t>
    <phoneticPr fontId="5"/>
  </si>
  <si>
    <t>16百万円/１回</t>
    <rPh sb="2" eb="4">
      <t>ヒャクマン</t>
    </rPh>
    <rPh sb="4" eb="5">
      <t>エン</t>
    </rPh>
    <rPh sb="7" eb="8">
      <t>カイ</t>
    </rPh>
    <phoneticPr fontId="5"/>
  </si>
  <si>
    <t>遺骨収集等庁費</t>
    <phoneticPr fontId="5"/>
  </si>
  <si>
    <t>遺骨収集等派遣費補助金</t>
    <phoneticPr fontId="5"/>
  </si>
  <si>
    <t>遺骨収集等旅費</t>
    <phoneticPr fontId="5"/>
  </si>
  <si>
    <t>高齢である遺族に配慮しつつ、事業の日程や移動手段の見直しを行う等、事業の実績を踏まえ、必要な経費について見直しを行っている。</t>
    <phoneticPr fontId="5"/>
  </si>
  <si>
    <t>渡航費や現地慰霊に使用する物品類の購入・借上等、事業実施にあたり真に必要なもののみに限定されている。</t>
    <rPh sb="0" eb="2">
      <t>トコウ</t>
    </rPh>
    <rPh sb="4" eb="6">
      <t>ゲンチ</t>
    </rPh>
    <rPh sb="6" eb="8">
      <t>イレイ</t>
    </rPh>
    <rPh sb="9" eb="11">
      <t>シヨウ</t>
    </rPh>
    <rPh sb="13" eb="15">
      <t>ブッピン</t>
    </rPh>
    <rPh sb="15" eb="16">
      <t>ルイ</t>
    </rPh>
    <rPh sb="17" eb="19">
      <t>コウニュウ</t>
    </rPh>
    <rPh sb="20" eb="21">
      <t>カ</t>
    </rPh>
    <rPh sb="21" eb="22">
      <t>ア</t>
    </rPh>
    <rPh sb="22" eb="23">
      <t>トウ</t>
    </rPh>
    <rPh sb="32" eb="33">
      <t>マコト</t>
    </rPh>
    <phoneticPr fontId="6"/>
  </si>
  <si>
    <t>点検対象外</t>
    <rPh sb="0" eb="2">
      <t>テンケン</t>
    </rPh>
    <rPh sb="2" eb="5">
      <t>タイショウガイ</t>
    </rPh>
    <phoneticPr fontId="5"/>
  </si>
  <si>
    <t>よりコストの低い他の手法を取り入れる等により、予算額の縮減を含めた執行率の向上のための方策を検討すること。</t>
    <phoneticPr fontId="5"/>
  </si>
  <si>
    <t>-</t>
    <phoneticPr fontId="5"/>
  </si>
  <si>
    <t>-</t>
    <phoneticPr fontId="5"/>
  </si>
  <si>
    <t>慰霊巡拝実施地域の変更・追加による増
「重要政策推進枠」87百万円</t>
    <rPh sb="0" eb="2">
      <t>イレイ</t>
    </rPh>
    <rPh sb="2" eb="4">
      <t>ジュンパイ</t>
    </rPh>
    <rPh sb="4" eb="6">
      <t>ジッシ</t>
    </rPh>
    <rPh sb="6" eb="8">
      <t>チイキ</t>
    </rPh>
    <rPh sb="9" eb="11">
      <t>ヘンコウ</t>
    </rPh>
    <rPh sb="12" eb="14">
      <t>ツイカ</t>
    </rPh>
    <rPh sb="17" eb="18">
      <t>ゾウ</t>
    </rPh>
    <rPh sb="20" eb="22">
      <t>ジュウヨウ</t>
    </rPh>
    <rPh sb="22" eb="24">
      <t>セイサク</t>
    </rPh>
    <rPh sb="24" eb="26">
      <t>スイシン</t>
    </rPh>
    <rPh sb="26" eb="27">
      <t>ワク</t>
    </rPh>
    <rPh sb="30" eb="32">
      <t>ヒャクマン</t>
    </rPh>
    <rPh sb="32" eb="33">
      <t>エン</t>
    </rPh>
    <phoneticPr fontId="5"/>
  </si>
  <si>
    <t>令和３年度は、新型コロナウイルス感染症の影響により一部の事業実施を見合わせたことから、実績は目標を下回った。なお、平成23年度より、可能な限り競争性のある選定となるよう補助金の交付対象を公募により選定する方式へ改めている。</t>
    <rPh sb="0" eb="2">
      <t>レイワ</t>
    </rPh>
    <rPh sb="25" eb="27">
      <t>イチブ</t>
    </rPh>
    <rPh sb="28" eb="30">
      <t>ジギョウ</t>
    </rPh>
    <rPh sb="30" eb="32">
      <t>ジッシ</t>
    </rPh>
    <rPh sb="33" eb="35">
      <t>ミア</t>
    </rPh>
    <rPh sb="43" eb="45">
      <t>ジッセキ</t>
    </rPh>
    <rPh sb="46" eb="48">
      <t>モクヒョウ</t>
    </rPh>
    <rPh sb="49" eb="51">
      <t>シタマワ</t>
    </rPh>
    <phoneticPr fontId="5"/>
  </si>
  <si>
    <t>引き続き、慰霊巡拝事業に必要な経費について精査し、新型コロナウイルス感染症の感染状況等を踏まえたうえで適切に事業を実施していくこととする。</t>
    <rPh sb="25" eb="27">
      <t>シンガタ</t>
    </rPh>
    <rPh sb="34" eb="37">
      <t>カンセンショウ</t>
    </rPh>
    <rPh sb="38" eb="40">
      <t>カンセン</t>
    </rPh>
    <phoneticPr fontId="5"/>
  </si>
  <si>
    <t>新型コロナウイルス感染症の影響により、一部の事業実施を見合わせたことによる不用である。</t>
    <rPh sb="0" eb="2">
      <t>シンガタ</t>
    </rPh>
    <rPh sb="9" eb="11">
      <t>カンセン</t>
    </rPh>
    <rPh sb="13" eb="15">
      <t>エイキョウ</t>
    </rPh>
    <rPh sb="19" eb="21">
      <t>イチブ</t>
    </rPh>
    <rPh sb="22" eb="24">
      <t>ジギョウ</t>
    </rPh>
    <rPh sb="24" eb="26">
      <t>ジッシ</t>
    </rPh>
    <rPh sb="27" eb="29">
      <t>ミア</t>
    </rPh>
    <rPh sb="37" eb="39">
      <t>フヨウ</t>
    </rPh>
    <phoneticPr fontId="5"/>
  </si>
  <si>
    <t>令和３年度については、新型コロナウイルス感染症の影響により、一部の事業実施を見合わせたことから、参加者数及び実施回数の実績は目標を下回った。</t>
    <rPh sb="0" eb="2">
      <t>レイワ</t>
    </rPh>
    <rPh sb="3" eb="5">
      <t>ネンド</t>
    </rPh>
    <rPh sb="11" eb="13">
      <t>シンガタ</t>
    </rPh>
    <rPh sb="20" eb="23">
      <t>カンセンショウ</t>
    </rPh>
    <rPh sb="24" eb="26">
      <t>エイキョウ</t>
    </rPh>
    <rPh sb="30" eb="32">
      <t>イチブ</t>
    </rPh>
    <rPh sb="33" eb="35">
      <t>ジギョウ</t>
    </rPh>
    <rPh sb="35" eb="37">
      <t>ジッシ</t>
    </rPh>
    <rPh sb="38" eb="40">
      <t>ミア</t>
    </rPh>
    <rPh sb="48" eb="51">
      <t>サンカシャ</t>
    </rPh>
    <rPh sb="51" eb="52">
      <t>スウ</t>
    </rPh>
    <rPh sb="52" eb="53">
      <t>オヨ</t>
    </rPh>
    <rPh sb="54" eb="56">
      <t>ジッシ</t>
    </rPh>
    <rPh sb="56" eb="58">
      <t>カイスウ</t>
    </rPh>
    <rPh sb="59" eb="61">
      <t>ジッセキ</t>
    </rPh>
    <rPh sb="62" eb="64">
      <t>モクヒョウ</t>
    </rPh>
    <rPh sb="65" eb="67">
      <t>シタマワ</t>
    </rPh>
    <phoneticPr fontId="5"/>
  </si>
  <si>
    <t>令和３年度については、新型コロナウイルス感染症の影響により、一部の事業実施を見合わせたことから、実績は目標を下回った。</t>
    <rPh sb="0" eb="2">
      <t>レイワ</t>
    </rPh>
    <rPh sb="3" eb="5">
      <t>ネンド</t>
    </rPh>
    <rPh sb="11" eb="13">
      <t>シンガタ</t>
    </rPh>
    <rPh sb="20" eb="23">
      <t>カンセンショウ</t>
    </rPh>
    <rPh sb="24" eb="26">
      <t>エイキョウ</t>
    </rPh>
    <rPh sb="30" eb="32">
      <t>イチブ</t>
    </rPh>
    <rPh sb="33" eb="35">
      <t>ジギョウ</t>
    </rPh>
    <rPh sb="35" eb="37">
      <t>ジッシ</t>
    </rPh>
    <rPh sb="38" eb="40">
      <t>ミア</t>
    </rPh>
    <rPh sb="48" eb="50">
      <t>ジッセキ</t>
    </rPh>
    <rPh sb="51" eb="53">
      <t>モクヒョウ</t>
    </rPh>
    <rPh sb="54" eb="56">
      <t>シタマワ</t>
    </rPh>
    <phoneticPr fontId="5"/>
  </si>
  <si>
    <t>・新型コロナウイルス感染症の影響により、海外における事業の実施を見合わせたことから、複数年にわたり事業を実施できていない地域が生じているため、戦後70年以上を経て関係遺族が高齢化されていることを踏まえ、令和５年度においても慰霊巡拝を実施することができるよう必要な経費を要求する。
・予算執行については、新型コロナウイルス感染症の感染状況等を踏まえたうえで、引き続き、必要な経費を精査し、適切に事業を実施する。</t>
    <rPh sb="14" eb="16">
      <t>エイキョウ</t>
    </rPh>
    <rPh sb="20" eb="22">
      <t>カイガイ</t>
    </rPh>
    <rPh sb="26" eb="28">
      <t>ジギョウ</t>
    </rPh>
    <rPh sb="29" eb="31">
      <t>ジッシ</t>
    </rPh>
    <rPh sb="32" eb="34">
      <t>ミア</t>
    </rPh>
    <rPh sb="42" eb="45">
      <t>フクスウネン</t>
    </rPh>
    <rPh sb="49" eb="51">
      <t>ジギョウ</t>
    </rPh>
    <rPh sb="52" eb="54">
      <t>ジッシ</t>
    </rPh>
    <rPh sb="60" eb="62">
      <t>チイキ</t>
    </rPh>
    <rPh sb="63" eb="64">
      <t>ショウ</t>
    </rPh>
    <rPh sb="71" eb="73">
      <t>センゴ</t>
    </rPh>
    <rPh sb="75" eb="76">
      <t>ネン</t>
    </rPh>
    <rPh sb="76" eb="78">
      <t>イジョウ</t>
    </rPh>
    <rPh sb="79" eb="80">
      <t>ヘ</t>
    </rPh>
    <rPh sb="81" eb="83">
      <t>カンケイ</t>
    </rPh>
    <rPh sb="83" eb="85">
      <t>イゾク</t>
    </rPh>
    <rPh sb="86" eb="89">
      <t>コウレイカ</t>
    </rPh>
    <rPh sb="97" eb="98">
      <t>フ</t>
    </rPh>
    <rPh sb="101" eb="103">
      <t>レイワ</t>
    </rPh>
    <rPh sb="104" eb="106">
      <t>ネンド</t>
    </rPh>
    <rPh sb="111" eb="113">
      <t>イレイ</t>
    </rPh>
    <rPh sb="113" eb="115">
      <t>ジュンパイ</t>
    </rPh>
    <rPh sb="116" eb="118">
      <t>ジッシ</t>
    </rPh>
    <rPh sb="128" eb="130">
      <t>ヒツヨウ</t>
    </rPh>
    <rPh sb="131" eb="133">
      <t>ケイヒ</t>
    </rPh>
    <rPh sb="134" eb="136">
      <t>ヨウ</t>
    </rPh>
    <phoneticPr fontId="5"/>
  </si>
  <si>
    <t>社会・援護局（援護）</t>
    <rPh sb="7" eb="9">
      <t>エンゴ</t>
    </rPh>
    <phoneticPr fontId="5"/>
  </si>
  <si>
    <t>C.一般財団法人日本遺族会</t>
    <rPh sb="2" eb="4">
      <t>イッパン</t>
    </rPh>
    <rPh sb="4" eb="8">
      <t>ザイダンホウジン</t>
    </rPh>
    <rPh sb="8" eb="10">
      <t>ニホン</t>
    </rPh>
    <rPh sb="10" eb="13">
      <t>イゾクカイ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</si>
</sst>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74081</xdr:rowOff>
    </xdr:from>
    <xdr:to>
      <xdr:col>28</xdr:col>
      <xdr:colOff>179294</xdr:colOff>
      <xdr:row>270</xdr:row>
      <xdr:rowOff>10581</xdr:rowOff>
    </xdr:to>
    <xdr:sp macro="" textlink="">
      <xdr:nvSpPr>
        <xdr:cNvPr id="2" name="正方形/長方形 1"/>
        <xdr:cNvSpPr/>
      </xdr:nvSpPr>
      <xdr:spPr>
        <a:xfrm>
          <a:off x="1411941" y="37019875"/>
          <a:ext cx="4415118" cy="283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mn-ea"/>
            </a:rPr>
            <a:t>　１６百万円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確認中のため暫定値</a:t>
          </a:r>
        </a:p>
      </xdr:txBody>
    </xdr:sp>
    <xdr:clientData/>
  </xdr:twoCellAnchor>
  <xdr:twoCellAnchor>
    <xdr:from>
      <xdr:col>6</xdr:col>
      <xdr:colOff>156882</xdr:colOff>
      <xdr:row>269</xdr:row>
      <xdr:rowOff>257779</xdr:rowOff>
    </xdr:from>
    <xdr:to>
      <xdr:col>44</xdr:col>
      <xdr:colOff>190502</xdr:colOff>
      <xdr:row>286</xdr:row>
      <xdr:rowOff>78524</xdr:rowOff>
    </xdr:to>
    <xdr:grpSp>
      <xdr:nvGrpSpPr>
        <xdr:cNvPr id="49" name="グループ化 48"/>
        <xdr:cNvGrpSpPr/>
      </xdr:nvGrpSpPr>
      <xdr:grpSpPr>
        <a:xfrm>
          <a:off x="1367117" y="37864720"/>
          <a:ext cx="7698444" cy="5927951"/>
          <a:chOff x="1187823" y="39164584"/>
          <a:chExt cx="7698444" cy="6666018"/>
        </a:xfrm>
      </xdr:grpSpPr>
      <xdr:cxnSp macro="">
        <xdr:nvCxnSpPr>
          <xdr:cNvPr id="24" name="直線コネクタ 23"/>
          <xdr:cNvCxnSpPr/>
        </xdr:nvCxnSpPr>
        <xdr:spPr>
          <a:xfrm flipV="1">
            <a:off x="4628030" y="42230827"/>
            <a:ext cx="470646" cy="209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0" name="グループ化 39"/>
          <xdr:cNvGrpSpPr/>
        </xdr:nvGrpSpPr>
        <xdr:grpSpPr>
          <a:xfrm>
            <a:off x="1187823" y="39164584"/>
            <a:ext cx="7698444" cy="6666018"/>
            <a:chOff x="9972287" y="39870501"/>
            <a:chExt cx="8055019" cy="4390031"/>
          </a:xfrm>
        </xdr:grpSpPr>
        <xdr:sp macro="" textlink="">
          <xdr:nvSpPr>
            <xdr:cNvPr id="17" name="大かっこ 16"/>
            <xdr:cNvSpPr/>
          </xdr:nvSpPr>
          <xdr:spPr>
            <a:xfrm>
              <a:off x="9972287" y="43815430"/>
              <a:ext cx="3564375" cy="445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慰霊巡拝の実施に係る旅費・事務費等　</a:t>
              </a:r>
              <a:r>
                <a:rPr kumimoji="1" lang="en-US" altLang="ja-JP" sz="1100">
                  <a:solidFill>
                    <a:schemeClr val="tx1"/>
                  </a:solidFill>
                  <a:latin typeface="ＭＳ Ｐゴシック" panose="020B0600070205080204" pitchFamily="50" charset="-128"/>
                  <a:ea typeface="ＭＳ Ｐゴシック" panose="020B0600070205080204" pitchFamily="50" charset="-128"/>
                </a:rPr>
                <a:t>0.2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grpSp>
          <xdr:nvGrpSpPr>
            <xdr:cNvPr id="39" name="グループ化 38"/>
            <xdr:cNvGrpSpPr/>
          </xdr:nvGrpSpPr>
          <xdr:grpSpPr>
            <a:xfrm>
              <a:off x="10646108" y="39870501"/>
              <a:ext cx="7381198" cy="3925246"/>
              <a:chOff x="10936672" y="40026819"/>
              <a:chExt cx="6884504" cy="3835419"/>
            </a:xfrm>
          </xdr:grpSpPr>
          <xdr:grpSp>
            <xdr:nvGrpSpPr>
              <xdr:cNvPr id="4" name="グループ化 3"/>
              <xdr:cNvGrpSpPr/>
            </xdr:nvGrpSpPr>
            <xdr:grpSpPr>
              <a:xfrm>
                <a:off x="14025948" y="40026819"/>
                <a:ext cx="2668056" cy="781159"/>
                <a:chOff x="5651500" y="43275250"/>
                <a:chExt cx="2676096" cy="910167"/>
              </a:xfrm>
            </xdr:grpSpPr>
            <xdr:sp macro="" textlink="">
              <xdr:nvSpPr>
                <xdr:cNvPr id="15" name="正方形/長方形 14"/>
                <xdr:cNvSpPr/>
              </xdr:nvSpPr>
              <xdr:spPr>
                <a:xfrm>
                  <a:off x="5651500" y="43275250"/>
                  <a:ext cx="2676096"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随意契約（その他）等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5715000" y="43645667"/>
                  <a:ext cx="2558524"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Ａ．民間企業（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者）　１百万円</a:t>
                  </a:r>
                </a:p>
              </xdr:txBody>
            </xdr:sp>
          </xdr:grpSp>
          <xdr:sp macro="" textlink="">
            <xdr:nvSpPr>
              <xdr:cNvPr id="5" name="大かっこ 4"/>
              <xdr:cNvSpPr/>
            </xdr:nvSpPr>
            <xdr:spPr>
              <a:xfrm>
                <a:off x="14124835" y="40931399"/>
                <a:ext cx="2602747" cy="299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慰霊巡拝の実施に必要な会場借上等　　</a:t>
                </a:r>
              </a:p>
            </xdr:txBody>
          </xdr:sp>
          <xdr:grpSp>
            <xdr:nvGrpSpPr>
              <xdr:cNvPr id="6" name="グループ化 5"/>
              <xdr:cNvGrpSpPr/>
            </xdr:nvGrpSpPr>
            <xdr:grpSpPr>
              <a:xfrm>
                <a:off x="14057200" y="42727436"/>
                <a:ext cx="2943281" cy="784290"/>
                <a:chOff x="5650688" y="44072474"/>
                <a:chExt cx="2952711" cy="913818"/>
              </a:xfrm>
            </xdr:grpSpPr>
            <xdr:sp macro="" textlink="">
              <xdr:nvSpPr>
                <xdr:cNvPr id="13" name="正方形/長方形 12"/>
                <xdr:cNvSpPr/>
              </xdr:nvSpPr>
              <xdr:spPr>
                <a:xfrm>
                  <a:off x="5650688" y="44072474"/>
                  <a:ext cx="2370667" cy="381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補助金等交付</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4" name="正方形/長方形 13"/>
                <xdr:cNvSpPr/>
              </xdr:nvSpPr>
              <xdr:spPr>
                <a:xfrm>
                  <a:off x="5727054" y="44446543"/>
                  <a:ext cx="2876345" cy="5397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．一般財団法人日本遺族会　２百万円</a:t>
                  </a:r>
                </a:p>
              </xdr:txBody>
            </xdr:sp>
          </xdr:grpSp>
          <xdr:sp macro="" textlink="">
            <xdr:nvSpPr>
              <xdr:cNvPr id="7" name="大かっこ 6"/>
              <xdr:cNvSpPr/>
            </xdr:nvSpPr>
            <xdr:spPr>
              <a:xfrm>
                <a:off x="14124834" y="43543040"/>
                <a:ext cx="3696342" cy="319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参加遺族のとりまとめ及び参加遺族に対する旅費の補助</a:t>
                </a:r>
              </a:p>
            </xdr:txBody>
          </xdr:sp>
          <xdr:grpSp>
            <xdr:nvGrpSpPr>
              <xdr:cNvPr id="8" name="グループ化 7"/>
              <xdr:cNvGrpSpPr/>
            </xdr:nvGrpSpPr>
            <xdr:grpSpPr>
              <a:xfrm>
                <a:off x="10936672" y="40344020"/>
                <a:ext cx="3209773" cy="2929554"/>
                <a:chOff x="2561441" y="44627138"/>
                <a:chExt cx="3186368" cy="3425894"/>
              </a:xfrm>
            </xdr:grpSpPr>
            <xdr:sp macro="" textlink="">
              <xdr:nvSpPr>
                <xdr:cNvPr id="9" name="正方形/長方形 8"/>
                <xdr:cNvSpPr/>
              </xdr:nvSpPr>
              <xdr:spPr>
                <a:xfrm>
                  <a:off x="2561441" y="44627138"/>
                  <a:ext cx="2338917"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　１６百万円</a:t>
                  </a:r>
                </a:p>
              </xdr:txBody>
            </xdr:sp>
            <xdr:cxnSp macro="">
              <xdr:nvCxnSpPr>
                <xdr:cNvPr id="10" name="直線コネクタ 9"/>
                <xdr:cNvCxnSpPr>
                  <a:stCxn id="9" idx="3"/>
                  <a:endCxn id="16" idx="1"/>
                </xdr:cNvCxnSpPr>
              </xdr:nvCxnSpPr>
              <xdr:spPr>
                <a:xfrm>
                  <a:off x="4900358" y="44897013"/>
                  <a:ext cx="790679" cy="18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259537" y="48049729"/>
                  <a:ext cx="488272" cy="33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5259538" y="44905934"/>
                  <a:ext cx="10855" cy="313777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 name="正方形/長方形 28"/>
              <xdr:cNvSpPr/>
            </xdr:nvSpPr>
            <xdr:spPr>
              <a:xfrm>
                <a:off x="14108745" y="41767924"/>
                <a:ext cx="2542285" cy="4632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mn-ea"/>
                  </a:rPr>
                  <a:t>．民間企業（</a:t>
                </a:r>
                <a:r>
                  <a:rPr kumimoji="1" lang="en-US" altLang="ja-JP" sz="1200">
                    <a:solidFill>
                      <a:sysClr val="windowText" lastClr="000000"/>
                    </a:solidFill>
                    <a:latin typeface="ＭＳ Ｐゴシック" panose="020B0600070205080204" pitchFamily="50" charset="-128"/>
                    <a:ea typeface="+mn-ea"/>
                  </a:rPr>
                  <a:t>1</a:t>
                </a:r>
                <a:r>
                  <a:rPr kumimoji="1" lang="ja-JP" altLang="en-US" sz="1200">
                    <a:solidFill>
                      <a:sysClr val="windowText" lastClr="000000"/>
                    </a:solidFill>
                    <a:latin typeface="ＭＳ Ｐゴシック" panose="020B0600070205080204" pitchFamily="50" charset="-128"/>
                    <a:ea typeface="+mn-ea"/>
                  </a:rPr>
                  <a:t>者）　</a:t>
                </a:r>
                <a:r>
                  <a:rPr kumimoji="1" lang="en-US" altLang="ja-JP" sz="1200">
                    <a:solidFill>
                      <a:sysClr val="windowText" lastClr="000000"/>
                    </a:solidFill>
                    <a:latin typeface="ＭＳ Ｐゴシック" panose="020B0600070205080204" pitchFamily="50" charset="-128"/>
                    <a:ea typeface="+mn-ea"/>
                  </a:rPr>
                  <a:t>13</a:t>
                </a:r>
                <a:r>
                  <a:rPr kumimoji="1" lang="ja-JP" altLang="en-US" sz="1200">
                    <a:solidFill>
                      <a:sysClr val="windowText" lastClr="000000"/>
                    </a:solidFill>
                    <a:latin typeface="ＭＳ Ｐゴシック" panose="020B0600070205080204" pitchFamily="50" charset="-128"/>
                    <a:ea typeface="+mn-ea"/>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33" name="正方形/長方形 32"/>
              <xdr:cNvSpPr/>
            </xdr:nvSpPr>
            <xdr:spPr>
              <a:xfrm>
                <a:off x="14030035" y="41425911"/>
                <a:ext cx="2668056" cy="326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一般競争契約（最低価格）</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grpSp>
    </xdr:grpSp>
    <xdr:clientData/>
  </xdr:twoCellAnchor>
  <xdr:twoCellAnchor>
    <xdr:from>
      <xdr:col>26</xdr:col>
      <xdr:colOff>44826</xdr:colOff>
      <xdr:row>279</xdr:row>
      <xdr:rowOff>11194</xdr:rowOff>
    </xdr:from>
    <xdr:to>
      <xdr:col>41</xdr:col>
      <xdr:colOff>145677</xdr:colOff>
      <xdr:row>280</xdr:row>
      <xdr:rowOff>112057</xdr:rowOff>
    </xdr:to>
    <xdr:sp macro="" textlink="">
      <xdr:nvSpPr>
        <xdr:cNvPr id="38" name="大かっこ 37"/>
        <xdr:cNvSpPr/>
      </xdr:nvSpPr>
      <xdr:spPr>
        <a:xfrm>
          <a:off x="5289179" y="40823018"/>
          <a:ext cx="3126439" cy="448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慰霊巡拝の実施に必要なチャーター機借上等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85" zoomScaleNormal="75" zoomScaleSheetLayoutView="85" zoomScalePageLayoutView="85" workbookViewId="0">
      <selection activeCell="G322" sqref="G322:K3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730</v>
      </c>
      <c r="AK2" s="850"/>
      <c r="AL2" s="850"/>
      <c r="AM2" s="850"/>
      <c r="AN2" s="90" t="s">
        <v>366</v>
      </c>
      <c r="AO2" s="850">
        <v>21</v>
      </c>
      <c r="AP2" s="850"/>
      <c r="AQ2" s="850"/>
      <c r="AR2" s="91" t="s">
        <v>366</v>
      </c>
      <c r="AS2" s="851">
        <v>813</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778</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692</v>
      </c>
      <c r="H5" s="841"/>
      <c r="I5" s="841"/>
      <c r="J5" s="841"/>
      <c r="K5" s="841"/>
      <c r="L5" s="841"/>
      <c r="M5" s="842" t="s">
        <v>62</v>
      </c>
      <c r="N5" s="843"/>
      <c r="O5" s="843"/>
      <c r="P5" s="843"/>
      <c r="Q5" s="843"/>
      <c r="R5" s="844"/>
      <c r="S5" s="845" t="s">
        <v>693</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729</v>
      </c>
      <c r="AR5" s="873"/>
      <c r="AS5" s="873"/>
      <c r="AT5" s="873"/>
      <c r="AU5" s="873"/>
      <c r="AV5" s="873"/>
      <c r="AW5" s="873"/>
      <c r="AX5" s="874"/>
    </row>
    <row r="6" spans="1:50" ht="29.25"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38.25" customHeight="1" x14ac:dyDescent="0.15">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731</v>
      </c>
      <c r="AF7" s="813"/>
      <c r="AG7" s="813"/>
      <c r="AH7" s="813"/>
      <c r="AI7" s="813"/>
      <c r="AJ7" s="813"/>
      <c r="AK7" s="813"/>
      <c r="AL7" s="813"/>
      <c r="AM7" s="813"/>
      <c r="AN7" s="813"/>
      <c r="AO7" s="813"/>
      <c r="AP7" s="813"/>
      <c r="AQ7" s="813"/>
      <c r="AR7" s="813"/>
      <c r="AS7" s="813"/>
      <c r="AT7" s="813"/>
      <c r="AU7" s="813"/>
      <c r="AV7" s="813"/>
      <c r="AW7" s="813"/>
      <c r="AX7" s="814"/>
    </row>
    <row r="8" spans="1:50" ht="30.7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1.75" customHeight="1" x14ac:dyDescent="0.15">
      <c r="A9" s="785" t="s">
        <v>21</v>
      </c>
      <c r="B9" s="786"/>
      <c r="C9" s="786"/>
      <c r="D9" s="786"/>
      <c r="E9" s="786"/>
      <c r="F9" s="786"/>
      <c r="G9" s="867" t="s">
        <v>755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7.25" customHeight="1" x14ac:dyDescent="0.15">
      <c r="A10" s="773" t="s">
        <v>28</v>
      </c>
      <c r="B10" s="774"/>
      <c r="C10" s="774"/>
      <c r="D10" s="774"/>
      <c r="E10" s="774"/>
      <c r="F10" s="774"/>
      <c r="G10" s="775" t="s">
        <v>756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7.75" customHeight="1" x14ac:dyDescent="0.15">
      <c r="A11" s="773" t="s">
        <v>5</v>
      </c>
      <c r="B11" s="774"/>
      <c r="C11" s="774"/>
      <c r="D11" s="774"/>
      <c r="E11" s="774"/>
      <c r="F11" s="778"/>
      <c r="G11" s="779" t="str">
        <f>入力規則等!P10</f>
        <v>直接実施、補助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100</v>
      </c>
      <c r="Q13" s="714"/>
      <c r="R13" s="714"/>
      <c r="S13" s="714"/>
      <c r="T13" s="714"/>
      <c r="U13" s="714"/>
      <c r="V13" s="715"/>
      <c r="W13" s="713">
        <v>98</v>
      </c>
      <c r="X13" s="714"/>
      <c r="Y13" s="714"/>
      <c r="Z13" s="714"/>
      <c r="AA13" s="714"/>
      <c r="AB13" s="714"/>
      <c r="AC13" s="715"/>
      <c r="AD13" s="713">
        <v>99</v>
      </c>
      <c r="AE13" s="714"/>
      <c r="AF13" s="714"/>
      <c r="AG13" s="714"/>
      <c r="AH13" s="714"/>
      <c r="AI13" s="714"/>
      <c r="AJ13" s="715"/>
      <c r="AK13" s="713">
        <v>99</v>
      </c>
      <c r="AL13" s="714"/>
      <c r="AM13" s="714"/>
      <c r="AN13" s="714"/>
      <c r="AO13" s="714"/>
      <c r="AP13" s="714"/>
      <c r="AQ13" s="715"/>
      <c r="AR13" s="750">
        <v>137</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v>-8</v>
      </c>
      <c r="AE14" s="714"/>
      <c r="AF14" s="714"/>
      <c r="AG14" s="714"/>
      <c r="AH14" s="714"/>
      <c r="AI14" s="714"/>
      <c r="AJ14" s="715"/>
      <c r="AK14" s="713" t="s">
        <v>746</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696</v>
      </c>
      <c r="AL15" s="714"/>
      <c r="AM15" s="714"/>
      <c r="AN15" s="714"/>
      <c r="AO15" s="714"/>
      <c r="AP15" s="714"/>
      <c r="AQ15" s="715"/>
      <c r="AR15" s="713" t="s">
        <v>769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696</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696</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100</v>
      </c>
      <c r="Q18" s="794"/>
      <c r="R18" s="794"/>
      <c r="S18" s="794"/>
      <c r="T18" s="794"/>
      <c r="U18" s="794"/>
      <c r="V18" s="795"/>
      <c r="W18" s="793">
        <f>SUM(W13:AC17)</f>
        <v>98</v>
      </c>
      <c r="X18" s="794"/>
      <c r="Y18" s="794"/>
      <c r="Z18" s="794"/>
      <c r="AA18" s="794"/>
      <c r="AB18" s="794"/>
      <c r="AC18" s="795"/>
      <c r="AD18" s="793">
        <f>SUM(AD13:AJ17)</f>
        <v>91</v>
      </c>
      <c r="AE18" s="794"/>
      <c r="AF18" s="794"/>
      <c r="AG18" s="794"/>
      <c r="AH18" s="794"/>
      <c r="AI18" s="794"/>
      <c r="AJ18" s="795"/>
      <c r="AK18" s="793">
        <f>SUM(AK13:AQ17)</f>
        <v>99</v>
      </c>
      <c r="AL18" s="794"/>
      <c r="AM18" s="794"/>
      <c r="AN18" s="794"/>
      <c r="AO18" s="794"/>
      <c r="AP18" s="794"/>
      <c r="AQ18" s="795"/>
      <c r="AR18" s="793">
        <f>SUM(AR13:AX17)</f>
        <v>137</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94</v>
      </c>
      <c r="Q19" s="714"/>
      <c r="R19" s="714"/>
      <c r="S19" s="714"/>
      <c r="T19" s="714"/>
      <c r="U19" s="714"/>
      <c r="V19" s="715"/>
      <c r="W19" s="713">
        <v>21</v>
      </c>
      <c r="X19" s="714"/>
      <c r="Y19" s="714"/>
      <c r="Z19" s="714"/>
      <c r="AA19" s="714"/>
      <c r="AB19" s="714"/>
      <c r="AC19" s="715"/>
      <c r="AD19" s="713">
        <v>16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0.94</v>
      </c>
      <c r="Q20" s="761"/>
      <c r="R20" s="761"/>
      <c r="S20" s="761"/>
      <c r="T20" s="761"/>
      <c r="U20" s="761"/>
      <c r="V20" s="761"/>
      <c r="W20" s="761">
        <f>IF(W18=0, "-", SUM(W19)/W18)</f>
        <v>0.21428571428571427</v>
      </c>
      <c r="X20" s="761"/>
      <c r="Y20" s="761"/>
      <c r="Z20" s="761"/>
      <c r="AA20" s="761"/>
      <c r="AB20" s="761"/>
      <c r="AC20" s="761"/>
      <c r="AD20" s="761">
        <f>IF(AD18=0, "-", SUM(AD19)/AD18)</f>
        <v>0.17582417582417584</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0.94</v>
      </c>
      <c r="Q21" s="761"/>
      <c r="R21" s="761"/>
      <c r="S21" s="761"/>
      <c r="T21" s="761"/>
      <c r="U21" s="761"/>
      <c r="V21" s="761"/>
      <c r="W21" s="761">
        <f>IF(W19=0, "-", SUM(W19)/SUM(W13,W14))</f>
        <v>0.21428571428571427</v>
      </c>
      <c r="X21" s="761"/>
      <c r="Y21" s="761"/>
      <c r="Z21" s="761"/>
      <c r="AA21" s="761"/>
      <c r="AB21" s="761"/>
      <c r="AC21" s="761"/>
      <c r="AD21" s="761">
        <f>IF(AD19=0, "-", SUM(AD19)/SUM(AD13,AD14))</f>
        <v>0.17582417582417584</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762</v>
      </c>
      <c r="H23" s="748"/>
      <c r="I23" s="748"/>
      <c r="J23" s="748"/>
      <c r="K23" s="748"/>
      <c r="L23" s="748"/>
      <c r="M23" s="748"/>
      <c r="N23" s="748"/>
      <c r="O23" s="749"/>
      <c r="P23" s="750">
        <v>62</v>
      </c>
      <c r="Q23" s="751"/>
      <c r="R23" s="751"/>
      <c r="S23" s="751"/>
      <c r="T23" s="751"/>
      <c r="U23" s="751"/>
      <c r="V23" s="752"/>
      <c r="W23" s="750">
        <v>96</v>
      </c>
      <c r="X23" s="751"/>
      <c r="Y23" s="751"/>
      <c r="Z23" s="751"/>
      <c r="AA23" s="751"/>
      <c r="AB23" s="751"/>
      <c r="AC23" s="752"/>
      <c r="AD23" s="753" t="s">
        <v>771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763</v>
      </c>
      <c r="H24" s="717"/>
      <c r="I24" s="717"/>
      <c r="J24" s="717"/>
      <c r="K24" s="717"/>
      <c r="L24" s="717"/>
      <c r="M24" s="717"/>
      <c r="N24" s="717"/>
      <c r="O24" s="718"/>
      <c r="P24" s="713">
        <v>28</v>
      </c>
      <c r="Q24" s="714"/>
      <c r="R24" s="714"/>
      <c r="S24" s="714"/>
      <c r="T24" s="714"/>
      <c r="U24" s="714"/>
      <c r="V24" s="715"/>
      <c r="W24" s="713">
        <v>31</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764</v>
      </c>
      <c r="H25" s="717"/>
      <c r="I25" s="717"/>
      <c r="J25" s="717"/>
      <c r="K25" s="717"/>
      <c r="L25" s="717"/>
      <c r="M25" s="717"/>
      <c r="N25" s="717"/>
      <c r="O25" s="718"/>
      <c r="P25" s="713">
        <v>9</v>
      </c>
      <c r="Q25" s="714"/>
      <c r="R25" s="714"/>
      <c r="S25" s="714"/>
      <c r="T25" s="714"/>
      <c r="U25" s="714"/>
      <c r="V25" s="715"/>
      <c r="W25" s="713">
        <v>10</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99</v>
      </c>
      <c r="Q29" s="736"/>
      <c r="R29" s="736"/>
      <c r="S29" s="736"/>
      <c r="T29" s="736"/>
      <c r="U29" s="736"/>
      <c r="V29" s="737"/>
      <c r="W29" s="738">
        <f>AR13</f>
        <v>137</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757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27"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39.75" customHeight="1" x14ac:dyDescent="0.15">
      <c r="A32" s="663"/>
      <c r="B32" s="168"/>
      <c r="C32" s="168"/>
      <c r="D32" s="168"/>
      <c r="E32" s="168"/>
      <c r="F32" s="169"/>
      <c r="G32" s="745" t="s">
        <v>758</v>
      </c>
      <c r="H32" s="650"/>
      <c r="I32" s="650"/>
      <c r="J32" s="650"/>
      <c r="K32" s="650"/>
      <c r="L32" s="650"/>
      <c r="M32" s="650"/>
      <c r="N32" s="650"/>
      <c r="O32" s="650"/>
      <c r="P32" s="653" t="s">
        <v>701</v>
      </c>
      <c r="Q32" s="654"/>
      <c r="R32" s="654"/>
      <c r="S32" s="654"/>
      <c r="T32" s="654"/>
      <c r="U32" s="654"/>
      <c r="V32" s="654"/>
      <c r="W32" s="654"/>
      <c r="X32" s="655"/>
      <c r="Y32" s="659" t="s">
        <v>52</v>
      </c>
      <c r="Z32" s="660"/>
      <c r="AA32" s="661"/>
      <c r="AB32" s="662" t="s">
        <v>702</v>
      </c>
      <c r="AC32" s="662"/>
      <c r="AD32" s="662"/>
      <c r="AE32" s="631">
        <v>12</v>
      </c>
      <c r="AF32" s="631"/>
      <c r="AG32" s="631"/>
      <c r="AH32" s="631"/>
      <c r="AI32" s="631">
        <v>1</v>
      </c>
      <c r="AJ32" s="631"/>
      <c r="AK32" s="631"/>
      <c r="AL32" s="631"/>
      <c r="AM32" s="631">
        <v>1</v>
      </c>
      <c r="AN32" s="631"/>
      <c r="AO32" s="631"/>
      <c r="AP32" s="631"/>
      <c r="AQ32" s="677" t="s">
        <v>746</v>
      </c>
      <c r="AR32" s="631"/>
      <c r="AS32" s="631"/>
      <c r="AT32" s="631"/>
      <c r="AU32" s="108" t="s">
        <v>770</v>
      </c>
      <c r="AV32" s="633"/>
      <c r="AW32" s="633"/>
      <c r="AX32" s="634"/>
    </row>
    <row r="33" spans="1:51" ht="39.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v>13</v>
      </c>
      <c r="AF33" s="631"/>
      <c r="AG33" s="631"/>
      <c r="AH33" s="631"/>
      <c r="AI33" s="631">
        <v>13</v>
      </c>
      <c r="AJ33" s="631"/>
      <c r="AK33" s="631"/>
      <c r="AL33" s="631"/>
      <c r="AM33" s="631">
        <v>13</v>
      </c>
      <c r="AN33" s="631"/>
      <c r="AO33" s="631"/>
      <c r="AP33" s="631"/>
      <c r="AQ33" s="631">
        <v>13</v>
      </c>
      <c r="AR33" s="631"/>
      <c r="AS33" s="631"/>
      <c r="AT33" s="631"/>
      <c r="AU33" s="632">
        <v>14</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703</v>
      </c>
      <c r="H35" s="668"/>
      <c r="I35" s="668"/>
      <c r="J35" s="668"/>
      <c r="K35" s="668"/>
      <c r="L35" s="668"/>
      <c r="M35" s="668"/>
      <c r="N35" s="668"/>
      <c r="O35" s="668"/>
      <c r="P35" s="668"/>
      <c r="Q35" s="668"/>
      <c r="R35" s="668"/>
      <c r="S35" s="668"/>
      <c r="T35" s="668"/>
      <c r="U35" s="668"/>
      <c r="V35" s="668"/>
      <c r="W35" s="668"/>
      <c r="X35" s="668"/>
      <c r="Y35" s="671" t="s">
        <v>664</v>
      </c>
      <c r="Z35" s="672"/>
      <c r="AA35" s="673"/>
      <c r="AB35" s="674" t="s">
        <v>704</v>
      </c>
      <c r="AC35" s="675"/>
      <c r="AD35" s="676"/>
      <c r="AE35" s="677">
        <v>8</v>
      </c>
      <c r="AF35" s="677"/>
      <c r="AG35" s="677"/>
      <c r="AH35" s="677"/>
      <c r="AI35" s="677">
        <v>21</v>
      </c>
      <c r="AJ35" s="677"/>
      <c r="AK35" s="677"/>
      <c r="AL35" s="677"/>
      <c r="AM35" s="677">
        <v>16</v>
      </c>
      <c r="AN35" s="677"/>
      <c r="AO35" s="677"/>
      <c r="AP35" s="677"/>
      <c r="AQ35" s="108">
        <v>8</v>
      </c>
      <c r="AR35" s="102"/>
      <c r="AS35" s="102"/>
      <c r="AT35" s="102"/>
      <c r="AU35" s="102"/>
      <c r="AV35" s="102"/>
      <c r="AW35" s="102"/>
      <c r="AX35" s="103"/>
    </row>
    <row r="36" spans="1:51" ht="23.2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705</v>
      </c>
      <c r="AC36" s="628"/>
      <c r="AD36" s="629"/>
      <c r="AE36" s="630" t="s">
        <v>706</v>
      </c>
      <c r="AF36" s="630"/>
      <c r="AG36" s="630"/>
      <c r="AH36" s="630"/>
      <c r="AI36" s="630" t="s">
        <v>707</v>
      </c>
      <c r="AJ36" s="630"/>
      <c r="AK36" s="630"/>
      <c r="AL36" s="630"/>
      <c r="AM36" s="630" t="s">
        <v>761</v>
      </c>
      <c r="AN36" s="630"/>
      <c r="AO36" s="630"/>
      <c r="AP36" s="630"/>
      <c r="AQ36" s="630" t="s">
        <v>748</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v>4</v>
      </c>
      <c r="AV38" s="141"/>
      <c r="AW38" s="123" t="s">
        <v>170</v>
      </c>
      <c r="AX38" s="144"/>
    </row>
    <row r="39" spans="1:51" ht="23.25" customHeight="1" x14ac:dyDescent="0.15">
      <c r="A39" s="689"/>
      <c r="B39" s="687"/>
      <c r="C39" s="687"/>
      <c r="D39" s="687"/>
      <c r="E39" s="687"/>
      <c r="F39" s="688"/>
      <c r="G39" s="193" t="s">
        <v>759</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333</v>
      </c>
      <c r="AC39" s="163"/>
      <c r="AD39" s="163"/>
      <c r="AE39" s="108">
        <v>88</v>
      </c>
      <c r="AF39" s="102"/>
      <c r="AG39" s="102"/>
      <c r="AH39" s="102"/>
      <c r="AI39" s="108">
        <v>84</v>
      </c>
      <c r="AJ39" s="102"/>
      <c r="AK39" s="102"/>
      <c r="AL39" s="102"/>
      <c r="AM39" s="108">
        <v>89</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v>85</v>
      </c>
      <c r="AF40" s="102"/>
      <c r="AG40" s="102"/>
      <c r="AH40" s="102"/>
      <c r="AI40" s="108">
        <v>85</v>
      </c>
      <c r="AJ40" s="102"/>
      <c r="AK40" s="102"/>
      <c r="AL40" s="102"/>
      <c r="AM40" s="108">
        <v>85</v>
      </c>
      <c r="AN40" s="102"/>
      <c r="AO40" s="102"/>
      <c r="AP40" s="102"/>
      <c r="AQ40" s="109" t="s">
        <v>696</v>
      </c>
      <c r="AR40" s="110"/>
      <c r="AS40" s="110"/>
      <c r="AT40" s="111"/>
      <c r="AU40" s="102">
        <v>85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104</v>
      </c>
      <c r="AF41" s="102"/>
      <c r="AG41" s="102"/>
      <c r="AH41" s="102"/>
      <c r="AI41" s="108">
        <v>99</v>
      </c>
      <c r="AJ41" s="102"/>
      <c r="AK41" s="102"/>
      <c r="AL41" s="102"/>
      <c r="AM41" s="108">
        <v>105</v>
      </c>
      <c r="AN41" s="102"/>
      <c r="AO41" s="102"/>
      <c r="AP41" s="102"/>
      <c r="AQ41" s="109" t="s">
        <v>696</v>
      </c>
      <c r="AR41" s="110"/>
      <c r="AS41" s="110"/>
      <c r="AT41" s="111"/>
      <c r="AU41" s="102" t="s">
        <v>696</v>
      </c>
      <c r="AV41" s="102"/>
      <c r="AW41" s="102"/>
      <c r="AX41" s="103"/>
    </row>
    <row r="42" spans="1:51" ht="23.25" customHeight="1" x14ac:dyDescent="0.15">
      <c r="A42" s="202" t="s">
        <v>342</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0.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7.25"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696</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760</v>
      </c>
      <c r="H73" s="194"/>
      <c r="I73" s="194"/>
      <c r="J73" s="194"/>
      <c r="K73" s="194"/>
      <c r="L73" s="194"/>
      <c r="M73" s="194"/>
      <c r="N73" s="194"/>
      <c r="O73" s="195"/>
      <c r="P73" s="146" t="s">
        <v>699</v>
      </c>
      <c r="Q73" s="146"/>
      <c r="R73" s="146"/>
      <c r="S73" s="146"/>
      <c r="T73" s="146"/>
      <c r="U73" s="146"/>
      <c r="V73" s="146"/>
      <c r="W73" s="146"/>
      <c r="X73" s="147"/>
      <c r="Y73" s="234" t="s">
        <v>12</v>
      </c>
      <c r="Z73" s="235"/>
      <c r="AA73" s="236"/>
      <c r="AB73" s="163" t="s">
        <v>700</v>
      </c>
      <c r="AC73" s="163"/>
      <c r="AD73" s="163"/>
      <c r="AE73" s="108">
        <v>243</v>
      </c>
      <c r="AF73" s="102"/>
      <c r="AG73" s="102"/>
      <c r="AH73" s="102"/>
      <c r="AI73" s="108">
        <v>19</v>
      </c>
      <c r="AJ73" s="102"/>
      <c r="AK73" s="102"/>
      <c r="AL73" s="102"/>
      <c r="AM73" s="108">
        <v>42</v>
      </c>
      <c r="AN73" s="102"/>
      <c r="AO73" s="102"/>
      <c r="AP73" s="102"/>
      <c r="AQ73" s="109" t="s">
        <v>696</v>
      </c>
      <c r="AR73" s="110"/>
      <c r="AS73" s="110"/>
      <c r="AT73" s="111"/>
      <c r="AU73" s="102" t="s">
        <v>696</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v>290</v>
      </c>
      <c r="AF74" s="102"/>
      <c r="AG74" s="102"/>
      <c r="AH74" s="102"/>
      <c r="AI74" s="108">
        <v>270</v>
      </c>
      <c r="AJ74" s="102"/>
      <c r="AK74" s="102"/>
      <c r="AL74" s="102"/>
      <c r="AM74" s="108">
        <v>183</v>
      </c>
      <c r="AN74" s="102"/>
      <c r="AO74" s="102"/>
      <c r="AP74" s="102"/>
      <c r="AQ74" s="109" t="s">
        <v>696</v>
      </c>
      <c r="AR74" s="110"/>
      <c r="AS74" s="110"/>
      <c r="AT74" s="111"/>
      <c r="AU74" s="102">
        <v>101</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84</v>
      </c>
      <c r="AF75" s="102"/>
      <c r="AG75" s="102"/>
      <c r="AH75" s="102"/>
      <c r="AI75" s="108">
        <v>10</v>
      </c>
      <c r="AJ75" s="102"/>
      <c r="AK75" s="102"/>
      <c r="AL75" s="102"/>
      <c r="AM75" s="108">
        <v>23</v>
      </c>
      <c r="AN75" s="102"/>
      <c r="AO75" s="102"/>
      <c r="AP75" s="102"/>
      <c r="AQ75" s="109" t="s">
        <v>696</v>
      </c>
      <c r="AR75" s="110"/>
      <c r="AS75" s="110"/>
      <c r="AT75" s="111"/>
      <c r="AU75" s="102" t="s">
        <v>696</v>
      </c>
      <c r="AV75" s="102"/>
      <c r="AW75" s="102"/>
      <c r="AX75" s="103"/>
      <c r="AY75">
        <f t="shared" si="1"/>
        <v>1</v>
      </c>
    </row>
    <row r="76" spans="1:51" ht="23.25" customHeight="1" x14ac:dyDescent="0.15">
      <c r="A76" s="202" t="s">
        <v>342</v>
      </c>
      <c r="B76" s="165"/>
      <c r="C76" s="165"/>
      <c r="D76" s="165"/>
      <c r="E76" s="165"/>
      <c r="F76" s="166"/>
      <c r="G76" s="204" t="s">
        <v>747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t="s">
        <v>310</v>
      </c>
      <c r="AS214" s="434"/>
      <c r="AT214" s="435"/>
      <c r="AU214" s="435"/>
      <c r="AV214" s="435"/>
      <c r="AW214" s="435"/>
      <c r="AX214" s="436"/>
      <c r="AY214">
        <f>COUNTIF($AR$214,"☑")</f>
        <v>0</v>
      </c>
    </row>
    <row r="215" spans="1:51" ht="27.75" customHeight="1" x14ac:dyDescent="0.15">
      <c r="A215" s="421" t="s">
        <v>365</v>
      </c>
      <c r="B215" s="422"/>
      <c r="C215" s="425" t="s">
        <v>227</v>
      </c>
      <c r="D215" s="422"/>
      <c r="E215" s="427" t="s">
        <v>243</v>
      </c>
      <c r="F215" s="428"/>
      <c r="G215" s="429" t="s">
        <v>749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76.5" customHeight="1" x14ac:dyDescent="0.15">
      <c r="A216" s="423"/>
      <c r="B216" s="424"/>
      <c r="C216" s="426"/>
      <c r="D216" s="424"/>
      <c r="E216" s="164" t="s">
        <v>242</v>
      </c>
      <c r="F216" s="166"/>
      <c r="G216" s="145" t="s">
        <v>750</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751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4.5"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752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15">
      <c r="A218" s="423"/>
      <c r="B218" s="424"/>
      <c r="C218" s="506" t="s">
        <v>682</v>
      </c>
      <c r="D218" s="507"/>
      <c r="E218" s="164" t="s">
        <v>361</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 hidden="1"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718</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60"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718</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718</v>
      </c>
      <c r="AE225" s="417"/>
      <c r="AF225" s="417"/>
      <c r="AG225" s="402" t="s">
        <v>721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718</v>
      </c>
      <c r="AE226" s="398"/>
      <c r="AF226" s="398"/>
      <c r="AG226" s="400" t="s">
        <v>722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718</v>
      </c>
      <c r="AE229" s="364"/>
      <c r="AF229" s="364"/>
      <c r="AG229" s="366" t="s">
        <v>724</v>
      </c>
      <c r="AH229" s="367"/>
      <c r="AI229" s="367"/>
      <c r="AJ229" s="367"/>
      <c r="AK229" s="367"/>
      <c r="AL229" s="367"/>
      <c r="AM229" s="367"/>
      <c r="AN229" s="367"/>
      <c r="AO229" s="367"/>
      <c r="AP229" s="367"/>
      <c r="AQ229" s="367"/>
      <c r="AR229" s="367"/>
      <c r="AS229" s="367"/>
      <c r="AT229" s="367"/>
      <c r="AU229" s="367"/>
      <c r="AV229" s="367"/>
      <c r="AW229" s="367"/>
      <c r="AX229" s="368"/>
    </row>
    <row r="230" spans="1:50" ht="43.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718</v>
      </c>
      <c r="AE230" s="380"/>
      <c r="AF230" s="380"/>
      <c r="AG230" s="374" t="s">
        <v>765</v>
      </c>
      <c r="AH230" s="375"/>
      <c r="AI230" s="375"/>
      <c r="AJ230" s="375"/>
      <c r="AK230" s="375"/>
      <c r="AL230" s="375"/>
      <c r="AM230" s="375"/>
      <c r="AN230" s="375"/>
      <c r="AO230" s="375"/>
      <c r="AP230" s="375"/>
      <c r="AQ230" s="375"/>
      <c r="AR230" s="375"/>
      <c r="AS230" s="375"/>
      <c r="AT230" s="375"/>
      <c r="AU230" s="375"/>
      <c r="AV230" s="375"/>
      <c r="AW230" s="375"/>
      <c r="AX230" s="376"/>
    </row>
    <row r="231" spans="1:50" ht="23.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725</v>
      </c>
      <c r="AE231" s="380"/>
      <c r="AF231" s="380"/>
      <c r="AG231" s="374" t="s">
        <v>696</v>
      </c>
      <c r="AH231" s="375"/>
      <c r="AI231" s="375"/>
      <c r="AJ231" s="375"/>
      <c r="AK231" s="375"/>
      <c r="AL231" s="375"/>
      <c r="AM231" s="375"/>
      <c r="AN231" s="375"/>
      <c r="AO231" s="375"/>
      <c r="AP231" s="375"/>
      <c r="AQ231" s="375"/>
      <c r="AR231" s="375"/>
      <c r="AS231" s="375"/>
      <c r="AT231" s="375"/>
      <c r="AU231" s="375"/>
      <c r="AV231" s="375"/>
      <c r="AW231" s="375"/>
      <c r="AX231" s="376"/>
    </row>
    <row r="232" spans="1:50" ht="3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718</v>
      </c>
      <c r="AE232" s="380"/>
      <c r="AF232" s="380"/>
      <c r="AG232" s="374" t="s">
        <v>766</v>
      </c>
      <c r="AH232" s="375"/>
      <c r="AI232" s="375"/>
      <c r="AJ232" s="375"/>
      <c r="AK232" s="375"/>
      <c r="AL232" s="375"/>
      <c r="AM232" s="375"/>
      <c r="AN232" s="375"/>
      <c r="AO232" s="375"/>
      <c r="AP232" s="375"/>
      <c r="AQ232" s="375"/>
      <c r="AR232" s="375"/>
      <c r="AS232" s="375"/>
      <c r="AT232" s="375"/>
      <c r="AU232" s="375"/>
      <c r="AV232" s="375"/>
      <c r="AW232" s="375"/>
      <c r="AX232" s="376"/>
    </row>
    <row r="233" spans="1:50" ht="30.7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718</v>
      </c>
      <c r="AE233" s="417"/>
      <c r="AF233" s="417"/>
      <c r="AG233" s="418" t="s">
        <v>774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725</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43.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718</v>
      </c>
      <c r="AE235" s="410"/>
      <c r="AF235" s="411"/>
      <c r="AG235" s="412" t="s">
        <v>726</v>
      </c>
      <c r="AH235" s="413"/>
      <c r="AI235" s="413"/>
      <c r="AJ235" s="413"/>
      <c r="AK235" s="413"/>
      <c r="AL235" s="413"/>
      <c r="AM235" s="413"/>
      <c r="AN235" s="413"/>
      <c r="AO235" s="413"/>
      <c r="AP235" s="413"/>
      <c r="AQ235" s="413"/>
      <c r="AR235" s="413"/>
      <c r="AS235" s="413"/>
      <c r="AT235" s="413"/>
      <c r="AU235" s="413"/>
      <c r="AV235" s="413"/>
      <c r="AW235" s="413"/>
      <c r="AX235" s="414"/>
    </row>
    <row r="236" spans="1:50" ht="50.25"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727</v>
      </c>
      <c r="AE236" s="364"/>
      <c r="AF236" s="365"/>
      <c r="AG236" s="366" t="s">
        <v>775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725</v>
      </c>
      <c r="AE237" s="373"/>
      <c r="AF237" s="373"/>
      <c r="AG237" s="374" t="s">
        <v>696</v>
      </c>
      <c r="AH237" s="375"/>
      <c r="AI237" s="375"/>
      <c r="AJ237" s="375"/>
      <c r="AK237" s="375"/>
      <c r="AL237" s="375"/>
      <c r="AM237" s="375"/>
      <c r="AN237" s="375"/>
      <c r="AO237" s="375"/>
      <c r="AP237" s="375"/>
      <c r="AQ237" s="375"/>
      <c r="AR237" s="375"/>
      <c r="AS237" s="375"/>
      <c r="AT237" s="375"/>
      <c r="AU237" s="375"/>
      <c r="AV237" s="375"/>
      <c r="AW237" s="375"/>
      <c r="AX237" s="376"/>
    </row>
    <row r="238" spans="1:50" ht="46.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727</v>
      </c>
      <c r="AE238" s="380"/>
      <c r="AF238" s="380"/>
      <c r="AG238" s="366" t="s">
        <v>776</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725</v>
      </c>
      <c r="AE239" s="380"/>
      <c r="AF239" s="380"/>
      <c r="AG239" s="404" t="s">
        <v>696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718</v>
      </c>
      <c r="AE240" s="398"/>
      <c r="AF240" s="399"/>
      <c r="AG240" s="400" t="s">
        <v>728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690</v>
      </c>
      <c r="F242" s="383"/>
      <c r="G242" s="383"/>
      <c r="H242" s="384">
        <v>21</v>
      </c>
      <c r="I242" s="384"/>
      <c r="J242" s="889">
        <v>814</v>
      </c>
      <c r="K242" s="889"/>
      <c r="L242" s="889"/>
      <c r="M242" s="384"/>
      <c r="N242" s="890"/>
      <c r="O242" s="891" t="s">
        <v>709</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39.75" customHeight="1" x14ac:dyDescent="0.15">
      <c r="A247" s="354" t="s">
        <v>46</v>
      </c>
      <c r="B247" s="915"/>
      <c r="C247" s="313" t="s">
        <v>50</v>
      </c>
      <c r="D247" s="733"/>
      <c r="E247" s="733"/>
      <c r="F247" s="734"/>
      <c r="G247" s="918" t="s">
        <v>772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38.25" customHeight="1" thickBot="1" x14ac:dyDescent="0.2">
      <c r="A248" s="916"/>
      <c r="B248" s="917"/>
      <c r="C248" s="920" t="s">
        <v>54</v>
      </c>
      <c r="D248" s="921"/>
      <c r="E248" s="921"/>
      <c r="F248" s="922"/>
      <c r="G248" s="923" t="s">
        <v>773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54.95" customHeight="1" thickBot="1" x14ac:dyDescent="0.2">
      <c r="A250" s="908" t="s">
        <v>767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73.5" customHeight="1" thickBot="1" x14ac:dyDescent="0.2">
      <c r="A252" s="338" t="s">
        <v>132</v>
      </c>
      <c r="B252" s="339"/>
      <c r="C252" s="339"/>
      <c r="D252" s="339"/>
      <c r="E252" s="340"/>
      <c r="F252" s="914" t="s">
        <v>768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72" customHeight="1" thickBot="1" x14ac:dyDescent="0.2">
      <c r="A254" s="338" t="s">
        <v>133</v>
      </c>
      <c r="B254" s="339"/>
      <c r="C254" s="339"/>
      <c r="D254" s="339"/>
      <c r="E254" s="340"/>
      <c r="F254" s="341" t="s">
        <v>777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54.9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722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740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730</v>
      </c>
      <c r="H268" s="101"/>
      <c r="I268" s="101"/>
      <c r="J268" s="100">
        <v>20</v>
      </c>
      <c r="K268" s="100"/>
      <c r="L268" s="116">
        <v>814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7.2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15.7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732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t="s">
        <v>734</v>
      </c>
      <c r="AD310" s="300"/>
      <c r="AE310" s="300"/>
      <c r="AF310" s="300"/>
      <c r="AG310" s="301"/>
      <c r="AH310" s="302" t="s">
        <v>736</v>
      </c>
      <c r="AI310" s="303"/>
      <c r="AJ310" s="303"/>
      <c r="AK310" s="303"/>
      <c r="AL310" s="303"/>
      <c r="AM310" s="303"/>
      <c r="AN310" s="303"/>
      <c r="AO310" s="303"/>
      <c r="AP310" s="303"/>
      <c r="AQ310" s="303"/>
      <c r="AR310" s="303"/>
      <c r="AS310" s="303"/>
      <c r="AT310" s="304"/>
      <c r="AU310" s="305">
        <v>13</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13</v>
      </c>
      <c r="AV320" s="286"/>
      <c r="AW320" s="286"/>
      <c r="AX320" s="288"/>
    </row>
    <row r="321" spans="1:51" ht="24.75" customHeight="1" x14ac:dyDescent="0.15">
      <c r="A321" s="331"/>
      <c r="B321" s="332"/>
      <c r="C321" s="332"/>
      <c r="D321" s="332"/>
      <c r="E321" s="332"/>
      <c r="F321" s="333"/>
      <c r="G321" s="309" t="s">
        <v>779</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737</v>
      </c>
      <c r="H323" s="300"/>
      <c r="I323" s="300"/>
      <c r="J323" s="300"/>
      <c r="K323" s="301"/>
      <c r="L323" s="302" t="s">
        <v>735</v>
      </c>
      <c r="M323" s="303"/>
      <c r="N323" s="303"/>
      <c r="O323" s="303"/>
      <c r="P323" s="303"/>
      <c r="Q323" s="303"/>
      <c r="R323" s="303"/>
      <c r="S323" s="303"/>
      <c r="T323" s="303"/>
      <c r="U323" s="303"/>
      <c r="V323" s="303"/>
      <c r="W323" s="303"/>
      <c r="X323" s="304"/>
      <c r="Y323" s="305">
        <v>2</v>
      </c>
      <c r="Z323" s="306"/>
      <c r="AA323" s="306"/>
      <c r="AB323" s="308"/>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754</v>
      </c>
      <c r="D366" s="266"/>
      <c r="E366" s="266"/>
      <c r="F366" s="266"/>
      <c r="G366" s="266"/>
      <c r="H366" s="266"/>
      <c r="I366" s="266"/>
      <c r="J366" s="248">
        <v>4180001033060</v>
      </c>
      <c r="K366" s="249"/>
      <c r="L366" s="249"/>
      <c r="M366" s="249"/>
      <c r="N366" s="249"/>
      <c r="O366" s="249"/>
      <c r="P366" s="260" t="s">
        <v>742</v>
      </c>
      <c r="Q366" s="250"/>
      <c r="R366" s="250"/>
      <c r="S366" s="250"/>
      <c r="T366" s="250"/>
      <c r="U366" s="250"/>
      <c r="V366" s="250"/>
      <c r="W366" s="250"/>
      <c r="X366" s="250"/>
      <c r="Y366" s="251">
        <v>0.7</v>
      </c>
      <c r="Z366" s="252"/>
      <c r="AA366" s="252"/>
      <c r="AB366" s="253"/>
      <c r="AC366" s="237" t="s">
        <v>341</v>
      </c>
      <c r="AD366" s="238"/>
      <c r="AE366" s="238"/>
      <c r="AF366" s="238"/>
      <c r="AG366" s="238"/>
      <c r="AH366" s="268">
        <v>1</v>
      </c>
      <c r="AI366" s="269"/>
      <c r="AJ366" s="269"/>
      <c r="AK366" s="269"/>
      <c r="AL366" s="241">
        <v>100</v>
      </c>
      <c r="AM366" s="242"/>
      <c r="AN366" s="242"/>
      <c r="AO366" s="243"/>
      <c r="AP366" s="244" t="s">
        <v>738</v>
      </c>
      <c r="AQ366" s="244"/>
      <c r="AR366" s="244"/>
      <c r="AS366" s="244"/>
      <c r="AT366" s="244"/>
      <c r="AU366" s="244"/>
      <c r="AV366" s="244"/>
      <c r="AW366" s="244"/>
      <c r="AX366" s="244"/>
    </row>
    <row r="367" spans="1:51" ht="45" customHeight="1" x14ac:dyDescent="0.15">
      <c r="A367" s="245">
        <v>2</v>
      </c>
      <c r="B367" s="245">
        <v>1</v>
      </c>
      <c r="C367" s="267" t="s">
        <v>744</v>
      </c>
      <c r="D367" s="266"/>
      <c r="E367" s="266"/>
      <c r="F367" s="266"/>
      <c r="G367" s="266"/>
      <c r="H367" s="266"/>
      <c r="I367" s="266"/>
      <c r="J367" s="248">
        <v>6010405002452</v>
      </c>
      <c r="K367" s="249"/>
      <c r="L367" s="249"/>
      <c r="M367" s="249"/>
      <c r="N367" s="249"/>
      <c r="O367" s="249"/>
      <c r="P367" s="260" t="s">
        <v>741</v>
      </c>
      <c r="Q367" s="250"/>
      <c r="R367" s="250"/>
      <c r="S367" s="250"/>
      <c r="T367" s="250"/>
      <c r="U367" s="250"/>
      <c r="V367" s="250"/>
      <c r="W367" s="250"/>
      <c r="X367" s="250"/>
      <c r="Y367" s="251">
        <v>0.1</v>
      </c>
      <c r="Z367" s="252"/>
      <c r="AA367" s="252"/>
      <c r="AB367" s="253"/>
      <c r="AC367" s="237" t="s">
        <v>341</v>
      </c>
      <c r="AD367" s="238"/>
      <c r="AE367" s="238"/>
      <c r="AF367" s="238"/>
      <c r="AG367" s="238"/>
      <c r="AH367" s="268">
        <v>1</v>
      </c>
      <c r="AI367" s="269"/>
      <c r="AJ367" s="269"/>
      <c r="AK367" s="269"/>
      <c r="AL367" s="241">
        <v>100</v>
      </c>
      <c r="AM367" s="242"/>
      <c r="AN367" s="242"/>
      <c r="AO367" s="243"/>
      <c r="AP367" s="244" t="s">
        <v>738</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2" customHeight="1" x14ac:dyDescent="0.15">
      <c r="A399" s="245">
        <v>1</v>
      </c>
      <c r="B399" s="245">
        <v>1</v>
      </c>
      <c r="C399" s="267" t="s">
        <v>739</v>
      </c>
      <c r="D399" s="266"/>
      <c r="E399" s="266"/>
      <c r="F399" s="266"/>
      <c r="G399" s="266"/>
      <c r="H399" s="266"/>
      <c r="I399" s="266"/>
      <c r="J399" s="248">
        <v>7010701007666</v>
      </c>
      <c r="K399" s="249"/>
      <c r="L399" s="249"/>
      <c r="M399" s="249"/>
      <c r="N399" s="249"/>
      <c r="O399" s="249"/>
      <c r="P399" s="260" t="s">
        <v>740</v>
      </c>
      <c r="Q399" s="250"/>
      <c r="R399" s="250"/>
      <c r="S399" s="250"/>
      <c r="T399" s="250"/>
      <c r="U399" s="250"/>
      <c r="V399" s="250"/>
      <c r="W399" s="250"/>
      <c r="X399" s="250"/>
      <c r="Y399" s="251">
        <v>13</v>
      </c>
      <c r="Z399" s="252"/>
      <c r="AA399" s="252"/>
      <c r="AB399" s="253"/>
      <c r="AC399" s="237" t="s">
        <v>334</v>
      </c>
      <c r="AD399" s="238"/>
      <c r="AE399" s="238"/>
      <c r="AF399" s="238"/>
      <c r="AG399" s="238"/>
      <c r="AH399" s="268">
        <v>1</v>
      </c>
      <c r="AI399" s="269"/>
      <c r="AJ399" s="269"/>
      <c r="AK399" s="269"/>
      <c r="AL399" s="241">
        <v>94</v>
      </c>
      <c r="AM399" s="242"/>
      <c r="AN399" s="242"/>
      <c r="AO399" s="243"/>
      <c r="AP399" s="244" t="s">
        <v>738</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4.25" customHeight="1" x14ac:dyDescent="0.15">
      <c r="A432" s="245">
        <v>1</v>
      </c>
      <c r="B432" s="245">
        <v>1</v>
      </c>
      <c r="C432" s="267" t="s">
        <v>753</v>
      </c>
      <c r="D432" s="266"/>
      <c r="E432" s="266"/>
      <c r="F432" s="266"/>
      <c r="G432" s="266"/>
      <c r="H432" s="266"/>
      <c r="I432" s="266"/>
      <c r="J432" s="248">
        <v>9010005003575</v>
      </c>
      <c r="K432" s="249"/>
      <c r="L432" s="249"/>
      <c r="M432" s="249"/>
      <c r="N432" s="249"/>
      <c r="O432" s="249"/>
      <c r="P432" s="260" t="s">
        <v>743</v>
      </c>
      <c r="Q432" s="250"/>
      <c r="R432" s="250"/>
      <c r="S432" s="250"/>
      <c r="T432" s="250"/>
      <c r="U432" s="250"/>
      <c r="V432" s="250"/>
      <c r="W432" s="250"/>
      <c r="X432" s="250"/>
      <c r="Y432" s="251">
        <v>2</v>
      </c>
      <c r="Z432" s="252"/>
      <c r="AA432" s="252"/>
      <c r="AB432" s="253"/>
      <c r="AC432" s="237" t="s">
        <v>745</v>
      </c>
      <c r="AD432" s="238"/>
      <c r="AE432" s="238"/>
      <c r="AF432" s="238"/>
      <c r="AG432" s="238"/>
      <c r="AH432" s="268" t="s">
        <v>738</v>
      </c>
      <c r="AI432" s="269"/>
      <c r="AJ432" s="269"/>
      <c r="AK432" s="269"/>
      <c r="AL432" s="241" t="s">
        <v>738</v>
      </c>
      <c r="AM432" s="242"/>
      <c r="AN432" s="242"/>
      <c r="AO432" s="243"/>
      <c r="AP432" s="244" t="s">
        <v>738</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738</v>
      </c>
      <c r="F631" s="247"/>
      <c r="G631" s="247"/>
      <c r="H631" s="247"/>
      <c r="I631" s="247"/>
      <c r="J631" s="248" t="s">
        <v>738</v>
      </c>
      <c r="K631" s="249"/>
      <c r="L631" s="249"/>
      <c r="M631" s="249"/>
      <c r="N631" s="249"/>
      <c r="O631" s="249"/>
      <c r="P631" s="260" t="s">
        <v>738</v>
      </c>
      <c r="Q631" s="250"/>
      <c r="R631" s="250"/>
      <c r="S631" s="250"/>
      <c r="T631" s="250"/>
      <c r="U631" s="250"/>
      <c r="V631" s="250"/>
      <c r="W631" s="250"/>
      <c r="X631" s="250"/>
      <c r="Y631" s="251" t="s">
        <v>738</v>
      </c>
      <c r="Z631" s="252"/>
      <c r="AA631" s="252"/>
      <c r="AB631" s="253"/>
      <c r="AC631" s="237"/>
      <c r="AD631" s="238"/>
      <c r="AE631" s="238"/>
      <c r="AF631" s="238"/>
      <c r="AG631" s="238"/>
      <c r="AH631" s="239" t="s">
        <v>738</v>
      </c>
      <c r="AI631" s="240"/>
      <c r="AJ631" s="240"/>
      <c r="AK631" s="240"/>
      <c r="AL631" s="241" t="s">
        <v>738</v>
      </c>
      <c r="AM631" s="242"/>
      <c r="AN631" s="242"/>
      <c r="AO631" s="243"/>
      <c r="AP631" s="244" t="s">
        <v>738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t="s">
        <v>738</v>
      </c>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1</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cfRule type="expression" dxfId="1497" priority="881">
      <formula>IF(RIGHT(TEXT(Y325,"0.#"),1)=".",FALSE,TRUE)</formula>
    </cfRule>
    <cfRule type="expression" dxfId="1496" priority="882">
      <formula>IF(RIGHT(TEXT(Y325,"0.#"),1)=".",TRUE,FALSE)</formula>
    </cfRule>
  </conditionalFormatting>
  <conditionalFormatting sqref="P13:AX13 AR15:AX15 P15:AQ17">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Y323">
    <cfRule type="expression" dxfId="701" priority="1">
      <formula>IF(RIGHT(TEXT(Y323,"0.#"),1)=".",FALSE,TRUE)</formula>
    </cfRule>
    <cfRule type="expression" dxfId="700" priority="2">
      <formula>IF(RIGHT(TEXT(Y323,"0.#"),1)=".",TRUE,FALSE)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7"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718</v>
      </c>
      <c r="R4" s="13" t="str">
        <f t="shared" si="3"/>
        <v>補助</v>
      </c>
      <c r="S4" s="13" t="str">
        <f t="shared" si="4"/>
        <v>直接実施、補助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2022-08-17T08:21:11Z</cp:lastPrinted>
  <dcterms:created xsi:type="dcterms:W3CDTF">2012-03-13T00:50:25Z</dcterms:created>
  <dcterms:modified xsi:type="dcterms:W3CDTF">2022-08-25T06:27:08Z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