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行政事業レビューシート!$A$1:$AX$404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P415" i="11" l="1"/>
  <c r="AH410" i="11"/>
  <c r="AP386" i="11" l="1"/>
  <c r="AY71" i="11" l="1"/>
  <c r="AY76" i="11" s="1"/>
  <c r="AY68" i="11"/>
  <c r="AY69"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98" i="11"/>
  <c r="AY324" i="11"/>
  <c r="AY328" i="11"/>
  <c r="AY332" i="11"/>
  <c r="AY338" i="11"/>
  <c r="AY337"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<sst xmlns="http://schemas.openxmlformats.org/spreadsheetml/2006/main" count="2146" uniqueCount="794">
  <si>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</si>
  <si>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</si>
  <si>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</si>
  <si>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</si>
  <si>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</si>
  <si>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</si>
  <si>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</si>
  <si>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</si>
  <si>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</si>
  <si>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</si>
  <si>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</si>
  <si>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</si>
  <si>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</si>
  <si>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</si>
  <si>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</si>
  <si>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</si>
  <si>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</si>
  <si>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</si>
  <si>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</si>
  <si>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</si>
  <si>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</si>
  <si>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</si>
  <si>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</si>
  <si>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</si>
  <si>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</si>
  <si>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</si>
  <si>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</si>
  <si>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</si>
  <si>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</si>
  <si>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</si>
  <si>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</si>
  <si>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</si>
  <si>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</si>
  <si>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</si>
  <si>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</si>
  <si>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</si>
  <si>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</si>
  <si>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</si>
  <si>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</si>
  <si>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</si>
  <si>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</si>
  <si>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</si>
  <si>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</si>
  <si>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</si>
  <si>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</si>
  <si>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</si>
  <si>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</si>
  <si>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</si>
  <si>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</si>
  <si>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</si>
  <si>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</si>
  <si>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</si>
  <si>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</si>
  <si>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</si>
  <si>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</si>
  <si>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</si>
  <si>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</si>
  <si>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</si>
  <si>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</si>
  <si>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</si>
  <si>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</si>
  <si>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</si>
  <si>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</si>
  <si>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</si>
  <si>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</si>
  <si>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</si>
  <si>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</si>
  <si>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</si>
  <si>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</si>
  <si>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</si>
  <si>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</si>
  <si>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</si>
  <si>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</si>
  <si>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</si>
  <si>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</si>
  <si>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</si>
  <si>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</si>
  <si>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</si>
  <si>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</si>
  <si>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</si>
  <si>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</si>
  <si>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</si>
  <si>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</si>
  <si>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</si>
  <si>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</si>
  <si>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</si>
  <si>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</si>
  <si>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</si>
  <si>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</si>
  <si>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</si>
  <si>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</si>
  <si>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</si>
  <si>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</si>
  <si>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</si>
  <si>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</si>
  <si>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</si>
  <si>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</si>
  <si>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</si>
  <si>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</si>
  <si>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</si>
  <si>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</si>
  <si>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</si>
  <si>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</si>
  <si>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</si>
  <si>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</si>
  <si>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</si>
  <si>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</si>
  <si>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</si>
  <si>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</si>
  <si>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</si>
  <si>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</si>
  <si>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</si>
  <si>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</si>
  <si>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</si>
  <si>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</si>
  <si>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</si>
  <si>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</si>
  <si>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</si>
  <si>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</si>
  <si>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</si>
  <si>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</si>
  <si>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</si>
  <si>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</si>
  <si>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</si>
  <si>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</si>
  <si>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</si>
  <si>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</si>
  <si>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</si>
  <si>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</si>
  <si>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</si>
  <si>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</si>
  <si>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</si>
  <si>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</si>
  <si>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</si>
  <si>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</si>
  <si>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</si>
  <si>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</si>
  <si>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</si>
  <si>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</si>
  <si>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</si>
  <si>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</si>
  <si>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</si>
  <si>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</si>
  <si>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</si>
  <si>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</si>
  <si>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</si>
  <si>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</si>
  <si>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</si>
  <si>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</si>
  <si>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</si>
  <si>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</si>
  <si>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</si>
  <si>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</si>
  <si>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</si>
  <si>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</si>
  <si>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</si>
  <si>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</si>
  <si>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</si>
  <si>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</si>
  <si>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</si>
  <si>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</si>
  <si>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</si>
  <si>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</si>
  <si>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</si>
  <si>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</si>
  <si>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</si>
  <si>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</si>
  <si>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</si>
  <si>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</si>
  <si>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</si>
  <si>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</si>
  <si>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</si>
  <si>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</si>
  <si>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</si>
  <si>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</si>
  <si>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</si>
  <si>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</si>
  <si>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</si>
  <si>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</si>
  <si>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</si>
  <si>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</si>
  <si>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</si>
  <si>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</si>
  <si>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</si>
  <si>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</si>
  <si>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</si>
  <si>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</si>
  <si>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</si>
  <si>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</si>
  <si>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</si>
  <si>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</si>
  <si>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</si>
  <si>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</si>
  <si>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</si>
  <si>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</si>
  <si>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</si>
  <si>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</si>
  <si>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</si>
  <si>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</si>
  <si>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</si>
  <si>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</si>
  <si>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</si>
  <si>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</si>
  <si>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</si>
  <si>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</si>
  <si>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</si>
  <si>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</si>
  <si>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</si>
  <si>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</si>
  <si>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</si>
  <si>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</si>
  <si>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</si>
  <si>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</si>
  <si>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</si>
  <si>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</si>
  <si>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</si>
  <si>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</si>
  <si>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</si>
  <si>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</si>
  <si>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</si>
  <si>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</si>
  <si>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</si>
  <si>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</si>
  <si>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</si>
  <si>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</si>
  <si>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</si>
  <si>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</si>
  <si>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</si>
  <si>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</si>
  <si>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</si>
  <si>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</si>
  <si>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</si>
  <si>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</si>
  <si>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</si>
  <si>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</si>
  <si>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</si>
  <si>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</si>
  <si>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</si>
  <si>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</si>
  <si>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</si>
  <si>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</si>
  <si>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</si>
  <si>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</si>
  <si>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</si>
  <si>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</si>
  <si>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</si>
  <si>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</si>
  <si>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</si>
  <si>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</si>
  <si>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</si>
  <si>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</si>
  <si>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</si>
  <si>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</si>
  <si>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</si>
  <si>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</si>
  <si>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</si>
  <si>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</si>
  <si>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</si>
  <si>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</si>
  <si>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</si>
  <si>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</si>
  <si>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</si>
  <si>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</si>
  <si>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</si>
  <si>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</si>
  <si>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</si>
  <si>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</si>
  <si>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</si>
  <si>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</si>
  <si>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</si>
  <si>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</si>
  <si>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</si>
  <si>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</si>
  <si>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</si>
  <si>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</si>
  <si>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</si>
  <si>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</si>
  <si>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</si>
  <si>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</si>
  <si>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</si>
  <si>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</si>
  <si>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</si>
  <si>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</si>
  <si>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</si>
  <si>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</si>
  <si>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</si>
  <si>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</si>
  <si>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</si>
  <si>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</si>
  <si>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</si>
  <si>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</si>
  <si>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</si>
  <si>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</si>
  <si>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</si>
  <si>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</si>
  <si>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</si>
  <si>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</si>
  <si>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</si>
  <si>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</si>
  <si>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</si>
  <si>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</si>
  <si>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</si>
  <si>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</si>
  <si>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</si>
  <si>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</si>
  <si>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</si>
  <si>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</si>
  <si>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</si>
  <si>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</si>
  <si>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</si>
  <si>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</si>
  <si>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</si>
  <si>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</si>
  <si>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</si>
  <si>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</si>
  <si>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</si>
  <si>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</si>
  <si>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</si>
  <si>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</si>
  <si>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</si>
  <si>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</si>
  <si>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</si>
  <si>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</si>
  <si>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</si>
  <si>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</si>
  <si>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</si>
  <si>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</si>
  <si>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</si>
  <si>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</si>
  <si>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</si>
  <si>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</si>
  <si>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</si>
  <si>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</si>
  <si>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</si>
  <si>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</si>
  <si>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</si>
  <si>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</si>
  <si>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</si>
  <si>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</si>
  <si>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</si>
  <si>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</si>
  <si>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</si>
  <si>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</si>
  <si>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</si>
  <si>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</si>
  <si>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</si>
  <si>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</si>
  <si>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</si>
  <si>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</si>
  <si>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</si>
  <si>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</si>
  <si>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</si>
  <si>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</si>
  <si>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</si>
  <si>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</si>
  <si>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</si>
  <si>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</si>
  <si>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</si>
  <si>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</si>
  <si>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</si>
  <si>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</si>
  <si>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</si>
  <si>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</si>
  <si>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</si>
  <si>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</si>
  <si>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</si>
  <si>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</si>
  <si>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</si>
  <si>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</si>
  <si>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</si>
  <si>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</si>
  <si>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</si>
  <si>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</si>
  <si>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</si>
  <si>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</si>
  <si>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</si>
  <si>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</si>
  <si>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</si>
  <si>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</si>
  <si>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</si>
  <si>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</si>
  <si>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</si>
  <si>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</si>
  <si>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</si>
  <si>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</si>
  <si>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</si>
  <si>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</si>
  <si>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</si>
  <si>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</si>
  <si>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</si>
  <si>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</si>
  <si>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</si>
  <si>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</si>
  <si>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</si>
  <si>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</si>
  <si>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</si>
  <si>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</si>
  <si>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</si>
  <si>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</si>
  <si>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</si>
  <si>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</si>
  <si>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</si>
  <si>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</si>
  <si>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</si>
  <si>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</si>
  <si>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</si>
  <si>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</si>
  <si>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</si>
  <si>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</si>
  <si>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</si>
  <si>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</si>
  <si>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</si>
  <si>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</si>
  <si>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</si>
  <si>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</si>
  <si>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</si>
  <si>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</si>
  <si>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</si>
  <si>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</si>
  <si>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</si>
  <si>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</si>
  <si>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</si>
  <si>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</si>
  <si>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</si>
  <si>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</si>
  <si>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</si>
  <si>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</si>
  <si>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</si>
  <si>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</si>
  <si>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</si>
  <si>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</si>
  <si>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</si>
  <si>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</si>
  <si>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</si>
  <si>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</si>
  <si>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</si>
  <si>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</si>
  <si>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</si>
  <si>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</si>
  <si>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</si>
  <si>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</si>
  <si>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</si>
  <si>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</si>
  <si>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</si>
  <si>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</si>
  <si>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</si>
  <si>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</si>
  <si>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</si>
  <si>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</si>
  <si>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</si>
  <si>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</si>
  <si>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</si>
  <si>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</si>
  <si>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</si>
  <si>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</si>
  <si>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</si>
  <si>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</si>
  <si>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</si>
  <si>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</si>
  <si>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</si>
  <si>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</si>
  <si>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</si>
  <si>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</si>
  <si>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</si>
  <si>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</si>
  <si>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</si>
  <si>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</si>
  <si>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</si>
  <si>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</si>
  <si>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</si>
  <si>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</si>
  <si>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</si>
  <si>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</si>
  <si>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</si>
  <si>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</si>
  <si>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</si>
  <si>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</si>
  <si>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</si>
  <si>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</si>
  <si>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</si>
  <si>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</si>
  <si>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</si>
  <si>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</si>
  <si>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</si>
  <si>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</si>
  <si>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</si>
  <si>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</si>
  <si>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</si>
  <si>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</si>
  <si>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</si>
  <si>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</si>
  <si>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</si>
  <si>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</si>
  <si>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</si>
  <si>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</si>
  <si>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</si>
  <si>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</si>
  <si>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</si>
  <si>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</si>
  <si>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</si>
  <si>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</si>
  <si>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</si>
  <si>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</si>
  <si>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</si>
  <si>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</si>
  <si>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</si>
  <si>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</si>
  <si>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</si>
  <si>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</si>
  <si>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</si>
  <si>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</si>
  <si>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</si>
  <si>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</si>
  <si>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</si>
  <si>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</si>
  <si>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</si>
  <si>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</si>
  <si>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</si>
  <si>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</si>
  <si>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</si>
  <si>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</si>
  <si>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</si>
  <si>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</si>
  <si>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</si>
  <si>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</si>
  <si>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</si>
  <si>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</si>
  <si>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</si>
  <si>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</si>
  <si>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</si>
  <si>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</si>
  <si>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</si>
  <si>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</si>
  <si>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</si>
  <si>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</si>
  <si>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</si>
  <si>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</si>
  <si>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</si>
  <si>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</si>
  <si>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</si>
  <si>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</si>
  <si>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</si>
  <si>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</si>
  <si>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</si>
  <si>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</si>
  <si>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</si>
  <si>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</si>
  <si>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</si>
  <si>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</si>
  <si>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</si>
  <si>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</si>
  <si>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</si>
  <si>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</si>
  <si>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</si>
  <si>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</si>
  <si>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</si>
  <si>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</si>
  <si>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</si>
  <si>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</si>
  <si>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</si>
  <si>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</si>
  <si>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</si>
  <si>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</si>
  <si>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</si>
  <si>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</si>
  <si>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</si>
  <si>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</si>
  <si>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</si>
  <si>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</si>
  <si>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</si>
  <si>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</si>
  <si>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</si>
  <si>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</si>
  <si>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</si>
  <si>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</si>
  <si>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</si>
  <si>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</si>
  <si>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</si>
  <si>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</si>
  <si>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</si>
  <si>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</si>
  <si>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</si>
  <si>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</si>
  <si>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</si>
  <si>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</si>
  <si>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</si>
  <si>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</si>
  <si>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</si>
  <si>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</si>
  <si>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</si>
  <si>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</si>
  <si>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</si>
  <si>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</si>
  <si>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</si>
  <si>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</si>
  <si>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</si>
  <si>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</si>
  <si>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</si>
  <si>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</si>
  <si>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</si>
  <si>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</si>
  <si>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</si>
  <si>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</si>
  <si>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</si>
  <si>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</si>
  <si>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</si>
  <si>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</si>
  <si>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</si>
  <si>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</si>
  <si>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</si>
  <si>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</si>
  <si>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</si>
  <si>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</si>
  <si>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</si>
  <si>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</si>
  <si>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</si>
  <si>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</si>
  <si>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</si>
  <si>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</si>
  <si>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</si>
  <si>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</si>
  <si>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</si>
  <si>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</si>
  <si>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</si>
  <si>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</si>
  <si>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</si>
  <si>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</si>
  <si>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</si>
  <si>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</si>
  <si>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</si>
  <si>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</si>
  <si>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</si>
  <si>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</si>
  <si>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</si>
  <si>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</si>
  <si>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</si>
  <si>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</si>
  <si>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</si>
  <si>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</si>
  <si>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</si>
  <si>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</si>
  <si>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</si>
  <si>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</si>
  <si>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</si>
  <si>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</si>
  <si>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</si>
  <si>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</si>
  <si>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</si>
  <si>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</si>
  <si>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</si>
  <si>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</si>
  <si>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</si>
  <si>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</si>
  <si>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</si>
  <si>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</si>
  <si>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</si>
  <si>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</si>
  <si>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</si>
  <si>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</si>
  <si>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</si>
  <si>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</si>
  <si>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</si>
  <si>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</si>
  <si>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</si>
  <si>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</si>
  <si>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</si>
  <si>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</si>
  <si>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</si>
  <si>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</si>
  <si>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</si>
  <si>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</si>
  <si>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</si>
  <si>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</si>
  <si>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</si>
  <si>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</si>
  <si>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</si>
  <si>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</si>
  <si>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</si>
  <si>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</si>
  <si>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</si>
  <si>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</si>
  <si>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</si>
  <si>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</si>
  <si>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</si>
  <si>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</si>
  <si>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</si>
  <si>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</si>
  <si>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</si>
  <si>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</si>
  <si>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</si>
  <si>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</si>
  <si>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</si>
  <si>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戦傷病者特別援護法等に基づく戦傷病者等に対する療養の給付等の援護事業</t>
  </si>
  <si>
    <t>終了予定なし</t>
  </si>
  <si>
    <t>援護・業務課</t>
  </si>
  <si>
    <t>未帰還者留守家族等援護法（昭和28年法律第161号）
未帰還者に関する特別措置法（昭和34年法律第7号）　　　　　　　　　　　　　　　　　　　　
戦傷病者特別援護法（昭和38年法律第168号）</t>
  </si>
  <si>
    <t>援護費及び事務委託費の経理取扱要領の一部改正
について（令和3年3月25日社援発0325第3号）</t>
  </si>
  <si>
    <t>国家補償の精神に基づき、戦傷病者及び未帰還者留守家族等に対する援護を実施する。</t>
  </si>
  <si>
    <t>-</t>
  </si>
  <si>
    <t>遺族及留守家族等援護事務委託費</t>
  </si>
  <si>
    <t>遺族年金等支給業務庁費</t>
  </si>
  <si>
    <t>予算執行率の向上</t>
  </si>
  <si>
    <t>執行率
（執行額÷歳出予算現額）</t>
  </si>
  <si>
    <t>療養患者数</t>
  </si>
  <si>
    <t>件</t>
  </si>
  <si>
    <t>単位当たりコスト＝Ｘ／Ｙ
（ Ｘ ／ Ｙ）
Ｘ：各年度執行額 
Ｙ：各年度当初の戦傷病者手帳所持者数　　　　　　　</t>
    <phoneticPr fontId="5"/>
  </si>
  <si>
    <t>千円</t>
  </si>
  <si>
    <t>　　Ｘ/Ｙ</t>
    <phoneticPr fontId="5"/>
  </si>
  <si>
    <t>79百万円
/5,590人</t>
  </si>
  <si>
    <t>35百万円
/3,953人</t>
  </si>
  <si>
    <t>／　</t>
    <phoneticPr fontId="5"/>
  </si>
  <si>
    <t>戦傷病者戦没者遺族等援護法施行事務</t>
  </si>
  <si>
    <t>413</t>
  </si>
  <si>
    <t>359</t>
  </si>
  <si>
    <t>724</t>
  </si>
  <si>
    <t>722</t>
  </si>
  <si>
    <t>738</t>
  </si>
  <si>
    <t>705</t>
  </si>
  <si>
    <t>707</t>
  </si>
  <si>
    <t>○</t>
  </si>
  <si>
    <t>本事業は法令に基づき、戦傷病者の公務上の傷病に関し、療養の給付、補装具の支給等の援護を行う費用及び未帰還者留守家族等に対し、留守家族手当、帰郷旅費、葬祭料の支給等の援護を行う費用について、国が負担する経費であり、定量的な成果目標設定はなじまない。</t>
    <phoneticPr fontId="5"/>
  </si>
  <si>
    <t>A.広島県</t>
    <rPh sb="2" eb="5">
      <t>ヒロシマケン</t>
    </rPh>
    <phoneticPr fontId="5"/>
  </si>
  <si>
    <t>戦傷病者特別援護費</t>
    <phoneticPr fontId="5"/>
  </si>
  <si>
    <t>戦傷病者に対する療養の給付、補装具の支給等の援護を実施</t>
    <phoneticPr fontId="5"/>
  </si>
  <si>
    <t>広島県</t>
    <rPh sb="0" eb="3">
      <t>ヒロシマケン</t>
    </rPh>
    <phoneticPr fontId="5"/>
  </si>
  <si>
    <t>沖縄県</t>
    <rPh sb="0" eb="3">
      <t>オキナワケン</t>
    </rPh>
    <phoneticPr fontId="5"/>
  </si>
  <si>
    <t>宮城県</t>
    <rPh sb="0" eb="3">
      <t>ミヤギケン</t>
    </rPh>
    <phoneticPr fontId="5"/>
  </si>
  <si>
    <t>戦傷病者に対する療養の給付、補装具の支給等の援護を実施（事務委託）</t>
    <phoneticPr fontId="5"/>
  </si>
  <si>
    <t>-</t>
    <phoneticPr fontId="5"/>
  </si>
  <si>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</si>
  <si>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</si>
  <si>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</si>
  <si>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令和３年度は少額案件のみ。</t>
    <phoneticPr fontId="5"/>
  </si>
  <si>
    <t>無</t>
  </si>
  <si>
    <t>有</t>
  </si>
  <si>
    <t>‐</t>
  </si>
  <si>
    <t>直近の戦傷病者数の減少を考慮し、予算計上に反映させている。</t>
    <phoneticPr fontId="5"/>
  </si>
  <si>
    <t>本事業は、戦傷病者の療養の給付等や未帰還者留守家族等の援護のための支給経費であり、真に必要なものに限定されている。</t>
    <phoneticPr fontId="5"/>
  </si>
  <si>
    <t>本事業は、戦傷病者の療養の給付等や未帰還者留守家族等の援護のための支給経費であり、対象者が必ずしも給付等を受けるとは限らないため不用率が大きくなる年度もある。</t>
    <phoneticPr fontId="5"/>
  </si>
  <si>
    <t>活動実績は概ね目標に見合ったものとなっている。</t>
    <phoneticPr fontId="5"/>
  </si>
  <si>
    <t>今後も、戦傷病者及び未帰還者留守家族等に対する適切な援護に努める。予算計上においては、毎年度の支給実績の減少状況を踏まえながら、引き続き必要な経費を精査する。</t>
    <phoneticPr fontId="5"/>
  </si>
  <si>
    <t>厚労</t>
  </si>
  <si>
    <t>00</t>
    <phoneticPr fontId="5"/>
  </si>
  <si>
    <t>30百万円
/3,301人</t>
    <rPh sb="2" eb="4">
      <t>ヒャクマン</t>
    </rPh>
    <rPh sb="4" eb="5">
      <t>エン</t>
    </rPh>
    <rPh sb="12" eb="13">
      <t>ニン</t>
    </rPh>
    <phoneticPr fontId="5"/>
  </si>
  <si>
    <t>-</t>
    <phoneticPr fontId="5"/>
  </si>
  <si>
    <t>留守家族等援護費</t>
    <rPh sb="0" eb="2">
      <t>ルス</t>
    </rPh>
    <rPh sb="2" eb="4">
      <t>カゾク</t>
    </rPh>
    <rPh sb="4" eb="5">
      <t>ナド</t>
    </rPh>
    <rPh sb="5" eb="7">
      <t>エンゴ</t>
    </rPh>
    <phoneticPr fontId="5"/>
  </si>
  <si>
    <t>戦傷病者特別援護費</t>
    <rPh sb="0" eb="2">
      <t>センショウ</t>
    </rPh>
    <rPh sb="2" eb="4">
      <t>ビョウシャ</t>
    </rPh>
    <rPh sb="4" eb="6">
      <t>トクベツ</t>
    </rPh>
    <phoneticPr fontId="5"/>
  </si>
  <si>
    <t>B.百万円を超える支出が無いため省略</t>
    <phoneticPr fontId="5"/>
  </si>
  <si>
    <t>独立行政法人国立印刷局</t>
    <phoneticPr fontId="5"/>
  </si>
  <si>
    <t>株式会社ミクニ商会</t>
    <phoneticPr fontId="5"/>
  </si>
  <si>
    <t>援護事業功労者厚生労働大臣表彰</t>
    <phoneticPr fontId="5"/>
  </si>
  <si>
    <t>援護事業功労者厚生労働大臣表彰表彰状等梱包、発送</t>
    <phoneticPr fontId="5"/>
  </si>
  <si>
    <t>援護事業功労者表彰式用表彰状用紙の購入</t>
    <phoneticPr fontId="5"/>
  </si>
  <si>
    <t>援護事業功労者厚生労働大臣表彰の印刷・揮毫等</t>
    <phoneticPr fontId="5"/>
  </si>
  <si>
    <t>官報情報検索サービス</t>
    <phoneticPr fontId="5"/>
  </si>
  <si>
    <t>援護事業功労者表彰式用紙筒の購入</t>
    <phoneticPr fontId="5"/>
  </si>
  <si>
    <t>岩手県</t>
    <rPh sb="0" eb="3">
      <t>イワテケン</t>
    </rPh>
    <phoneticPr fontId="5"/>
  </si>
  <si>
    <t>愛知県</t>
    <rPh sb="0" eb="3">
      <t>アイチケン</t>
    </rPh>
    <phoneticPr fontId="5"/>
  </si>
  <si>
    <t>兵庫県</t>
    <rPh sb="0" eb="2">
      <t>ヒョウゴ</t>
    </rPh>
    <rPh sb="2" eb="3">
      <t>ケン</t>
    </rPh>
    <phoneticPr fontId="5"/>
  </si>
  <si>
    <t>千葉県</t>
    <rPh sb="0" eb="3">
      <t>チバケン</t>
    </rPh>
    <phoneticPr fontId="5"/>
  </si>
  <si>
    <t>神奈川県</t>
    <rPh sb="0" eb="4">
      <t>カナガワケン</t>
    </rPh>
    <phoneticPr fontId="5"/>
  </si>
  <si>
    <t>大分県</t>
    <rPh sb="0" eb="2">
      <t>オオイタ</t>
    </rPh>
    <rPh sb="2" eb="3">
      <t>ケン</t>
    </rPh>
    <phoneticPr fontId="5"/>
  </si>
  <si>
    <t>東京都</t>
    <rPh sb="0" eb="3">
      <t>トウキョウト</t>
    </rPh>
    <phoneticPr fontId="5"/>
  </si>
  <si>
    <t>00</t>
    <phoneticPr fontId="5"/>
  </si>
  <si>
    <t>事務委託費</t>
    <phoneticPr fontId="5"/>
  </si>
  <si>
    <t>戦傷病者、未帰還者留守家族等に対する援護に係る事務を実施</t>
    <phoneticPr fontId="5"/>
  </si>
  <si>
    <t>留守家族等援護費</t>
    <phoneticPr fontId="5"/>
  </si>
  <si>
    <t>未帰還者留守家族等に対する留守家族手当、帰郷旅費、葬祭料の支給等の援護を実施</t>
    <phoneticPr fontId="5"/>
  </si>
  <si>
    <t>-</t>
    <phoneticPr fontId="5"/>
  </si>
  <si>
    <t>戦傷病者の公務上の傷病に関し、療養の給付、補装具の支給等の援護を行うこと及び未帰還者留守家族等に対し、留守家族手当、帰郷旅費、葬祭料の支給等の援護を行うこと。</t>
    <phoneticPr fontId="5"/>
  </si>
  <si>
    <t>戦傷病者の公務上の傷病に関し、療養の給付、補装具の支給等の援護を行うとともに、未帰還者留守家族等に対し、留守家族手当、帰郷旅費、葬祭料の支給等の援護を行う。</t>
    <phoneticPr fontId="5"/>
  </si>
  <si>
    <t>戦傷病者の公務上の傷病に関し、療養の給付、補装具の支給等の援護を行う。</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</si>
  <si>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</si>
  <si>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</si>
  <si>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事前分析表　１頁</t>
    <phoneticPr fontId="5"/>
  </si>
  <si>
    <t>https://www.mhlw.go.jp/wp/seisaku/hyouka/dl/r03_jizenbunseki/VIII-3-1.pdf</t>
    <phoneticPr fontId="5"/>
  </si>
  <si>
    <t>軍人軍属等で公務上の傷病により一定程度の障害を有する者等に戦傷病者手帳を交付し、療養の給付、補装具の支給等の各種援護を円滑に行うよう努める。
（戦傷病者手帳交付数：H30年度 5,590人、Ｒ元年度：3,953人、R2年度3,301人）</t>
    <rPh sb="109" eb="111">
      <t>ネンド</t>
    </rPh>
    <rPh sb="116" eb="117">
      <t>ニン</t>
    </rPh>
    <phoneticPr fontId="5"/>
  </si>
  <si>
    <t>その他</t>
    <rPh sb="2" eb="3">
      <t>タ</t>
    </rPh>
    <phoneticPr fontId="5"/>
  </si>
  <si>
    <t>△</t>
  </si>
  <si>
    <t>（事業番号　2022-厚生労働省-21-0804-00）
戦傷病者戦没者遺族等援護法に基づき、戦傷病者等に障害年金等を支給。
（事業番号　2022-厚生労働省-21-0806-00）
戦傷病者特別援護法等に基づき、戦傷病者等に療養の給付等を実施。
何れの事業にも、戦傷病者に対する給付が含まれるが、各法に定める対象者に対し、適切に給付している。</t>
    <phoneticPr fontId="5"/>
  </si>
  <si>
    <t>療養の給付、補装具の支給等の援護を行う費用の支出が少なかったこともあり、成果実績は目標を下回った。</t>
    <rPh sb="22" eb="24">
      <t>シシュツ</t>
    </rPh>
    <rPh sb="25" eb="26">
      <t>スク</t>
    </rPh>
    <phoneticPr fontId="5"/>
  </si>
  <si>
    <t>福祉行政報告例</t>
    <rPh sb="0" eb="2">
      <t>フクシ</t>
    </rPh>
    <rPh sb="2" eb="4">
      <t>ギョウセイ</t>
    </rPh>
    <rPh sb="4" eb="7">
      <t>ホウコクレイ</t>
    </rPh>
    <phoneticPr fontId="5"/>
  </si>
  <si>
    <t>本事業の予算額の大部分は戦傷病者に支給する療養費であり、対象者からの申請に対し、適切に支給することができた。なお、執行額は療養の給付、補装具の支給等の援護を行う費用の支出が少なかったこともあり、見込みを下回った。</t>
    <phoneticPr fontId="5"/>
  </si>
  <si>
    <t>点検対象外</t>
    <rPh sb="0" eb="2">
      <t>テンケン</t>
    </rPh>
    <rPh sb="2" eb="5">
      <t>タイショウガイ</t>
    </rPh>
    <phoneticPr fontId="5"/>
  </si>
  <si>
    <t>引き続き、必要な予算額を確保し、適正な執行に努めること。</t>
    <phoneticPr fontId="5"/>
  </si>
  <si>
    <t>添田 徹郎</t>
    <phoneticPr fontId="5"/>
  </si>
  <si>
    <t>単価増に伴う戦傷病者特別援護費の増（２百万円）</t>
    <rPh sb="0" eb="2">
      <t>タンカ</t>
    </rPh>
    <rPh sb="2" eb="3">
      <t>ゾウ</t>
    </rPh>
    <rPh sb="16" eb="17">
      <t>ゾウ</t>
    </rPh>
    <phoneticPr fontId="5"/>
  </si>
  <si>
    <t>-</t>
    <phoneticPr fontId="5"/>
  </si>
  <si>
    <t>株式会社天賞堂</t>
    <rPh sb="0" eb="2">
      <t>カブシキ</t>
    </rPh>
    <rPh sb="2" eb="4">
      <t>カイシャ</t>
    </rPh>
    <phoneticPr fontId="5"/>
  </si>
  <si>
    <t>株式会社内山回漕店</t>
    <rPh sb="0" eb="2">
      <t>カブシキ</t>
    </rPh>
    <rPh sb="2" eb="4">
      <t>カイシャ</t>
    </rPh>
    <phoneticPr fontId="5"/>
  </si>
  <si>
    <t>大和綜合印刷株式会社</t>
    <rPh sb="6" eb="8">
      <t>カブシキ</t>
    </rPh>
    <rPh sb="8" eb="10">
      <t>カイシャ</t>
    </rPh>
    <phoneticPr fontId="5"/>
  </si>
  <si>
    <t>東京官書普及株式会社</t>
    <rPh sb="6" eb="8">
      <t>カブシキ</t>
    </rPh>
    <rPh sb="8" eb="10">
      <t>カイシャ</t>
    </rPh>
    <phoneticPr fontId="5"/>
  </si>
  <si>
    <t>社会・援護局（援護）</t>
    <rPh sb="7" eb="9">
      <t>エンゴ</t>
    </rPh>
    <phoneticPr fontId="5"/>
  </si>
  <si>
    <t>庁費</t>
    <rPh sb="0" eb="2">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</si>
</sst>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applyNumberForma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100853</xdr:colOff>
      <xdr:row>269</xdr:row>
      <xdr:rowOff>44824</xdr:rowOff>
    </xdr:from>
    <xdr:to>
      <xdr:col>45</xdr:col>
      <xdr:colOff>5986</xdr:colOff>
      <xdr:row>270</xdr:row>
      <xdr:rowOff>339906</xdr:rowOff>
    </xdr:to>
    <xdr:sp macro="" textlink="">
      <xdr:nvSpPr>
        <xdr:cNvPr id="3" name="正方形/長方形 2"/>
        <xdr:cNvSpPr/>
      </xdr:nvSpPr>
      <xdr:spPr>
        <a:xfrm>
          <a:off x="1916206" y="39355059"/>
          <a:ext cx="7166545" cy="6424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20</xdr:col>
      <xdr:colOff>56029</xdr:colOff>
      <xdr:row>271</xdr:row>
      <xdr:rowOff>112059</xdr:rowOff>
    </xdr:from>
    <xdr:to>
      <xdr:col>34</xdr:col>
      <xdr:colOff>44823</xdr:colOff>
      <xdr:row>274</xdr:row>
      <xdr:rowOff>1254</xdr:rowOff>
    </xdr:to>
    <xdr:sp macro="" textlink="">
      <xdr:nvSpPr>
        <xdr:cNvPr id="5" name="正方形/長方形 4"/>
        <xdr:cNvSpPr/>
      </xdr:nvSpPr>
      <xdr:spPr>
        <a:xfrm>
          <a:off x="4090147" y="40117059"/>
          <a:ext cx="2812676" cy="9313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30</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34</xdr:col>
      <xdr:colOff>190500</xdr:colOff>
      <xdr:row>271</xdr:row>
      <xdr:rowOff>179293</xdr:rowOff>
    </xdr:from>
    <xdr:to>
      <xdr:col>43</xdr:col>
      <xdr:colOff>94019</xdr:colOff>
      <xdr:row>273</xdr:row>
      <xdr:rowOff>280146</xdr:rowOff>
    </xdr:to>
    <xdr:sp macro="" textlink="">
      <xdr:nvSpPr>
        <xdr:cNvPr id="6" name="正方形/長方形 5"/>
        <xdr:cNvSpPr/>
      </xdr:nvSpPr>
      <xdr:spPr>
        <a:xfrm>
          <a:off x="7048500" y="40184293"/>
          <a:ext cx="1718872" cy="7956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ja-JP" altLang="en-US" sz="1400"/>
            <a:t>７百万円</a:t>
          </a:r>
        </a:p>
      </xdr:txBody>
    </xdr:sp>
    <xdr:clientData/>
  </xdr:twoCellAnchor>
  <xdr:twoCellAnchor>
    <xdr:from>
      <xdr:col>35</xdr:col>
      <xdr:colOff>78441</xdr:colOff>
      <xdr:row>271</xdr:row>
      <xdr:rowOff>235322</xdr:rowOff>
    </xdr:from>
    <xdr:to>
      <xdr:col>42</xdr:col>
      <xdr:colOff>63126</xdr:colOff>
      <xdr:row>273</xdr:row>
      <xdr:rowOff>243789</xdr:rowOff>
    </xdr:to>
    <xdr:sp macro="" textlink="">
      <xdr:nvSpPr>
        <xdr:cNvPr id="7" name="大かっこ 6"/>
        <xdr:cNvSpPr/>
      </xdr:nvSpPr>
      <xdr:spPr>
        <a:xfrm>
          <a:off x="7138147" y="40240322"/>
          <a:ext cx="1396626" cy="703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139755</xdr:colOff>
      <xdr:row>279</xdr:row>
      <xdr:rowOff>1602</xdr:rowOff>
    </xdr:from>
    <xdr:to>
      <xdr:col>25</xdr:col>
      <xdr:colOff>123265</xdr:colOff>
      <xdr:row>281</xdr:row>
      <xdr:rowOff>78440</xdr:rowOff>
    </xdr:to>
    <xdr:sp macro="" textlink="">
      <xdr:nvSpPr>
        <xdr:cNvPr id="16" name="正方形/長方形 15"/>
        <xdr:cNvSpPr/>
      </xdr:nvSpPr>
      <xdr:spPr>
        <a:xfrm>
          <a:off x="3165343" y="42785661"/>
          <a:ext cx="2000569" cy="7716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latin typeface="+mj-ea"/>
              <a:ea typeface="+mj-ea"/>
            </a:rPr>
            <a:t>A.</a:t>
          </a:r>
          <a:r>
            <a:rPr kumimoji="1" lang="ja-JP" altLang="en-US" sz="1400">
              <a:latin typeface="+mj-ea"/>
              <a:ea typeface="+mj-ea"/>
            </a:rPr>
            <a:t>都道府県（</a:t>
          </a:r>
          <a:r>
            <a:rPr kumimoji="1" lang="en-US" altLang="ja-JP" sz="1400">
              <a:latin typeface="+mj-ea"/>
              <a:ea typeface="+mj-ea"/>
            </a:rPr>
            <a:t>47</a:t>
          </a:r>
          <a:r>
            <a:rPr kumimoji="1" lang="ja-JP" altLang="en-US" sz="1400">
              <a:latin typeface="+mj-ea"/>
              <a:ea typeface="+mj-ea"/>
            </a:rPr>
            <a:t>件）　</a:t>
          </a:r>
          <a:endParaRPr kumimoji="1" lang="en-US" altLang="ja-JP" sz="1400">
            <a:latin typeface="+mj-ea"/>
            <a:ea typeface="+mj-ea"/>
          </a:endParaRPr>
        </a:p>
        <a:p>
          <a:pPr algn="ctr"/>
          <a:r>
            <a:rPr kumimoji="1" lang="en-US" altLang="ja-JP" sz="1400">
              <a:latin typeface="+mj-ea"/>
              <a:ea typeface="+mj-ea"/>
            </a:rPr>
            <a:t>22</a:t>
          </a:r>
          <a:r>
            <a:rPr kumimoji="1" lang="ja-JP" altLang="en-US" sz="1400">
              <a:latin typeface="+mj-ea"/>
              <a:ea typeface="+mj-ea"/>
            </a:rPr>
            <a:t>百万円</a:t>
          </a:r>
        </a:p>
      </xdr:txBody>
    </xdr:sp>
    <xdr:clientData/>
  </xdr:twoCellAnchor>
  <xdr:twoCellAnchor>
    <xdr:from>
      <xdr:col>27</xdr:col>
      <xdr:colOff>171771</xdr:colOff>
      <xdr:row>278</xdr:row>
      <xdr:rowOff>346584</xdr:rowOff>
    </xdr:from>
    <xdr:to>
      <xdr:col>38</xdr:col>
      <xdr:colOff>0</xdr:colOff>
      <xdr:row>281</xdr:row>
      <xdr:rowOff>67236</xdr:rowOff>
    </xdr:to>
    <xdr:sp macro="" textlink="">
      <xdr:nvSpPr>
        <xdr:cNvPr id="17" name="正方形/長方形 16"/>
        <xdr:cNvSpPr/>
      </xdr:nvSpPr>
      <xdr:spPr>
        <a:xfrm>
          <a:off x="5617830" y="42783260"/>
          <a:ext cx="2046994" cy="762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latin typeface="+mj-ea"/>
              <a:ea typeface="+mj-ea"/>
            </a:rPr>
            <a:t>B.</a:t>
          </a:r>
          <a:r>
            <a:rPr kumimoji="1" lang="ja-JP" altLang="en-US" sz="1400">
              <a:latin typeface="+mj-ea"/>
              <a:ea typeface="+mj-ea"/>
            </a:rPr>
            <a:t>民間業者（６社）</a:t>
          </a:r>
          <a:endParaRPr kumimoji="1" lang="en-US" altLang="ja-JP" sz="1400">
            <a:latin typeface="+mj-ea"/>
            <a:ea typeface="+mj-ea"/>
          </a:endParaRPr>
        </a:p>
        <a:p>
          <a:pPr algn="ctr"/>
          <a:r>
            <a:rPr kumimoji="1" lang="ja-JP" altLang="en-US" sz="1400">
              <a:latin typeface="+mj-ea"/>
              <a:ea typeface="+mj-ea"/>
            </a:rPr>
            <a:t>２百万円</a:t>
          </a:r>
        </a:p>
      </xdr:txBody>
    </xdr:sp>
    <xdr:clientData/>
  </xdr:twoCellAnchor>
  <xdr:twoCellAnchor>
    <xdr:from>
      <xdr:col>15</xdr:col>
      <xdr:colOff>22412</xdr:colOff>
      <xdr:row>281</xdr:row>
      <xdr:rowOff>117659</xdr:rowOff>
    </xdr:from>
    <xdr:to>
      <xdr:col>26</xdr:col>
      <xdr:colOff>33617</xdr:colOff>
      <xdr:row>284</xdr:row>
      <xdr:rowOff>44822</xdr:rowOff>
    </xdr:to>
    <xdr:sp macro="" textlink="">
      <xdr:nvSpPr>
        <xdr:cNvPr id="18" name="正方形/長方形 17"/>
        <xdr:cNvSpPr/>
      </xdr:nvSpPr>
      <xdr:spPr>
        <a:xfrm>
          <a:off x="3048000" y="45613541"/>
          <a:ext cx="2229970" cy="9693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600"/>
            </a:lnSpc>
          </a:pPr>
          <a:r>
            <a:rPr kumimoji="1" lang="ja-JP" altLang="en-US" sz="1400"/>
            <a:t>戦傷病者の公務上の傷病に対する療養の給付、補装具の支給等の援護を実施</a:t>
          </a:r>
          <a:endParaRPr kumimoji="1" lang="en-US" altLang="ja-JP" sz="1400"/>
        </a:p>
      </xdr:txBody>
    </xdr:sp>
    <xdr:clientData/>
  </xdr:twoCellAnchor>
  <xdr:twoCellAnchor>
    <xdr:from>
      <xdr:col>27</xdr:col>
      <xdr:colOff>117623</xdr:colOff>
      <xdr:row>281</xdr:row>
      <xdr:rowOff>112058</xdr:rowOff>
    </xdr:from>
    <xdr:to>
      <xdr:col>39</xdr:col>
      <xdr:colOff>67236</xdr:colOff>
      <xdr:row>283</xdr:row>
      <xdr:rowOff>156882</xdr:rowOff>
    </xdr:to>
    <xdr:sp macro="" textlink="">
      <xdr:nvSpPr>
        <xdr:cNvPr id="19" name="正方形/長方形 18"/>
        <xdr:cNvSpPr/>
      </xdr:nvSpPr>
      <xdr:spPr>
        <a:xfrm>
          <a:off x="5563682" y="45607940"/>
          <a:ext cx="2370083" cy="7395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600"/>
            </a:lnSpc>
          </a:pPr>
          <a:r>
            <a:rPr kumimoji="1" lang="ja-JP" altLang="en-US" sz="1400"/>
            <a:t>援護事業功労者厚生労働大臣表彰等</a:t>
          </a:r>
          <a:endParaRPr kumimoji="1" lang="en-US" altLang="ja-JP" sz="1400"/>
        </a:p>
      </xdr:txBody>
    </xdr:sp>
    <xdr:clientData/>
  </xdr:twoCellAnchor>
  <xdr:twoCellAnchor>
    <xdr:from>
      <xdr:col>20</xdr:col>
      <xdr:colOff>194060</xdr:colOff>
      <xdr:row>274</xdr:row>
      <xdr:rowOff>100856</xdr:rowOff>
    </xdr:from>
    <xdr:to>
      <xdr:col>20</xdr:col>
      <xdr:colOff>194060</xdr:colOff>
      <xdr:row>277</xdr:row>
      <xdr:rowOff>185830</xdr:rowOff>
    </xdr:to>
    <xdr:cxnSp macro="">
      <xdr:nvCxnSpPr>
        <xdr:cNvPr id="20" name="直線矢印コネクタ 19"/>
        <xdr:cNvCxnSpPr/>
      </xdr:nvCxnSpPr>
      <xdr:spPr>
        <a:xfrm flipH="1">
          <a:off x="4228178" y="41148003"/>
          <a:ext cx="0" cy="112712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16</xdr:col>
      <xdr:colOff>151760</xdr:colOff>
      <xdr:row>277</xdr:row>
      <xdr:rowOff>235323</xdr:rowOff>
    </xdr:from>
    <xdr:to>
      <xdr:col>24</xdr:col>
      <xdr:colOff>156882</xdr:colOff>
      <xdr:row>279</xdr:row>
      <xdr:rowOff>21770</xdr:rowOff>
    </xdr:to>
    <xdr:sp macro="" textlink="">
      <xdr:nvSpPr>
        <xdr:cNvPr id="21" name="正方形/長方形 20"/>
        <xdr:cNvSpPr/>
      </xdr:nvSpPr>
      <xdr:spPr>
        <a:xfrm>
          <a:off x="3379054" y="45002823"/>
          <a:ext cx="1618769" cy="4812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給付・委託</a:t>
          </a:r>
          <a:r>
            <a:rPr kumimoji="1" lang="en-US" altLang="ja-JP" sz="1400"/>
            <a:t>】</a:t>
          </a:r>
          <a:endParaRPr kumimoji="1" lang="ja-JP" altLang="en-US" sz="1400"/>
        </a:p>
      </xdr:txBody>
    </xdr:sp>
    <xdr:clientData/>
  </xdr:twoCellAnchor>
  <xdr:twoCellAnchor>
    <xdr:from>
      <xdr:col>33</xdr:col>
      <xdr:colOff>40795</xdr:colOff>
      <xdr:row>274</xdr:row>
      <xdr:rowOff>89648</xdr:rowOff>
    </xdr:from>
    <xdr:to>
      <xdr:col>33</xdr:col>
      <xdr:colOff>42383</xdr:colOff>
      <xdr:row>277</xdr:row>
      <xdr:rowOff>174622</xdr:rowOff>
    </xdr:to>
    <xdr:cxnSp macro="">
      <xdr:nvCxnSpPr>
        <xdr:cNvPr id="22" name="直線矢印コネクタ 21"/>
        <xdr:cNvCxnSpPr/>
      </xdr:nvCxnSpPr>
      <xdr:spPr>
        <a:xfrm flipH="1">
          <a:off x="6697089" y="41136795"/>
          <a:ext cx="1588" cy="112712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71826</xdr:colOff>
      <xdr:row>277</xdr:row>
      <xdr:rowOff>274314</xdr:rowOff>
    </xdr:from>
    <xdr:to>
      <xdr:col>37</xdr:col>
      <xdr:colOff>179295</xdr:colOff>
      <xdr:row>278</xdr:row>
      <xdr:rowOff>291353</xdr:rowOff>
    </xdr:to>
    <xdr:sp macro="" textlink="">
      <xdr:nvSpPr>
        <xdr:cNvPr id="23" name="正方形/長方形 22"/>
        <xdr:cNvSpPr/>
      </xdr:nvSpPr>
      <xdr:spPr>
        <a:xfrm>
          <a:off x="5719591" y="42363608"/>
          <a:ext cx="1922822" cy="364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YWUU/Desktop/&#12524;&#12499;&#12517;&#12540;&#12471;&#12540;&#12488;&#31561;&#20316;&#25104;&#25903;&#25588;&#12484;&#12540;&#12523;&#12475;&#12483;&#12488;/R03&#26368;&#32066;&#20844;&#34920;&#29256;/2021&#21402;&#21172;20080800&#65288;&#29305;&#2558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878">
          <cell r="P878" t="str">
            <v>援護事業功労者厚生労働大臣表彰</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367</v>
      </c>
      <c r="AJ2" s="852" t="s">
        <v>741</v>
      </c>
      <c r="AK2" s="852"/>
      <c r="AL2" s="852"/>
      <c r="AM2" s="852"/>
      <c r="AN2" s="90" t="s">
        <v>367</v>
      </c>
      <c r="AO2" s="852">
        <v>21</v>
      </c>
      <c r="AP2" s="852"/>
      <c r="AQ2" s="852"/>
      <c r="AR2" s="91" t="s">
        <v>367</v>
      </c>
      <c r="AS2" s="853">
        <v>806</v>
      </c>
      <c r="AT2" s="853"/>
      <c r="AU2" s="853"/>
      <c r="AV2" s="90" t="str">
        <f>IF(AW2="","","-")</f>
        <v>-</v>
      </c>
      <c r="AW2" s="854">
        <v>0</v>
      </c>
      <c r="AX2" s="854"/>
    </row>
    <row r="3" spans="1:50" ht="21" customHeight="1" thickBot="1" x14ac:dyDescent="0.2">
      <c r="A3" s="855" t="s">
        <v>681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691</v>
      </c>
      <c r="AK3" s="857"/>
      <c r="AL3" s="857"/>
      <c r="AM3" s="857"/>
      <c r="AN3" s="857"/>
      <c r="AO3" s="857"/>
      <c r="AP3" s="857"/>
      <c r="AQ3" s="857"/>
      <c r="AR3" s="857"/>
      <c r="AS3" s="857"/>
      <c r="AT3" s="857"/>
      <c r="AU3" s="857"/>
      <c r="AV3" s="857"/>
      <c r="AW3" s="857"/>
      <c r="AX3" s="24" t="s">
        <v>61</v>
      </c>
    </row>
    <row r="4" spans="1:50" ht="28.5" customHeight="1" x14ac:dyDescent="0.15">
      <c r="A4" s="827" t="s">
        <v>23</v>
      </c>
      <c r="B4" s="828"/>
      <c r="C4" s="828"/>
      <c r="D4" s="828"/>
      <c r="E4" s="828"/>
      <c r="F4" s="828"/>
      <c r="G4" s="829" t="s">
        <v>692</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792</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402</v>
      </c>
      <c r="H5" s="843"/>
      <c r="I5" s="843"/>
      <c r="J5" s="843"/>
      <c r="K5" s="843"/>
      <c r="L5" s="843"/>
      <c r="M5" s="844" t="s">
        <v>62</v>
      </c>
      <c r="N5" s="845"/>
      <c r="O5" s="845"/>
      <c r="P5" s="845"/>
      <c r="Q5" s="845"/>
      <c r="R5" s="846"/>
      <c r="S5" s="847" t="s">
        <v>693</v>
      </c>
      <c r="T5" s="843"/>
      <c r="U5" s="843"/>
      <c r="V5" s="843"/>
      <c r="W5" s="843"/>
      <c r="X5" s="848"/>
      <c r="Y5" s="849" t="s">
        <v>3</v>
      </c>
      <c r="Z5" s="850"/>
      <c r="AA5" s="850"/>
      <c r="AB5" s="850"/>
      <c r="AC5" s="850"/>
      <c r="AD5" s="851"/>
      <c r="AE5" s="872" t="s">
        <v>694</v>
      </c>
      <c r="AF5" s="872"/>
      <c r="AG5" s="872"/>
      <c r="AH5" s="872"/>
      <c r="AI5" s="872"/>
      <c r="AJ5" s="872"/>
      <c r="AK5" s="872"/>
      <c r="AL5" s="872"/>
      <c r="AM5" s="872"/>
      <c r="AN5" s="872"/>
      <c r="AO5" s="872"/>
      <c r="AP5" s="873"/>
      <c r="AQ5" s="874" t="s">
        <v>785</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7.5" customHeight="1" x14ac:dyDescent="0.15">
      <c r="A7" s="858" t="s">
        <v>20</v>
      </c>
      <c r="B7" s="859"/>
      <c r="C7" s="859"/>
      <c r="D7" s="859"/>
      <c r="E7" s="859"/>
      <c r="F7" s="860"/>
      <c r="G7" s="882" t="s">
        <v>695</v>
      </c>
      <c r="H7" s="883"/>
      <c r="I7" s="883"/>
      <c r="J7" s="883"/>
      <c r="K7" s="883"/>
      <c r="L7" s="883"/>
      <c r="M7" s="883"/>
      <c r="N7" s="883"/>
      <c r="O7" s="883"/>
      <c r="P7" s="883"/>
      <c r="Q7" s="883"/>
      <c r="R7" s="883"/>
      <c r="S7" s="883"/>
      <c r="T7" s="883"/>
      <c r="U7" s="883"/>
      <c r="V7" s="883"/>
      <c r="W7" s="883"/>
      <c r="X7" s="884"/>
      <c r="Y7" s="885" t="s">
        <v>352</v>
      </c>
      <c r="Z7" s="703"/>
      <c r="AA7" s="703"/>
      <c r="AB7" s="703"/>
      <c r="AC7" s="703"/>
      <c r="AD7" s="886"/>
      <c r="AE7" s="814" t="s">
        <v>696</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恩給関係</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697</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769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直接実施、委託・請負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0"/>
    </row>
    <row r="13" spans="1:50" ht="21" customHeight="1" x14ac:dyDescent="0.15">
      <c r="A13" s="323"/>
      <c r="B13" s="324"/>
      <c r="C13" s="324"/>
      <c r="D13" s="324"/>
      <c r="E13" s="324"/>
      <c r="F13" s="325"/>
      <c r="G13" s="804" t="s">
        <v>6</v>
      </c>
      <c r="H13" s="805"/>
      <c r="I13" s="821" t="s">
        <v>7</v>
      </c>
      <c r="J13" s="822"/>
      <c r="K13" s="822"/>
      <c r="L13" s="822"/>
      <c r="M13" s="822"/>
      <c r="N13" s="822"/>
      <c r="O13" s="823"/>
      <c r="P13" s="715">
        <v>104</v>
      </c>
      <c r="Q13" s="716"/>
      <c r="R13" s="716"/>
      <c r="S13" s="716"/>
      <c r="T13" s="716"/>
      <c r="U13" s="716"/>
      <c r="V13" s="717"/>
      <c r="W13" s="715">
        <v>78</v>
      </c>
      <c r="X13" s="716"/>
      <c r="Y13" s="716"/>
      <c r="Z13" s="716"/>
      <c r="AA13" s="716"/>
      <c r="AB13" s="716"/>
      <c r="AC13" s="717"/>
      <c r="AD13" s="715">
        <v>54</v>
      </c>
      <c r="AE13" s="716"/>
      <c r="AF13" s="716"/>
      <c r="AG13" s="716"/>
      <c r="AH13" s="716"/>
      <c r="AI13" s="716"/>
      <c r="AJ13" s="717"/>
      <c r="AK13" s="715">
        <v>43</v>
      </c>
      <c r="AL13" s="716"/>
      <c r="AM13" s="716"/>
      <c r="AN13" s="716"/>
      <c r="AO13" s="716"/>
      <c r="AP13" s="716"/>
      <c r="AQ13" s="717"/>
      <c r="AR13" s="752">
        <v>44</v>
      </c>
      <c r="AS13" s="753"/>
      <c r="AT13" s="753"/>
      <c r="AU13" s="753"/>
      <c r="AV13" s="753"/>
      <c r="AW13" s="753"/>
      <c r="AX13" s="824"/>
    </row>
    <row r="14" spans="1:50" ht="21" customHeight="1" x14ac:dyDescent="0.15">
      <c r="A14" s="323"/>
      <c r="B14" s="324"/>
      <c r="C14" s="324"/>
      <c r="D14" s="324"/>
      <c r="E14" s="324"/>
      <c r="F14" s="325"/>
      <c r="G14" s="806"/>
      <c r="H14" s="807"/>
      <c r="I14" s="799" t="s">
        <v>8</v>
      </c>
      <c r="J14" s="800"/>
      <c r="K14" s="800"/>
      <c r="L14" s="800"/>
      <c r="M14" s="800"/>
      <c r="N14" s="800"/>
      <c r="O14" s="801"/>
      <c r="P14" s="715" t="s">
        <v>698</v>
      </c>
      <c r="Q14" s="716"/>
      <c r="R14" s="716"/>
      <c r="S14" s="716"/>
      <c r="T14" s="716"/>
      <c r="U14" s="716"/>
      <c r="V14" s="717"/>
      <c r="W14" s="715" t="s">
        <v>698</v>
      </c>
      <c r="X14" s="716"/>
      <c r="Y14" s="716"/>
      <c r="Z14" s="716"/>
      <c r="AA14" s="716"/>
      <c r="AB14" s="716"/>
      <c r="AC14" s="717"/>
      <c r="AD14" s="715" t="s">
        <v>698</v>
      </c>
      <c r="AE14" s="716"/>
      <c r="AF14" s="716"/>
      <c r="AG14" s="716"/>
      <c r="AH14" s="716"/>
      <c r="AI14" s="716"/>
      <c r="AJ14" s="717"/>
      <c r="AK14" s="715"/>
      <c r="AL14" s="716"/>
      <c r="AM14" s="716"/>
      <c r="AN14" s="716"/>
      <c r="AO14" s="716"/>
      <c r="AP14" s="716"/>
      <c r="AQ14" s="717"/>
      <c r="AR14" s="810"/>
      <c r="AS14" s="810"/>
      <c r="AT14" s="810"/>
      <c r="AU14" s="810"/>
      <c r="AV14" s="810"/>
      <c r="AW14" s="810"/>
      <c r="AX14" s="811"/>
    </row>
    <row r="15" spans="1:50" ht="21" customHeight="1" x14ac:dyDescent="0.15">
      <c r="A15" s="323"/>
      <c r="B15" s="324"/>
      <c r="C15" s="324"/>
      <c r="D15" s="324"/>
      <c r="E15" s="324"/>
      <c r="F15" s="325"/>
      <c r="G15" s="806"/>
      <c r="H15" s="807"/>
      <c r="I15" s="799" t="s">
        <v>48</v>
      </c>
      <c r="J15" s="812"/>
      <c r="K15" s="812"/>
      <c r="L15" s="812"/>
      <c r="M15" s="812"/>
      <c r="N15" s="812"/>
      <c r="O15" s="813"/>
      <c r="P15" s="715" t="s">
        <v>698</v>
      </c>
      <c r="Q15" s="716"/>
      <c r="R15" s="716"/>
      <c r="S15" s="716"/>
      <c r="T15" s="716"/>
      <c r="U15" s="716"/>
      <c r="V15" s="717"/>
      <c r="W15" s="715" t="s">
        <v>698</v>
      </c>
      <c r="X15" s="716"/>
      <c r="Y15" s="716"/>
      <c r="Z15" s="716"/>
      <c r="AA15" s="716"/>
      <c r="AB15" s="716"/>
      <c r="AC15" s="717"/>
      <c r="AD15" s="715" t="s">
        <v>698</v>
      </c>
      <c r="AE15" s="716"/>
      <c r="AF15" s="716"/>
      <c r="AG15" s="716"/>
      <c r="AH15" s="716"/>
      <c r="AI15" s="716"/>
      <c r="AJ15" s="717"/>
      <c r="AK15" s="715" t="s">
        <v>744</v>
      </c>
      <c r="AL15" s="716"/>
      <c r="AM15" s="716"/>
      <c r="AN15" s="716"/>
      <c r="AO15" s="716"/>
      <c r="AP15" s="716"/>
      <c r="AQ15" s="717"/>
      <c r="AR15" s="715"/>
      <c r="AS15" s="716"/>
      <c r="AT15" s="716"/>
      <c r="AU15" s="716"/>
      <c r="AV15" s="716"/>
      <c r="AW15" s="716"/>
      <c r="AX15" s="825"/>
    </row>
    <row r="16" spans="1:50" ht="21" customHeight="1" x14ac:dyDescent="0.15">
      <c r="A16" s="323"/>
      <c r="B16" s="324"/>
      <c r="C16" s="324"/>
      <c r="D16" s="324"/>
      <c r="E16" s="324"/>
      <c r="F16" s="325"/>
      <c r="G16" s="806"/>
      <c r="H16" s="807"/>
      <c r="I16" s="799" t="s">
        <v>49</v>
      </c>
      <c r="J16" s="812"/>
      <c r="K16" s="812"/>
      <c r="L16" s="812"/>
      <c r="M16" s="812"/>
      <c r="N16" s="812"/>
      <c r="O16" s="813"/>
      <c r="P16" s="715" t="s">
        <v>698</v>
      </c>
      <c r="Q16" s="716"/>
      <c r="R16" s="716"/>
      <c r="S16" s="716"/>
      <c r="T16" s="716"/>
      <c r="U16" s="716"/>
      <c r="V16" s="717"/>
      <c r="W16" s="715" t="s">
        <v>698</v>
      </c>
      <c r="X16" s="716"/>
      <c r="Y16" s="716"/>
      <c r="Z16" s="716"/>
      <c r="AA16" s="716"/>
      <c r="AB16" s="716"/>
      <c r="AC16" s="717"/>
      <c r="AD16" s="715" t="s">
        <v>698</v>
      </c>
      <c r="AE16" s="716"/>
      <c r="AF16" s="716"/>
      <c r="AG16" s="716"/>
      <c r="AH16" s="716"/>
      <c r="AI16" s="716"/>
      <c r="AJ16" s="717"/>
      <c r="AK16" s="715"/>
      <c r="AL16" s="716"/>
      <c r="AM16" s="716"/>
      <c r="AN16" s="716"/>
      <c r="AO16" s="716"/>
      <c r="AP16" s="716"/>
      <c r="AQ16" s="717"/>
      <c r="AR16" s="817"/>
      <c r="AS16" s="818"/>
      <c r="AT16" s="818"/>
      <c r="AU16" s="818"/>
      <c r="AV16" s="818"/>
      <c r="AW16" s="818"/>
      <c r="AX16" s="819"/>
    </row>
    <row r="17" spans="1:50" ht="24.75" customHeight="1" x14ac:dyDescent="0.15">
      <c r="A17" s="323"/>
      <c r="B17" s="324"/>
      <c r="C17" s="324"/>
      <c r="D17" s="324"/>
      <c r="E17" s="324"/>
      <c r="F17" s="325"/>
      <c r="G17" s="806"/>
      <c r="H17" s="807"/>
      <c r="I17" s="799" t="s">
        <v>47</v>
      </c>
      <c r="J17" s="800"/>
      <c r="K17" s="800"/>
      <c r="L17" s="800"/>
      <c r="M17" s="800"/>
      <c r="N17" s="800"/>
      <c r="O17" s="801"/>
      <c r="P17" s="715" t="s">
        <v>698</v>
      </c>
      <c r="Q17" s="716"/>
      <c r="R17" s="716"/>
      <c r="S17" s="716"/>
      <c r="T17" s="716"/>
      <c r="U17" s="716"/>
      <c r="V17" s="717"/>
      <c r="W17" s="715" t="s">
        <v>698</v>
      </c>
      <c r="X17" s="716"/>
      <c r="Y17" s="716"/>
      <c r="Z17" s="716"/>
      <c r="AA17" s="716"/>
      <c r="AB17" s="716"/>
      <c r="AC17" s="717"/>
      <c r="AD17" s="715" t="s">
        <v>698</v>
      </c>
      <c r="AE17" s="716"/>
      <c r="AF17" s="716"/>
      <c r="AG17" s="716"/>
      <c r="AH17" s="716"/>
      <c r="AI17" s="716"/>
      <c r="AJ17" s="717"/>
      <c r="AK17" s="715"/>
      <c r="AL17" s="716"/>
      <c r="AM17" s="716"/>
      <c r="AN17" s="716"/>
      <c r="AO17" s="716"/>
      <c r="AP17" s="716"/>
      <c r="AQ17" s="717"/>
      <c r="AR17" s="802"/>
      <c r="AS17" s="802"/>
      <c r="AT17" s="802"/>
      <c r="AU17" s="802"/>
      <c r="AV17" s="802"/>
      <c r="AW17" s="802"/>
      <c r="AX17" s="803"/>
    </row>
    <row r="18" spans="1:50" ht="24.75" customHeight="1" x14ac:dyDescent="0.15">
      <c r="A18" s="323"/>
      <c r="B18" s="324"/>
      <c r="C18" s="324"/>
      <c r="D18" s="324"/>
      <c r="E18" s="324"/>
      <c r="F18" s="325"/>
      <c r="G18" s="808"/>
      <c r="H18" s="809"/>
      <c r="I18" s="792" t="s">
        <v>18</v>
      </c>
      <c r="J18" s="793"/>
      <c r="K18" s="793"/>
      <c r="L18" s="793"/>
      <c r="M18" s="793"/>
      <c r="N18" s="793"/>
      <c r="O18" s="794"/>
      <c r="P18" s="795">
        <f>SUM(P13:V17)</f>
        <v>104</v>
      </c>
      <c r="Q18" s="796"/>
      <c r="R18" s="796"/>
      <c r="S18" s="796"/>
      <c r="T18" s="796"/>
      <c r="U18" s="796"/>
      <c r="V18" s="797"/>
      <c r="W18" s="795">
        <f>SUM(W13:AC17)</f>
        <v>78</v>
      </c>
      <c r="X18" s="796"/>
      <c r="Y18" s="796"/>
      <c r="Z18" s="796"/>
      <c r="AA18" s="796"/>
      <c r="AB18" s="796"/>
      <c r="AC18" s="797"/>
      <c r="AD18" s="795">
        <f>SUM(AD13:AJ17)</f>
        <v>54</v>
      </c>
      <c r="AE18" s="796"/>
      <c r="AF18" s="796"/>
      <c r="AG18" s="796"/>
      <c r="AH18" s="796"/>
      <c r="AI18" s="796"/>
      <c r="AJ18" s="797"/>
      <c r="AK18" s="795">
        <f>SUM(AK13:AQ17)</f>
        <v>43</v>
      </c>
      <c r="AL18" s="796"/>
      <c r="AM18" s="796"/>
      <c r="AN18" s="796"/>
      <c r="AO18" s="796"/>
      <c r="AP18" s="796"/>
      <c r="AQ18" s="797"/>
      <c r="AR18" s="795">
        <f>SUM(AR13:AX17)</f>
        <v>44</v>
      </c>
      <c r="AS18" s="796"/>
      <c r="AT18" s="796"/>
      <c r="AU18" s="796"/>
      <c r="AV18" s="796"/>
      <c r="AW18" s="796"/>
      <c r="AX18" s="798"/>
    </row>
    <row r="19" spans="1:50" ht="24.75" customHeight="1" x14ac:dyDescent="0.15">
      <c r="A19" s="323"/>
      <c r="B19" s="324"/>
      <c r="C19" s="324"/>
      <c r="D19" s="324"/>
      <c r="E19" s="324"/>
      <c r="F19" s="325"/>
      <c r="G19" s="767" t="s">
        <v>9</v>
      </c>
      <c r="H19" s="768"/>
      <c r="I19" s="768"/>
      <c r="J19" s="768"/>
      <c r="K19" s="768"/>
      <c r="L19" s="768"/>
      <c r="M19" s="768"/>
      <c r="N19" s="768"/>
      <c r="O19" s="768"/>
      <c r="P19" s="715">
        <v>79</v>
      </c>
      <c r="Q19" s="716"/>
      <c r="R19" s="716"/>
      <c r="S19" s="716"/>
      <c r="T19" s="716"/>
      <c r="U19" s="716"/>
      <c r="V19" s="717"/>
      <c r="W19" s="715">
        <v>35</v>
      </c>
      <c r="X19" s="716"/>
      <c r="Y19" s="716"/>
      <c r="Z19" s="716"/>
      <c r="AA19" s="716"/>
      <c r="AB19" s="716"/>
      <c r="AC19" s="717"/>
      <c r="AD19" s="715">
        <v>30</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f>IF(P18=0, "-", SUM(P19)/P18)</f>
        <v>0.75961538461538458</v>
      </c>
      <c r="Q20" s="763"/>
      <c r="R20" s="763"/>
      <c r="S20" s="763"/>
      <c r="T20" s="763"/>
      <c r="U20" s="763"/>
      <c r="V20" s="763"/>
      <c r="W20" s="763">
        <f>IF(W18=0, "-", SUM(W19)/W18)</f>
        <v>0.44871794871794873</v>
      </c>
      <c r="X20" s="763"/>
      <c r="Y20" s="763"/>
      <c r="Z20" s="763"/>
      <c r="AA20" s="763"/>
      <c r="AB20" s="763"/>
      <c r="AC20" s="763"/>
      <c r="AD20" s="763">
        <f>IF(AD18=0, "-", SUM(AD19)/AD18)</f>
        <v>0.55555555555555558</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0.75961538461538458</v>
      </c>
      <c r="Q21" s="763"/>
      <c r="R21" s="763"/>
      <c r="S21" s="763"/>
      <c r="T21" s="763"/>
      <c r="U21" s="763"/>
      <c r="V21" s="763"/>
      <c r="W21" s="763">
        <f>IF(W19=0, "-", SUM(W19)/SUM(W13,W14))</f>
        <v>0.44871794871794873</v>
      </c>
      <c r="X21" s="763"/>
      <c r="Y21" s="763"/>
      <c r="Z21" s="763"/>
      <c r="AA21" s="763"/>
      <c r="AB21" s="763"/>
      <c r="AC21" s="763"/>
      <c r="AD21" s="763">
        <f>IF(AD19=0, "-", SUM(AD19)/SUM(AD13,AD14))</f>
        <v>0.55555555555555558</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676</v>
      </c>
      <c r="B22" s="722"/>
      <c r="C22" s="722"/>
      <c r="D22" s="722"/>
      <c r="E22" s="722"/>
      <c r="F22" s="723"/>
      <c r="G22" s="727" t="s">
        <v>309</v>
      </c>
      <c r="H22" s="566"/>
      <c r="I22" s="566"/>
      <c r="J22" s="566"/>
      <c r="K22" s="566"/>
      <c r="L22" s="566"/>
      <c r="M22" s="566"/>
      <c r="N22" s="566"/>
      <c r="O22" s="567"/>
      <c r="P22" s="728" t="s">
        <v>674</v>
      </c>
      <c r="Q22" s="566"/>
      <c r="R22" s="566"/>
      <c r="S22" s="566"/>
      <c r="T22" s="566"/>
      <c r="U22" s="566"/>
      <c r="V22" s="567"/>
      <c r="W22" s="728" t="s">
        <v>675</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8"/>
    </row>
    <row r="23" spans="1:50" ht="25.5" customHeight="1" x14ac:dyDescent="0.15">
      <c r="A23" s="724"/>
      <c r="B23" s="725"/>
      <c r="C23" s="725"/>
      <c r="D23" s="725"/>
      <c r="E23" s="725"/>
      <c r="F23" s="726"/>
      <c r="G23" s="749" t="s">
        <v>745</v>
      </c>
      <c r="H23" s="750"/>
      <c r="I23" s="750"/>
      <c r="J23" s="750"/>
      <c r="K23" s="750"/>
      <c r="L23" s="750"/>
      <c r="M23" s="750"/>
      <c r="N23" s="750"/>
      <c r="O23" s="751"/>
      <c r="P23" s="752">
        <v>12</v>
      </c>
      <c r="Q23" s="753"/>
      <c r="R23" s="753"/>
      <c r="S23" s="753"/>
      <c r="T23" s="753"/>
      <c r="U23" s="753"/>
      <c r="V23" s="754"/>
      <c r="W23" s="752">
        <v>12</v>
      </c>
      <c r="X23" s="753"/>
      <c r="Y23" s="753"/>
      <c r="Z23" s="753"/>
      <c r="AA23" s="753"/>
      <c r="AB23" s="753"/>
      <c r="AC23" s="754"/>
      <c r="AD23" s="755" t="s">
        <v>786</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746</v>
      </c>
      <c r="H24" s="719"/>
      <c r="I24" s="719"/>
      <c r="J24" s="719"/>
      <c r="K24" s="719"/>
      <c r="L24" s="719"/>
      <c r="M24" s="719"/>
      <c r="N24" s="719"/>
      <c r="O24" s="720"/>
      <c r="P24" s="715">
        <v>12</v>
      </c>
      <c r="Q24" s="716"/>
      <c r="R24" s="716"/>
      <c r="S24" s="716"/>
      <c r="T24" s="716"/>
      <c r="U24" s="716"/>
      <c r="V24" s="717"/>
      <c r="W24" s="715">
        <v>13</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699</v>
      </c>
      <c r="H25" s="719"/>
      <c r="I25" s="719"/>
      <c r="J25" s="719"/>
      <c r="K25" s="719"/>
      <c r="L25" s="719"/>
      <c r="M25" s="719"/>
      <c r="N25" s="719"/>
      <c r="O25" s="720"/>
      <c r="P25" s="715">
        <v>8</v>
      </c>
      <c r="Q25" s="716"/>
      <c r="R25" s="716"/>
      <c r="S25" s="716"/>
      <c r="T25" s="716"/>
      <c r="U25" s="716"/>
      <c r="V25" s="717"/>
      <c r="W25" s="715">
        <v>8</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700</v>
      </c>
      <c r="H26" s="719"/>
      <c r="I26" s="719"/>
      <c r="J26" s="719"/>
      <c r="K26" s="719"/>
      <c r="L26" s="719"/>
      <c r="M26" s="719"/>
      <c r="N26" s="719"/>
      <c r="O26" s="720"/>
      <c r="P26" s="715">
        <v>8</v>
      </c>
      <c r="Q26" s="716"/>
      <c r="R26" s="716"/>
      <c r="S26" s="716"/>
      <c r="T26" s="716"/>
      <c r="U26" s="716"/>
      <c r="V26" s="717"/>
      <c r="W26" s="715">
        <v>8</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793</v>
      </c>
      <c r="H27" s="719"/>
      <c r="I27" s="719"/>
      <c r="J27" s="719"/>
      <c r="K27" s="719"/>
      <c r="L27" s="719"/>
      <c r="M27" s="719"/>
      <c r="N27" s="719"/>
      <c r="O27" s="720"/>
      <c r="P27" s="715">
        <v>2</v>
      </c>
      <c r="Q27" s="716"/>
      <c r="R27" s="716"/>
      <c r="S27" s="716"/>
      <c r="T27" s="716"/>
      <c r="U27" s="716"/>
      <c r="V27" s="717"/>
      <c r="W27" s="715">
        <v>2</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t="s">
        <v>777</v>
      </c>
      <c r="H28" s="770"/>
      <c r="I28" s="770"/>
      <c r="J28" s="770"/>
      <c r="K28" s="770"/>
      <c r="L28" s="770"/>
      <c r="M28" s="770"/>
      <c r="N28" s="770"/>
      <c r="O28" s="771"/>
      <c r="P28" s="772">
        <v>0.5</v>
      </c>
      <c r="Q28" s="773"/>
      <c r="R28" s="773"/>
      <c r="S28" s="773"/>
      <c r="T28" s="773"/>
      <c r="U28" s="773"/>
      <c r="V28" s="774"/>
      <c r="W28" s="772">
        <v>0.6</v>
      </c>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f>AK13</f>
        <v>43</v>
      </c>
      <c r="Q29" s="738"/>
      <c r="R29" s="738"/>
      <c r="S29" s="738"/>
      <c r="T29" s="738"/>
      <c r="U29" s="738"/>
      <c r="V29" s="739"/>
      <c r="W29" s="740">
        <f>AR13</f>
        <v>44</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663</v>
      </c>
      <c r="B30" s="744"/>
      <c r="C30" s="744"/>
      <c r="D30" s="744"/>
      <c r="E30" s="744"/>
      <c r="F30" s="745"/>
      <c r="G30" s="746" t="s">
        <v>770</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664</v>
      </c>
      <c r="B31" s="168"/>
      <c r="C31" s="168"/>
      <c r="D31" s="168"/>
      <c r="E31" s="168"/>
      <c r="F31" s="169"/>
      <c r="G31" s="706" t="s">
        <v>656</v>
      </c>
      <c r="H31" s="707"/>
      <c r="I31" s="707"/>
      <c r="J31" s="707"/>
      <c r="K31" s="707"/>
      <c r="L31" s="707"/>
      <c r="M31" s="707"/>
      <c r="N31" s="707"/>
      <c r="O31" s="707"/>
      <c r="P31" s="708" t="s">
        <v>655</v>
      </c>
      <c r="Q31" s="707"/>
      <c r="R31" s="707"/>
      <c r="S31" s="707"/>
      <c r="T31" s="707"/>
      <c r="U31" s="707"/>
      <c r="V31" s="707"/>
      <c r="W31" s="707"/>
      <c r="X31" s="709"/>
      <c r="Y31" s="710"/>
      <c r="Z31" s="711"/>
      <c r="AA31" s="712"/>
      <c r="AB31" s="642" t="s">
        <v>11</v>
      </c>
      <c r="AC31" s="642"/>
      <c r="AD31" s="642"/>
      <c r="AE31" s="131" t="s">
        <v>500</v>
      </c>
      <c r="AF31" s="713"/>
      <c r="AG31" s="713"/>
      <c r="AH31" s="714"/>
      <c r="AI31" s="131" t="s">
        <v>652</v>
      </c>
      <c r="AJ31" s="713"/>
      <c r="AK31" s="713"/>
      <c r="AL31" s="714"/>
      <c r="AM31" s="131" t="s">
        <v>468</v>
      </c>
      <c r="AN31" s="713"/>
      <c r="AO31" s="713"/>
      <c r="AP31" s="714"/>
      <c r="AQ31" s="639" t="s">
        <v>499</v>
      </c>
      <c r="AR31" s="640"/>
      <c r="AS31" s="640"/>
      <c r="AT31" s="641"/>
      <c r="AU31" s="639" t="s">
        <v>677</v>
      </c>
      <c r="AV31" s="640"/>
      <c r="AW31" s="640"/>
      <c r="AX31" s="649"/>
    </row>
    <row r="32" spans="1:50" ht="23.25" customHeight="1" x14ac:dyDescent="0.15">
      <c r="A32" s="664"/>
      <c r="B32" s="168"/>
      <c r="C32" s="168"/>
      <c r="D32" s="168"/>
      <c r="E32" s="168"/>
      <c r="F32" s="169"/>
      <c r="G32" s="747" t="s">
        <v>771</v>
      </c>
      <c r="H32" s="651"/>
      <c r="I32" s="651"/>
      <c r="J32" s="651"/>
      <c r="K32" s="651"/>
      <c r="L32" s="651"/>
      <c r="M32" s="651"/>
      <c r="N32" s="651"/>
      <c r="O32" s="651"/>
      <c r="P32" s="654" t="s">
        <v>703</v>
      </c>
      <c r="Q32" s="655"/>
      <c r="R32" s="655"/>
      <c r="S32" s="655"/>
      <c r="T32" s="655"/>
      <c r="U32" s="655"/>
      <c r="V32" s="655"/>
      <c r="W32" s="655"/>
      <c r="X32" s="656"/>
      <c r="Y32" s="660" t="s">
        <v>52</v>
      </c>
      <c r="Z32" s="661"/>
      <c r="AA32" s="662"/>
      <c r="AB32" s="663" t="s">
        <v>704</v>
      </c>
      <c r="AC32" s="663"/>
      <c r="AD32" s="663"/>
      <c r="AE32" s="632">
        <v>73</v>
      </c>
      <c r="AF32" s="632"/>
      <c r="AG32" s="632"/>
      <c r="AH32" s="632"/>
      <c r="AI32" s="632">
        <v>64</v>
      </c>
      <c r="AJ32" s="632"/>
      <c r="AK32" s="632"/>
      <c r="AL32" s="632"/>
      <c r="AM32" s="632">
        <v>46</v>
      </c>
      <c r="AN32" s="632"/>
      <c r="AO32" s="632"/>
      <c r="AP32" s="632"/>
      <c r="AQ32" s="678" t="s">
        <v>768</v>
      </c>
      <c r="AR32" s="632"/>
      <c r="AS32" s="632"/>
      <c r="AT32" s="632"/>
      <c r="AU32" s="108" t="s">
        <v>768</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704</v>
      </c>
      <c r="AC33" s="663"/>
      <c r="AD33" s="663"/>
      <c r="AE33" s="632">
        <v>91</v>
      </c>
      <c r="AF33" s="632"/>
      <c r="AG33" s="632"/>
      <c r="AH33" s="632"/>
      <c r="AI33" s="632">
        <v>69</v>
      </c>
      <c r="AJ33" s="632"/>
      <c r="AK33" s="632"/>
      <c r="AL33" s="632"/>
      <c r="AM33" s="632">
        <v>57</v>
      </c>
      <c r="AN33" s="632"/>
      <c r="AO33" s="632"/>
      <c r="AP33" s="632"/>
      <c r="AQ33" s="678">
        <v>37</v>
      </c>
      <c r="AR33" s="632"/>
      <c r="AS33" s="632"/>
      <c r="AT33" s="632"/>
      <c r="AU33" s="108" t="s">
        <v>768</v>
      </c>
      <c r="AV33" s="634"/>
      <c r="AW33" s="634"/>
      <c r="AX33" s="635"/>
    </row>
    <row r="34" spans="1:51" ht="23.25" customHeight="1" x14ac:dyDescent="0.15">
      <c r="A34" s="696" t="s">
        <v>665</v>
      </c>
      <c r="B34" s="697"/>
      <c r="C34" s="697"/>
      <c r="D34" s="697"/>
      <c r="E34" s="697"/>
      <c r="F34" s="698"/>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customHeight="1" x14ac:dyDescent="0.15">
      <c r="A35" s="699"/>
      <c r="B35" s="700"/>
      <c r="C35" s="700"/>
      <c r="D35" s="700"/>
      <c r="E35" s="700"/>
      <c r="F35" s="701"/>
      <c r="G35" s="668" t="s">
        <v>705</v>
      </c>
      <c r="H35" s="669"/>
      <c r="I35" s="669"/>
      <c r="J35" s="669"/>
      <c r="K35" s="669"/>
      <c r="L35" s="669"/>
      <c r="M35" s="669"/>
      <c r="N35" s="669"/>
      <c r="O35" s="669"/>
      <c r="P35" s="669"/>
      <c r="Q35" s="669"/>
      <c r="R35" s="669"/>
      <c r="S35" s="669"/>
      <c r="T35" s="669"/>
      <c r="U35" s="669"/>
      <c r="V35" s="669"/>
      <c r="W35" s="669"/>
      <c r="X35" s="669"/>
      <c r="Y35" s="672" t="s">
        <v>665</v>
      </c>
      <c r="Z35" s="673"/>
      <c r="AA35" s="674"/>
      <c r="AB35" s="675" t="s">
        <v>706</v>
      </c>
      <c r="AC35" s="676"/>
      <c r="AD35" s="677"/>
      <c r="AE35" s="678">
        <v>14</v>
      </c>
      <c r="AF35" s="678"/>
      <c r="AG35" s="678"/>
      <c r="AH35" s="678"/>
      <c r="AI35" s="678">
        <v>9</v>
      </c>
      <c r="AJ35" s="678"/>
      <c r="AK35" s="678"/>
      <c r="AL35" s="678"/>
      <c r="AM35" s="678">
        <v>9</v>
      </c>
      <c r="AN35" s="678"/>
      <c r="AO35" s="678"/>
      <c r="AP35" s="678"/>
      <c r="AQ35" s="108" t="s">
        <v>768</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668</v>
      </c>
      <c r="Z36" s="665"/>
      <c r="AA36" s="666"/>
      <c r="AB36" s="628" t="s">
        <v>707</v>
      </c>
      <c r="AC36" s="629"/>
      <c r="AD36" s="630"/>
      <c r="AE36" s="705" t="s">
        <v>708</v>
      </c>
      <c r="AF36" s="631"/>
      <c r="AG36" s="631"/>
      <c r="AH36" s="631"/>
      <c r="AI36" s="705" t="s">
        <v>709</v>
      </c>
      <c r="AJ36" s="631"/>
      <c r="AK36" s="631"/>
      <c r="AL36" s="631"/>
      <c r="AM36" s="705" t="s">
        <v>743</v>
      </c>
      <c r="AN36" s="631"/>
      <c r="AO36" s="631"/>
      <c r="AP36" s="631"/>
      <c r="AQ36" s="631" t="s">
        <v>768</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698</v>
      </c>
      <c r="AR38" s="524"/>
      <c r="AS38" s="142" t="s">
        <v>224</v>
      </c>
      <c r="AT38" s="143"/>
      <c r="AU38" s="141" t="s">
        <v>698</v>
      </c>
      <c r="AV38" s="141"/>
      <c r="AW38" s="123" t="s">
        <v>170</v>
      </c>
      <c r="AX38" s="144"/>
    </row>
    <row r="39" spans="1:51" ht="23.25" customHeight="1" x14ac:dyDescent="0.15">
      <c r="A39" s="690"/>
      <c r="B39" s="688"/>
      <c r="C39" s="688"/>
      <c r="D39" s="688"/>
      <c r="E39" s="688"/>
      <c r="F39" s="689"/>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744</v>
      </c>
      <c r="AN39" s="102"/>
      <c r="AO39" s="102"/>
      <c r="AP39" s="102"/>
      <c r="AQ39" s="109" t="s">
        <v>698</v>
      </c>
      <c r="AR39" s="110"/>
      <c r="AS39" s="110"/>
      <c r="AT39" s="111"/>
      <c r="AU39" s="102" t="s">
        <v>698</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744</v>
      </c>
      <c r="AN40" s="102"/>
      <c r="AO40" s="102"/>
      <c r="AP40" s="102"/>
      <c r="AQ40" s="109" t="s">
        <v>698</v>
      </c>
      <c r="AR40" s="110"/>
      <c r="AS40" s="110"/>
      <c r="AT40" s="111"/>
      <c r="AU40" s="102" t="s">
        <v>698</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698</v>
      </c>
      <c r="AF41" s="102"/>
      <c r="AG41" s="102"/>
      <c r="AH41" s="102"/>
      <c r="AI41" s="108" t="s">
        <v>698</v>
      </c>
      <c r="AJ41" s="102"/>
      <c r="AK41" s="102"/>
      <c r="AL41" s="102"/>
      <c r="AM41" s="108" t="s">
        <v>744</v>
      </c>
      <c r="AN41" s="102"/>
      <c r="AO41" s="102"/>
      <c r="AP41" s="102"/>
      <c r="AQ41" s="109" t="s">
        <v>698</v>
      </c>
      <c r="AR41" s="110"/>
      <c r="AS41" s="110"/>
      <c r="AT41" s="111"/>
      <c r="AU41" s="102" t="s">
        <v>698</v>
      </c>
      <c r="AV41" s="102"/>
      <c r="AW41" s="102"/>
      <c r="AX41" s="103"/>
    </row>
    <row r="42" spans="1:51" ht="23.25" customHeight="1" x14ac:dyDescent="0.15">
      <c r="A42" s="202" t="s">
        <v>343</v>
      </c>
      <c r="B42" s="165"/>
      <c r="C42" s="165"/>
      <c r="D42" s="165"/>
      <c r="E42" s="165"/>
      <c r="F42" s="166"/>
      <c r="G42" s="204" t="s">
        <v>781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720</v>
      </c>
      <c r="H46" s="216"/>
      <c r="I46" s="216"/>
      <c r="J46" s="216"/>
      <c r="K46" s="216"/>
      <c r="L46" s="216"/>
      <c r="M46" s="216"/>
      <c r="N46" s="216"/>
      <c r="O46" s="216"/>
      <c r="P46" s="216"/>
      <c r="Q46" s="216"/>
      <c r="R46" s="216"/>
      <c r="S46" s="216"/>
      <c r="T46" s="216"/>
      <c r="U46" s="216"/>
      <c r="V46" s="216"/>
      <c r="W46" s="216"/>
      <c r="X46" s="216"/>
      <c r="Y46" s="216"/>
      <c r="Z46" s="216"/>
      <c r="AA46" s="217"/>
      <c r="AB46" s="222" t="s">
        <v>776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7.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334</v>
      </c>
      <c r="AC51" s="163"/>
      <c r="AD51" s="163"/>
      <c r="AE51" s="108">
        <v>76</v>
      </c>
      <c r="AF51" s="102"/>
      <c r="AG51" s="102"/>
      <c r="AH51" s="102"/>
      <c r="AI51" s="108">
        <v>45</v>
      </c>
      <c r="AJ51" s="102"/>
      <c r="AK51" s="102"/>
      <c r="AL51" s="102"/>
      <c r="AM51" s="108">
        <v>56</v>
      </c>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334</v>
      </c>
      <c r="AC52" s="107"/>
      <c r="AD52" s="107"/>
      <c r="AE52" s="108">
        <v>85</v>
      </c>
      <c r="AF52" s="102"/>
      <c r="AG52" s="102"/>
      <c r="AH52" s="102"/>
      <c r="AI52" s="108">
        <v>85</v>
      </c>
      <c r="AJ52" s="102"/>
      <c r="AK52" s="102"/>
      <c r="AL52" s="102"/>
      <c r="AM52" s="108">
        <v>85</v>
      </c>
      <c r="AN52" s="102"/>
      <c r="AO52" s="102"/>
      <c r="AP52" s="102"/>
      <c r="AQ52" s="109" t="s">
        <v>698</v>
      </c>
      <c r="AR52" s="110"/>
      <c r="AS52" s="110"/>
      <c r="AT52" s="111"/>
      <c r="AU52" s="102">
        <v>85</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89</v>
      </c>
      <c r="AF53" s="114"/>
      <c r="AG53" s="114"/>
      <c r="AH53" s="114"/>
      <c r="AI53" s="113">
        <v>52.9</v>
      </c>
      <c r="AJ53" s="114"/>
      <c r="AK53" s="114"/>
      <c r="AL53" s="114"/>
      <c r="AM53" s="113">
        <v>65.900000000000006</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663</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4" t="s">
        <v>664</v>
      </c>
      <c r="B65" s="168"/>
      <c r="C65" s="168"/>
      <c r="D65" s="168"/>
      <c r="E65" s="168"/>
      <c r="F65" s="169"/>
      <c r="G65" s="706" t="s">
        <v>656</v>
      </c>
      <c r="H65" s="707"/>
      <c r="I65" s="707"/>
      <c r="J65" s="707"/>
      <c r="K65" s="707"/>
      <c r="L65" s="707"/>
      <c r="M65" s="707"/>
      <c r="N65" s="707"/>
      <c r="O65" s="707"/>
      <c r="P65" s="708" t="s">
        <v>655</v>
      </c>
      <c r="Q65" s="707"/>
      <c r="R65" s="707"/>
      <c r="S65" s="707"/>
      <c r="T65" s="707"/>
      <c r="U65" s="707"/>
      <c r="V65" s="707"/>
      <c r="W65" s="707"/>
      <c r="X65" s="709"/>
      <c r="Y65" s="710"/>
      <c r="Z65" s="711"/>
      <c r="AA65" s="712"/>
      <c r="AB65" s="642" t="s">
        <v>11</v>
      </c>
      <c r="AC65" s="642"/>
      <c r="AD65" s="642"/>
      <c r="AE65" s="131" t="s">
        <v>500</v>
      </c>
      <c r="AF65" s="713"/>
      <c r="AG65" s="713"/>
      <c r="AH65" s="714"/>
      <c r="AI65" s="131" t="s">
        <v>652</v>
      </c>
      <c r="AJ65" s="713"/>
      <c r="AK65" s="713"/>
      <c r="AL65" s="714"/>
      <c r="AM65" s="131" t="s">
        <v>468</v>
      </c>
      <c r="AN65" s="713"/>
      <c r="AO65" s="713"/>
      <c r="AP65" s="714"/>
      <c r="AQ65" s="639" t="s">
        <v>499</v>
      </c>
      <c r="AR65" s="640"/>
      <c r="AS65" s="640"/>
      <c r="AT65" s="641"/>
      <c r="AU65" s="639" t="s">
        <v>677</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t="s">
        <v>704</v>
      </c>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t="s">
        <v>704</v>
      </c>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710</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663</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664</v>
      </c>
      <c r="B99" s="168"/>
      <c r="C99" s="168"/>
      <c r="D99" s="168"/>
      <c r="E99" s="168"/>
      <c r="F99" s="169"/>
      <c r="G99" s="706" t="s">
        <v>656</v>
      </c>
      <c r="H99" s="707"/>
      <c r="I99" s="707"/>
      <c r="J99" s="707"/>
      <c r="K99" s="707"/>
      <c r="L99" s="707"/>
      <c r="M99" s="707"/>
      <c r="N99" s="707"/>
      <c r="O99" s="707"/>
      <c r="P99" s="708" t="s">
        <v>655</v>
      </c>
      <c r="Q99" s="707"/>
      <c r="R99" s="707"/>
      <c r="S99" s="707"/>
      <c r="T99" s="707"/>
      <c r="U99" s="707"/>
      <c r="V99" s="707"/>
      <c r="W99" s="707"/>
      <c r="X99" s="709"/>
      <c r="Y99" s="710"/>
      <c r="Z99" s="711"/>
      <c r="AA99" s="712"/>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665</v>
      </c>
      <c r="B102" s="120"/>
      <c r="C102" s="120"/>
      <c r="D102" s="120"/>
      <c r="E102" s="120"/>
      <c r="F102" s="679"/>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663</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664</v>
      </c>
      <c r="B133" s="168"/>
      <c r="C133" s="168"/>
      <c r="D133" s="168"/>
      <c r="E133" s="168"/>
      <c r="F133" s="169"/>
      <c r="G133" s="706" t="s">
        <v>656</v>
      </c>
      <c r="H133" s="707"/>
      <c r="I133" s="707"/>
      <c r="J133" s="707"/>
      <c r="K133" s="707"/>
      <c r="L133" s="707"/>
      <c r="M133" s="707"/>
      <c r="N133" s="707"/>
      <c r="O133" s="707"/>
      <c r="P133" s="708" t="s">
        <v>655</v>
      </c>
      <c r="Q133" s="707"/>
      <c r="R133" s="707"/>
      <c r="S133" s="707"/>
      <c r="T133" s="707"/>
      <c r="U133" s="707"/>
      <c r="V133" s="707"/>
      <c r="W133" s="707"/>
      <c r="X133" s="709"/>
      <c r="Y133" s="710"/>
      <c r="Z133" s="711"/>
      <c r="AA133" s="712"/>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665</v>
      </c>
      <c r="B136" s="120"/>
      <c r="C136" s="120"/>
      <c r="D136" s="120"/>
      <c r="E136" s="120"/>
      <c r="F136" s="679"/>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663</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664</v>
      </c>
      <c r="B167" s="168"/>
      <c r="C167" s="168"/>
      <c r="D167" s="168"/>
      <c r="E167" s="168"/>
      <c r="F167" s="169"/>
      <c r="G167" s="706" t="s">
        <v>656</v>
      </c>
      <c r="H167" s="707"/>
      <c r="I167" s="707"/>
      <c r="J167" s="707"/>
      <c r="K167" s="707"/>
      <c r="L167" s="707"/>
      <c r="M167" s="707"/>
      <c r="N167" s="707"/>
      <c r="O167" s="707"/>
      <c r="P167" s="708" t="s">
        <v>655</v>
      </c>
      <c r="Q167" s="707"/>
      <c r="R167" s="707"/>
      <c r="S167" s="707"/>
      <c r="T167" s="707"/>
      <c r="U167" s="707"/>
      <c r="V167" s="707"/>
      <c r="W167" s="707"/>
      <c r="X167" s="709"/>
      <c r="Y167" s="710"/>
      <c r="Z167" s="711"/>
      <c r="AA167" s="712"/>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665</v>
      </c>
      <c r="B170" s="120"/>
      <c r="C170" s="120"/>
      <c r="D170" s="120"/>
      <c r="E170" s="120"/>
      <c r="F170" s="679"/>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660</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366</v>
      </c>
      <c r="B215" s="423"/>
      <c r="C215" s="426" t="s">
        <v>227</v>
      </c>
      <c r="D215" s="423"/>
      <c r="E215" s="428" t="s">
        <v>243</v>
      </c>
      <c r="F215" s="429"/>
      <c r="G215" s="430" t="s">
        <v>772</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773</v>
      </c>
      <c r="H216" s="146"/>
      <c r="I216" s="146"/>
      <c r="J216" s="146"/>
      <c r="K216" s="146"/>
      <c r="L216" s="146"/>
      <c r="M216" s="146"/>
      <c r="N216" s="146"/>
      <c r="O216" s="146"/>
      <c r="P216" s="146"/>
      <c r="Q216" s="146"/>
      <c r="R216" s="146"/>
      <c r="S216" s="146"/>
      <c r="T216" s="146"/>
      <c r="U216" s="146"/>
      <c r="V216" s="147"/>
      <c r="W216" s="498" t="s">
        <v>670</v>
      </c>
      <c r="X216" s="499"/>
      <c r="Y216" s="499"/>
      <c r="Z216" s="499"/>
      <c r="AA216" s="500"/>
      <c r="AB216" s="501" t="s">
        <v>775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30" customHeight="1" thickBot="1" x14ac:dyDescent="0.2">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4" t="s">
        <v>671</v>
      </c>
      <c r="X217" s="505"/>
      <c r="Y217" s="505"/>
      <c r="Z217" s="505"/>
      <c r="AA217" s="506"/>
      <c r="AB217" s="501" t="s">
        <v>774</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0.75" hidden="1" customHeight="1" thickBot="1" x14ac:dyDescent="0.2">
      <c r="A218" s="424"/>
      <c r="B218" s="425"/>
      <c r="C218" s="507" t="s">
        <v>683</v>
      </c>
      <c r="D218" s="508"/>
      <c r="E218" s="164" t="s">
        <v>362</v>
      </c>
      <c r="F218" s="166"/>
      <c r="G218" s="488" t="s">
        <v>230</v>
      </c>
      <c r="H218" s="489"/>
      <c r="I218" s="489"/>
      <c r="J218" s="509"/>
      <c r="K218" s="510"/>
      <c r="L218" s="510"/>
      <c r="M218" s="510"/>
      <c r="N218" s="510"/>
      <c r="O218" s="510"/>
      <c r="P218" s="510"/>
      <c r="Q218" s="510"/>
      <c r="R218" s="510"/>
      <c r="S218" s="510"/>
      <c r="T218" s="511"/>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0.75" hidden="1" customHeight="1" thickBot="1" x14ac:dyDescent="0.2">
      <c r="A219" s="424"/>
      <c r="B219" s="425"/>
      <c r="C219" s="427"/>
      <c r="D219" s="425"/>
      <c r="E219" s="167"/>
      <c r="F219" s="169"/>
      <c r="G219" s="488" t="s">
        <v>684</v>
      </c>
      <c r="H219" s="489"/>
      <c r="I219" s="489"/>
      <c r="J219" s="489"/>
      <c r="K219" s="489"/>
      <c r="L219" s="489"/>
      <c r="M219" s="489"/>
      <c r="N219" s="489"/>
      <c r="O219" s="489"/>
      <c r="P219" s="489"/>
      <c r="Q219" s="489"/>
      <c r="R219" s="489"/>
      <c r="S219" s="489"/>
      <c r="T219" s="489"/>
      <c r="U219" s="485"/>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17.25" hidden="1" customHeight="1" thickBot="1" x14ac:dyDescent="0.2">
      <c r="A220" s="424"/>
      <c r="B220" s="425"/>
      <c r="C220" s="427"/>
      <c r="D220" s="425"/>
      <c r="E220" s="172"/>
      <c r="F220" s="174"/>
      <c r="G220" s="488" t="s">
        <v>671</v>
      </c>
      <c r="H220" s="489"/>
      <c r="I220" s="489"/>
      <c r="J220" s="489"/>
      <c r="K220" s="489"/>
      <c r="L220" s="489"/>
      <c r="M220" s="489"/>
      <c r="N220" s="489"/>
      <c r="O220" s="489"/>
      <c r="P220" s="489"/>
      <c r="Q220" s="489"/>
      <c r="R220" s="489"/>
      <c r="S220" s="489"/>
      <c r="T220" s="489"/>
      <c r="U220" s="826"/>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67.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719</v>
      </c>
      <c r="AE223" s="468"/>
      <c r="AF223" s="468"/>
      <c r="AG223" s="469" t="s">
        <v>729</v>
      </c>
      <c r="AH223" s="470"/>
      <c r="AI223" s="470"/>
      <c r="AJ223" s="470"/>
      <c r="AK223" s="470"/>
      <c r="AL223" s="470"/>
      <c r="AM223" s="470"/>
      <c r="AN223" s="470"/>
      <c r="AO223" s="470"/>
      <c r="AP223" s="470"/>
      <c r="AQ223" s="470"/>
      <c r="AR223" s="470"/>
      <c r="AS223" s="470"/>
      <c r="AT223" s="470"/>
      <c r="AU223" s="470"/>
      <c r="AV223" s="470"/>
      <c r="AW223" s="470"/>
      <c r="AX223" s="471"/>
    </row>
    <row r="224" spans="1:51" ht="61.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719</v>
      </c>
      <c r="AE224" s="381"/>
      <c r="AF224" s="381"/>
      <c r="AG224" s="375" t="s">
        <v>730</v>
      </c>
      <c r="AH224" s="376"/>
      <c r="AI224" s="376"/>
      <c r="AJ224" s="376"/>
      <c r="AK224" s="376"/>
      <c r="AL224" s="376"/>
      <c r="AM224" s="376"/>
      <c r="AN224" s="376"/>
      <c r="AO224" s="376"/>
      <c r="AP224" s="376"/>
      <c r="AQ224" s="376"/>
      <c r="AR224" s="376"/>
      <c r="AS224" s="376"/>
      <c r="AT224" s="376"/>
      <c r="AU224" s="376"/>
      <c r="AV224" s="376"/>
      <c r="AW224" s="376"/>
      <c r="AX224" s="377"/>
    </row>
    <row r="225" spans="1:50" ht="72.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719</v>
      </c>
      <c r="AE225" s="418"/>
      <c r="AF225" s="418"/>
      <c r="AG225" s="403" t="s">
        <v>731</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719</v>
      </c>
      <c r="AE226" s="399"/>
      <c r="AF226" s="399"/>
      <c r="AG226" s="401" t="s">
        <v>732</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57"/>
      <c r="B227" s="439"/>
      <c r="C227" s="443"/>
      <c r="D227" s="444"/>
      <c r="E227" s="447" t="s">
        <v>344</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733</v>
      </c>
      <c r="AE227" s="381"/>
      <c r="AF227" s="450"/>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734</v>
      </c>
      <c r="AE228" s="455"/>
      <c r="AF228" s="455"/>
      <c r="AG228" s="403"/>
      <c r="AH228" s="149"/>
      <c r="AI228" s="149"/>
      <c r="AJ228" s="149"/>
      <c r="AK228" s="149"/>
      <c r="AL228" s="149"/>
      <c r="AM228" s="149"/>
      <c r="AN228" s="149"/>
      <c r="AO228" s="149"/>
      <c r="AP228" s="149"/>
      <c r="AQ228" s="149"/>
      <c r="AR228" s="149"/>
      <c r="AS228" s="149"/>
      <c r="AT228" s="149"/>
      <c r="AU228" s="149"/>
      <c r="AV228" s="149"/>
      <c r="AW228" s="149"/>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735</v>
      </c>
      <c r="AE229" s="365"/>
      <c r="AF229" s="365"/>
      <c r="AG229" s="367" t="s">
        <v>728</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719</v>
      </c>
      <c r="AE230" s="381"/>
      <c r="AF230" s="381"/>
      <c r="AG230" s="375" t="s">
        <v>736</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735</v>
      </c>
      <c r="AE231" s="381"/>
      <c r="AF231" s="381"/>
      <c r="AG231" s="375" t="s">
        <v>728</v>
      </c>
      <c r="AH231" s="376"/>
      <c r="AI231" s="376"/>
      <c r="AJ231" s="376"/>
      <c r="AK231" s="376"/>
      <c r="AL231" s="376"/>
      <c r="AM231" s="376"/>
      <c r="AN231" s="376"/>
      <c r="AO231" s="376"/>
      <c r="AP231" s="376"/>
      <c r="AQ231" s="376"/>
      <c r="AR231" s="376"/>
      <c r="AS231" s="376"/>
      <c r="AT231" s="376"/>
      <c r="AU231" s="376"/>
      <c r="AV231" s="376"/>
      <c r="AW231" s="376"/>
      <c r="AX231" s="377"/>
    </row>
    <row r="232" spans="1:50" ht="39.7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719</v>
      </c>
      <c r="AE232" s="381"/>
      <c r="AF232" s="381"/>
      <c r="AG232" s="375" t="s">
        <v>737</v>
      </c>
      <c r="AH232" s="376"/>
      <c r="AI232" s="376"/>
      <c r="AJ232" s="376"/>
      <c r="AK232" s="376"/>
      <c r="AL232" s="376"/>
      <c r="AM232" s="376"/>
      <c r="AN232" s="376"/>
      <c r="AO232" s="376"/>
      <c r="AP232" s="376"/>
      <c r="AQ232" s="376"/>
      <c r="AR232" s="376"/>
      <c r="AS232" s="376"/>
      <c r="AT232" s="376"/>
      <c r="AU232" s="376"/>
      <c r="AV232" s="376"/>
      <c r="AW232" s="376"/>
      <c r="AX232" s="377"/>
    </row>
    <row r="233" spans="1:50" ht="57"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719</v>
      </c>
      <c r="AE233" s="418"/>
      <c r="AF233" s="418"/>
      <c r="AG233" s="419" t="s">
        <v>738</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735</v>
      </c>
      <c r="AE234" s="381"/>
      <c r="AF234" s="450"/>
      <c r="AG234" s="375" t="s">
        <v>728</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735</v>
      </c>
      <c r="AE235" s="411"/>
      <c r="AF235" s="412"/>
      <c r="AG235" s="413" t="s">
        <v>728</v>
      </c>
      <c r="AH235" s="414"/>
      <c r="AI235" s="414"/>
      <c r="AJ235" s="414"/>
      <c r="AK235" s="414"/>
      <c r="AL235" s="414"/>
      <c r="AM235" s="414"/>
      <c r="AN235" s="414"/>
      <c r="AO235" s="414"/>
      <c r="AP235" s="414"/>
      <c r="AQ235" s="414"/>
      <c r="AR235" s="414"/>
      <c r="AS235" s="414"/>
      <c r="AT235" s="414"/>
      <c r="AU235" s="414"/>
      <c r="AV235" s="414"/>
      <c r="AW235" s="414"/>
      <c r="AX235" s="415"/>
    </row>
    <row r="236" spans="1:50" ht="38.25"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778</v>
      </c>
      <c r="AE236" s="365"/>
      <c r="AF236" s="366"/>
      <c r="AG236" s="367" t="s">
        <v>780</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735</v>
      </c>
      <c r="AE237" s="374"/>
      <c r="AF237" s="374"/>
      <c r="AG237" s="375" t="s">
        <v>728</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719</v>
      </c>
      <c r="AE238" s="381"/>
      <c r="AF238" s="381"/>
      <c r="AG238" s="375" t="s">
        <v>739</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735</v>
      </c>
      <c r="AE239" s="381"/>
      <c r="AF239" s="381"/>
      <c r="AG239" s="405" t="s">
        <v>728</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719</v>
      </c>
      <c r="AE240" s="399"/>
      <c r="AF240" s="400"/>
      <c r="AG240" s="401" t="s">
        <v>779</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1"/>
      <c r="B241" s="392"/>
      <c r="C241" s="905" t="s">
        <v>0</v>
      </c>
      <c r="D241" s="906"/>
      <c r="E241" s="906"/>
      <c r="F241" s="906"/>
      <c r="G241" s="906"/>
      <c r="H241" s="906"/>
      <c r="I241" s="906"/>
      <c r="J241" s="906"/>
      <c r="K241" s="906"/>
      <c r="L241" s="906"/>
      <c r="M241" s="906"/>
      <c r="N241" s="906"/>
      <c r="O241" s="902" t="s">
        <v>689</v>
      </c>
      <c r="P241" s="903"/>
      <c r="Q241" s="903"/>
      <c r="R241" s="903"/>
      <c r="S241" s="903"/>
      <c r="T241" s="903"/>
      <c r="U241" s="903"/>
      <c r="V241" s="903"/>
      <c r="W241" s="903"/>
      <c r="X241" s="903"/>
      <c r="Y241" s="903"/>
      <c r="Z241" s="903"/>
      <c r="AA241" s="903"/>
      <c r="AB241" s="903"/>
      <c r="AC241" s="903"/>
      <c r="AD241" s="903"/>
      <c r="AE241" s="903"/>
      <c r="AF241" s="904"/>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1"/>
      <c r="B242" s="392"/>
      <c r="C242" s="889">
        <v>2022</v>
      </c>
      <c r="D242" s="890"/>
      <c r="E242" s="384" t="s">
        <v>691</v>
      </c>
      <c r="F242" s="384"/>
      <c r="G242" s="384"/>
      <c r="H242" s="385">
        <v>21</v>
      </c>
      <c r="I242" s="385"/>
      <c r="J242" s="891">
        <v>804</v>
      </c>
      <c r="K242" s="891"/>
      <c r="L242" s="891"/>
      <c r="M242" s="385" t="s">
        <v>763</v>
      </c>
      <c r="N242" s="892"/>
      <c r="O242" s="893" t="s">
        <v>711</v>
      </c>
      <c r="P242" s="894"/>
      <c r="Q242" s="894"/>
      <c r="R242" s="894"/>
      <c r="S242" s="894"/>
      <c r="T242" s="894"/>
      <c r="U242" s="894"/>
      <c r="V242" s="894"/>
      <c r="W242" s="894"/>
      <c r="X242" s="894"/>
      <c r="Y242" s="894"/>
      <c r="Z242" s="894"/>
      <c r="AA242" s="894"/>
      <c r="AB242" s="894"/>
      <c r="AC242" s="894"/>
      <c r="AD242" s="894"/>
      <c r="AE242" s="894"/>
      <c r="AF242" s="895"/>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customHeight="1" x14ac:dyDescent="0.15">
      <c r="A243" s="391"/>
      <c r="B243" s="392"/>
      <c r="C243" s="382"/>
      <c r="D243" s="383"/>
      <c r="E243" s="384"/>
      <c r="F243" s="384"/>
      <c r="G243" s="384"/>
      <c r="H243" s="385"/>
      <c r="I243" s="385"/>
      <c r="J243" s="386"/>
      <c r="K243" s="386"/>
      <c r="L243" s="386"/>
      <c r="M243" s="387"/>
      <c r="N243" s="388"/>
      <c r="O243" s="896"/>
      <c r="P243" s="897"/>
      <c r="Q243" s="897"/>
      <c r="R243" s="897"/>
      <c r="S243" s="897"/>
      <c r="T243" s="897"/>
      <c r="U243" s="897"/>
      <c r="V243" s="897"/>
      <c r="W243" s="897"/>
      <c r="X243" s="897"/>
      <c r="Y243" s="897"/>
      <c r="Z243" s="897"/>
      <c r="AA243" s="897"/>
      <c r="AB243" s="897"/>
      <c r="AC243" s="897"/>
      <c r="AD243" s="897"/>
      <c r="AE243" s="897"/>
      <c r="AF243" s="898"/>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customHeight="1" x14ac:dyDescent="0.15">
      <c r="A244" s="391"/>
      <c r="B244" s="392"/>
      <c r="C244" s="382"/>
      <c r="D244" s="383"/>
      <c r="E244" s="384"/>
      <c r="F244" s="384"/>
      <c r="G244" s="384"/>
      <c r="H244" s="385"/>
      <c r="I244" s="385"/>
      <c r="J244" s="386"/>
      <c r="K244" s="386"/>
      <c r="L244" s="386"/>
      <c r="M244" s="387"/>
      <c r="N244" s="388"/>
      <c r="O244" s="896"/>
      <c r="P244" s="897"/>
      <c r="Q244" s="897"/>
      <c r="R244" s="897"/>
      <c r="S244" s="897"/>
      <c r="T244" s="897"/>
      <c r="U244" s="897"/>
      <c r="V244" s="897"/>
      <c r="W244" s="897"/>
      <c r="X244" s="897"/>
      <c r="Y244" s="897"/>
      <c r="Z244" s="897"/>
      <c r="AA244" s="897"/>
      <c r="AB244" s="897"/>
      <c r="AC244" s="897"/>
      <c r="AD244" s="897"/>
      <c r="AE244" s="897"/>
      <c r="AF244" s="898"/>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customHeight="1" x14ac:dyDescent="0.15">
      <c r="A245" s="391"/>
      <c r="B245" s="392"/>
      <c r="C245" s="382"/>
      <c r="D245" s="383"/>
      <c r="E245" s="384"/>
      <c r="F245" s="384"/>
      <c r="G245" s="384"/>
      <c r="H245" s="385"/>
      <c r="I245" s="385"/>
      <c r="J245" s="386"/>
      <c r="K245" s="386"/>
      <c r="L245" s="386"/>
      <c r="M245" s="387"/>
      <c r="N245" s="388"/>
      <c r="O245" s="896"/>
      <c r="P245" s="897"/>
      <c r="Q245" s="897"/>
      <c r="R245" s="897"/>
      <c r="S245" s="897"/>
      <c r="T245" s="897"/>
      <c r="U245" s="897"/>
      <c r="V245" s="897"/>
      <c r="W245" s="897"/>
      <c r="X245" s="897"/>
      <c r="Y245" s="897"/>
      <c r="Z245" s="897"/>
      <c r="AA245" s="897"/>
      <c r="AB245" s="897"/>
      <c r="AC245" s="897"/>
      <c r="AD245" s="897"/>
      <c r="AE245" s="897"/>
      <c r="AF245" s="898"/>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customHeight="1" x14ac:dyDescent="0.15">
      <c r="A246" s="393"/>
      <c r="B246" s="394"/>
      <c r="C246" s="407"/>
      <c r="D246" s="408"/>
      <c r="E246" s="384"/>
      <c r="F246" s="384"/>
      <c r="G246" s="384"/>
      <c r="H246" s="385"/>
      <c r="I246" s="385"/>
      <c r="J246" s="409"/>
      <c r="K246" s="409"/>
      <c r="L246" s="409"/>
      <c r="M246" s="887"/>
      <c r="N246" s="888"/>
      <c r="O246" s="899"/>
      <c r="P246" s="900"/>
      <c r="Q246" s="900"/>
      <c r="R246" s="900"/>
      <c r="S246" s="900"/>
      <c r="T246" s="900"/>
      <c r="U246" s="900"/>
      <c r="V246" s="900"/>
      <c r="W246" s="900"/>
      <c r="X246" s="900"/>
      <c r="Y246" s="900"/>
      <c r="Z246" s="900"/>
      <c r="AA246" s="900"/>
      <c r="AB246" s="900"/>
      <c r="AC246" s="900"/>
      <c r="AD246" s="900"/>
      <c r="AE246" s="900"/>
      <c r="AF246" s="901"/>
      <c r="AG246" s="405"/>
      <c r="AH246" s="152"/>
      <c r="AI246" s="152"/>
      <c r="AJ246" s="152"/>
      <c r="AK246" s="152"/>
      <c r="AL246" s="152"/>
      <c r="AM246" s="152"/>
      <c r="AN246" s="152"/>
      <c r="AO246" s="152"/>
      <c r="AP246" s="152"/>
      <c r="AQ246" s="152"/>
      <c r="AR246" s="152"/>
      <c r="AS246" s="152"/>
      <c r="AT246" s="152"/>
      <c r="AU246" s="152"/>
      <c r="AV246" s="152"/>
      <c r="AW246" s="152"/>
      <c r="AX246" s="406"/>
    </row>
    <row r="247" spans="1:50" ht="67.5" customHeight="1" x14ac:dyDescent="0.15">
      <c r="A247" s="355" t="s">
        <v>46</v>
      </c>
      <c r="B247" s="917"/>
      <c r="C247" s="314" t="s">
        <v>50</v>
      </c>
      <c r="D247" s="735"/>
      <c r="E247" s="735"/>
      <c r="F247" s="736"/>
      <c r="G247" s="920" t="s">
        <v>782</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740</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783</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39" t="s">
        <v>133</v>
      </c>
      <c r="B252" s="340"/>
      <c r="C252" s="340"/>
      <c r="D252" s="340"/>
      <c r="E252" s="341"/>
      <c r="F252" s="916" t="s">
        <v>784</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39" t="s">
        <v>133</v>
      </c>
      <c r="B254" s="340"/>
      <c r="C254" s="340"/>
      <c r="D254" s="340"/>
      <c r="E254" s="341"/>
      <c r="F254" s="342" t="s">
        <v>787</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360</v>
      </c>
      <c r="B258" s="105"/>
      <c r="C258" s="105"/>
      <c r="D258" s="106"/>
      <c r="E258" s="335" t="s">
        <v>712</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1" t="s">
        <v>359</v>
      </c>
      <c r="B259" s="271"/>
      <c r="C259" s="271"/>
      <c r="D259" s="271"/>
      <c r="E259" s="335" t="s">
        <v>713</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1" t="s">
        <v>358</v>
      </c>
      <c r="B260" s="271"/>
      <c r="C260" s="271"/>
      <c r="D260" s="271"/>
      <c r="E260" s="335" t="s">
        <v>714</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1" t="s">
        <v>357</v>
      </c>
      <c r="B261" s="271"/>
      <c r="C261" s="271"/>
      <c r="D261" s="271"/>
      <c r="E261" s="335" t="s">
        <v>715</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1" t="s">
        <v>356</v>
      </c>
      <c r="B262" s="271"/>
      <c r="C262" s="271"/>
      <c r="D262" s="271"/>
      <c r="E262" s="335" t="s">
        <v>716</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1" t="s">
        <v>355</v>
      </c>
      <c r="B263" s="271"/>
      <c r="C263" s="271"/>
      <c r="D263" s="271"/>
      <c r="E263" s="335" t="s">
        <v>717</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1" t="s">
        <v>354</v>
      </c>
      <c r="B264" s="271"/>
      <c r="C264" s="271"/>
      <c r="D264" s="271"/>
      <c r="E264" s="335" t="s">
        <v>718</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1" t="s">
        <v>353</v>
      </c>
      <c r="B265" s="271"/>
      <c r="C265" s="271"/>
      <c r="D265" s="271"/>
      <c r="E265" s="335" t="s">
        <v>717</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1" t="s">
        <v>500</v>
      </c>
      <c r="B266" s="271"/>
      <c r="C266" s="271"/>
      <c r="D266" s="271"/>
      <c r="E266" s="115" t="s">
        <v>691</v>
      </c>
      <c r="F266" s="101"/>
      <c r="G266" s="101"/>
      <c r="H266" s="92" t="str">
        <f>IF(E266="","","-")</f>
        <v>-</v>
      </c>
      <c r="I266" s="101"/>
      <c r="J266" s="101"/>
      <c r="K266" s="92" t="str">
        <f>IF(I266="","","-")</f>
        <v/>
      </c>
      <c r="L266" s="116">
        <v>716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734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741</v>
      </c>
      <c r="H268" s="101"/>
      <c r="I268" s="101"/>
      <c r="J268" s="100">
        <v>20</v>
      </c>
      <c r="K268" s="100"/>
      <c r="L268" s="116">
        <v>808</v>
      </c>
      <c r="M268" s="116"/>
      <c r="N268" s="116"/>
      <c r="O268" s="100" t="s">
        <v>742</v>
      </c>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347</v>
      </c>
      <c r="B269" s="324"/>
      <c r="C269" s="324"/>
      <c r="D269" s="324"/>
      <c r="E269" s="324"/>
      <c r="F269" s="32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349</v>
      </c>
      <c r="B308" s="330"/>
      <c r="C308" s="330"/>
      <c r="D308" s="330"/>
      <c r="E308" s="330"/>
      <c r="F308" s="331"/>
      <c r="G308" s="310" t="s">
        <v>721</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747</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9.25" customHeight="1" x14ac:dyDescent="0.15">
      <c r="A310" s="332"/>
      <c r="B310" s="333"/>
      <c r="C310" s="333"/>
      <c r="D310" s="333"/>
      <c r="E310" s="333"/>
      <c r="F310" s="334"/>
      <c r="G310" s="300" t="s">
        <v>722</v>
      </c>
      <c r="H310" s="301"/>
      <c r="I310" s="301"/>
      <c r="J310" s="301"/>
      <c r="K310" s="302"/>
      <c r="L310" s="303" t="s">
        <v>723</v>
      </c>
      <c r="M310" s="304"/>
      <c r="N310" s="304"/>
      <c r="O310" s="304"/>
      <c r="P310" s="304"/>
      <c r="Q310" s="304"/>
      <c r="R310" s="304"/>
      <c r="S310" s="304"/>
      <c r="T310" s="304"/>
      <c r="U310" s="304"/>
      <c r="V310" s="304"/>
      <c r="W310" s="304"/>
      <c r="X310" s="305"/>
      <c r="Y310" s="306">
        <v>2</v>
      </c>
      <c r="Z310" s="307"/>
      <c r="AA310" s="307"/>
      <c r="AB310" s="308"/>
      <c r="AC310" s="300" t="s">
        <v>744</v>
      </c>
      <c r="AD310" s="301"/>
      <c r="AE310" s="301"/>
      <c r="AF310" s="301"/>
      <c r="AG310" s="302"/>
      <c r="AH310" s="303" t="s">
        <v>744</v>
      </c>
      <c r="AI310" s="304"/>
      <c r="AJ310" s="304"/>
      <c r="AK310" s="304"/>
      <c r="AL310" s="304"/>
      <c r="AM310" s="304"/>
      <c r="AN310" s="304"/>
      <c r="AO310" s="304"/>
      <c r="AP310" s="304"/>
      <c r="AQ310" s="304"/>
      <c r="AR310" s="304"/>
      <c r="AS310" s="304"/>
      <c r="AT310" s="305"/>
      <c r="AU310" s="306" t="s">
        <v>744</v>
      </c>
      <c r="AV310" s="307"/>
      <c r="AW310" s="307"/>
      <c r="AX310" s="309"/>
    </row>
    <row r="311" spans="1:50" ht="44.25" customHeight="1" x14ac:dyDescent="0.15">
      <c r="A311" s="332"/>
      <c r="B311" s="333"/>
      <c r="C311" s="333"/>
      <c r="D311" s="333"/>
      <c r="E311" s="333"/>
      <c r="F311" s="334"/>
      <c r="G311" s="290" t="s">
        <v>766</v>
      </c>
      <c r="H311" s="291"/>
      <c r="I311" s="291"/>
      <c r="J311" s="291"/>
      <c r="K311" s="292"/>
      <c r="L311" s="293" t="s">
        <v>767</v>
      </c>
      <c r="M311" s="294"/>
      <c r="N311" s="294"/>
      <c r="O311" s="294"/>
      <c r="P311" s="294"/>
      <c r="Q311" s="294"/>
      <c r="R311" s="294"/>
      <c r="S311" s="294"/>
      <c r="T311" s="294"/>
      <c r="U311" s="294"/>
      <c r="V311" s="294"/>
      <c r="W311" s="294"/>
      <c r="X311" s="295"/>
      <c r="Y311" s="296">
        <v>0</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9.25" customHeight="1" x14ac:dyDescent="0.15">
      <c r="A312" s="332"/>
      <c r="B312" s="333"/>
      <c r="C312" s="333"/>
      <c r="D312" s="333"/>
      <c r="E312" s="333"/>
      <c r="F312" s="334"/>
      <c r="G312" s="290" t="s">
        <v>764</v>
      </c>
      <c r="H312" s="291"/>
      <c r="I312" s="291"/>
      <c r="J312" s="291"/>
      <c r="K312" s="292"/>
      <c r="L312" s="293" t="s">
        <v>765</v>
      </c>
      <c r="M312" s="294"/>
      <c r="N312" s="294"/>
      <c r="O312" s="294"/>
      <c r="P312" s="294"/>
      <c r="Q312" s="294"/>
      <c r="R312" s="294"/>
      <c r="S312" s="294"/>
      <c r="T312" s="294"/>
      <c r="U312" s="294"/>
      <c r="V312" s="294"/>
      <c r="W312" s="294"/>
      <c r="X312" s="295"/>
      <c r="Y312" s="296">
        <v>0</v>
      </c>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2</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6.5" customHeight="1" x14ac:dyDescent="0.15">
      <c r="A366" s="245">
        <v>1</v>
      </c>
      <c r="B366" s="245">
        <v>1</v>
      </c>
      <c r="C366" s="266" t="s">
        <v>724</v>
      </c>
      <c r="D366" s="265"/>
      <c r="E366" s="265"/>
      <c r="F366" s="265"/>
      <c r="G366" s="265"/>
      <c r="H366" s="265"/>
      <c r="I366" s="265"/>
      <c r="J366" s="248">
        <v>7000020340006</v>
      </c>
      <c r="K366" s="249"/>
      <c r="L366" s="249"/>
      <c r="M366" s="249"/>
      <c r="N366" s="249"/>
      <c r="O366" s="249"/>
      <c r="P366" s="267" t="s">
        <v>727</v>
      </c>
      <c r="Q366" s="250"/>
      <c r="R366" s="250"/>
      <c r="S366" s="250"/>
      <c r="T366" s="250"/>
      <c r="U366" s="250"/>
      <c r="V366" s="250"/>
      <c r="W366" s="250"/>
      <c r="X366" s="250"/>
      <c r="Y366" s="251">
        <v>2</v>
      </c>
      <c r="Z366" s="252"/>
      <c r="AA366" s="252"/>
      <c r="AB366" s="253"/>
      <c r="AC366" s="237" t="s">
        <v>76</v>
      </c>
      <c r="AD366" s="238"/>
      <c r="AE366" s="238"/>
      <c r="AF366" s="238"/>
      <c r="AG366" s="238"/>
      <c r="AH366" s="268" t="s">
        <v>728</v>
      </c>
      <c r="AI366" s="269"/>
      <c r="AJ366" s="269"/>
      <c r="AK366" s="269"/>
      <c r="AL366" s="241" t="s">
        <v>728</v>
      </c>
      <c r="AM366" s="242"/>
      <c r="AN366" s="242"/>
      <c r="AO366" s="243"/>
      <c r="AP366" s="244" t="s">
        <v>728</v>
      </c>
      <c r="AQ366" s="244"/>
      <c r="AR366" s="244"/>
      <c r="AS366" s="244"/>
      <c r="AT366" s="244"/>
      <c r="AU366" s="244"/>
      <c r="AV366" s="244"/>
      <c r="AW366" s="244"/>
      <c r="AX366" s="244"/>
    </row>
    <row r="367" spans="1:51" ht="46.5" customHeight="1" x14ac:dyDescent="0.15">
      <c r="A367" s="245">
        <v>2</v>
      </c>
      <c r="B367" s="245">
        <v>1</v>
      </c>
      <c r="C367" s="266" t="s">
        <v>725</v>
      </c>
      <c r="D367" s="265"/>
      <c r="E367" s="265"/>
      <c r="F367" s="265"/>
      <c r="G367" s="265"/>
      <c r="H367" s="265"/>
      <c r="I367" s="265"/>
      <c r="J367" s="248">
        <v>1000020470007</v>
      </c>
      <c r="K367" s="249"/>
      <c r="L367" s="249"/>
      <c r="M367" s="249"/>
      <c r="N367" s="249"/>
      <c r="O367" s="249"/>
      <c r="P367" s="267" t="s">
        <v>727</v>
      </c>
      <c r="Q367" s="250"/>
      <c r="R367" s="250"/>
      <c r="S367" s="250"/>
      <c r="T367" s="250"/>
      <c r="U367" s="250"/>
      <c r="V367" s="250"/>
      <c r="W367" s="250"/>
      <c r="X367" s="250"/>
      <c r="Y367" s="251">
        <v>2</v>
      </c>
      <c r="Z367" s="252"/>
      <c r="AA367" s="252"/>
      <c r="AB367" s="253"/>
      <c r="AC367" s="237" t="s">
        <v>76</v>
      </c>
      <c r="AD367" s="238"/>
      <c r="AE367" s="238"/>
      <c r="AF367" s="238"/>
      <c r="AG367" s="238"/>
      <c r="AH367" s="268" t="s">
        <v>728</v>
      </c>
      <c r="AI367" s="269"/>
      <c r="AJ367" s="269"/>
      <c r="AK367" s="269"/>
      <c r="AL367" s="241" t="s">
        <v>728</v>
      </c>
      <c r="AM367" s="242"/>
      <c r="AN367" s="242"/>
      <c r="AO367" s="243"/>
      <c r="AP367" s="244" t="s">
        <v>728</v>
      </c>
      <c r="AQ367" s="244"/>
      <c r="AR367" s="244"/>
      <c r="AS367" s="244"/>
      <c r="AT367" s="244"/>
      <c r="AU367" s="244"/>
      <c r="AV367" s="244"/>
      <c r="AW367" s="244"/>
      <c r="AX367" s="244"/>
      <c r="AY367">
        <f>COUNTA($C$367)</f>
        <v>1</v>
      </c>
    </row>
    <row r="368" spans="1:51" ht="46.5" customHeight="1" x14ac:dyDescent="0.15">
      <c r="A368" s="245">
        <v>3</v>
      </c>
      <c r="B368" s="245">
        <v>1</v>
      </c>
      <c r="C368" s="266" t="s">
        <v>726</v>
      </c>
      <c r="D368" s="265"/>
      <c r="E368" s="265"/>
      <c r="F368" s="265"/>
      <c r="G368" s="265"/>
      <c r="H368" s="265"/>
      <c r="I368" s="265"/>
      <c r="J368" s="248">
        <v>8000020040002</v>
      </c>
      <c r="K368" s="249"/>
      <c r="L368" s="249"/>
      <c r="M368" s="249"/>
      <c r="N368" s="249"/>
      <c r="O368" s="249"/>
      <c r="P368" s="267" t="s">
        <v>727</v>
      </c>
      <c r="Q368" s="250"/>
      <c r="R368" s="250"/>
      <c r="S368" s="250"/>
      <c r="T368" s="250"/>
      <c r="U368" s="250"/>
      <c r="V368" s="250"/>
      <c r="W368" s="250"/>
      <c r="X368" s="250"/>
      <c r="Y368" s="251">
        <v>2</v>
      </c>
      <c r="Z368" s="252"/>
      <c r="AA368" s="252"/>
      <c r="AB368" s="253"/>
      <c r="AC368" s="237" t="s">
        <v>76</v>
      </c>
      <c r="AD368" s="238"/>
      <c r="AE368" s="238"/>
      <c r="AF368" s="238"/>
      <c r="AG368" s="238"/>
      <c r="AH368" s="239" t="s">
        <v>728</v>
      </c>
      <c r="AI368" s="240"/>
      <c r="AJ368" s="240"/>
      <c r="AK368" s="240"/>
      <c r="AL368" s="241" t="s">
        <v>728</v>
      </c>
      <c r="AM368" s="242"/>
      <c r="AN368" s="242"/>
      <c r="AO368" s="243"/>
      <c r="AP368" s="244" t="s">
        <v>728</v>
      </c>
      <c r="AQ368" s="244"/>
      <c r="AR368" s="244"/>
      <c r="AS368" s="244"/>
      <c r="AT368" s="244"/>
      <c r="AU368" s="244"/>
      <c r="AV368" s="244"/>
      <c r="AW368" s="244"/>
      <c r="AX368" s="244"/>
      <c r="AY368">
        <f>COUNTA($C$368)</f>
        <v>1</v>
      </c>
    </row>
    <row r="369" spans="1:51" ht="46.5" customHeight="1" x14ac:dyDescent="0.15">
      <c r="A369" s="245">
        <v>4</v>
      </c>
      <c r="B369" s="245">
        <v>1</v>
      </c>
      <c r="C369" s="266" t="s">
        <v>756</v>
      </c>
      <c r="D369" s="265"/>
      <c r="E369" s="265"/>
      <c r="F369" s="265"/>
      <c r="G369" s="265"/>
      <c r="H369" s="265"/>
      <c r="I369" s="265"/>
      <c r="J369" s="248">
        <v>4000020030007</v>
      </c>
      <c r="K369" s="249"/>
      <c r="L369" s="249"/>
      <c r="M369" s="249"/>
      <c r="N369" s="249"/>
      <c r="O369" s="249"/>
      <c r="P369" s="267" t="s">
        <v>727</v>
      </c>
      <c r="Q369" s="250"/>
      <c r="R369" s="250"/>
      <c r="S369" s="250"/>
      <c r="T369" s="250"/>
      <c r="U369" s="250"/>
      <c r="V369" s="250"/>
      <c r="W369" s="250"/>
      <c r="X369" s="250"/>
      <c r="Y369" s="251">
        <v>1</v>
      </c>
      <c r="Z369" s="252"/>
      <c r="AA369" s="252"/>
      <c r="AB369" s="253"/>
      <c r="AC369" s="237" t="s">
        <v>76</v>
      </c>
      <c r="AD369" s="238"/>
      <c r="AE369" s="238"/>
      <c r="AF369" s="238"/>
      <c r="AG369" s="238"/>
      <c r="AH369" s="239" t="s">
        <v>728</v>
      </c>
      <c r="AI369" s="240"/>
      <c r="AJ369" s="240"/>
      <c r="AK369" s="240"/>
      <c r="AL369" s="241" t="s">
        <v>728</v>
      </c>
      <c r="AM369" s="242"/>
      <c r="AN369" s="242"/>
      <c r="AO369" s="243"/>
      <c r="AP369" s="244" t="s">
        <v>728</v>
      </c>
      <c r="AQ369" s="244"/>
      <c r="AR369" s="244"/>
      <c r="AS369" s="244"/>
      <c r="AT369" s="244"/>
      <c r="AU369" s="244"/>
      <c r="AV369" s="244"/>
      <c r="AW369" s="244"/>
      <c r="AX369" s="244"/>
      <c r="AY369">
        <f>COUNTA($C$369)</f>
        <v>1</v>
      </c>
    </row>
    <row r="370" spans="1:51" ht="46.5" customHeight="1" x14ac:dyDescent="0.15">
      <c r="A370" s="245">
        <v>5</v>
      </c>
      <c r="B370" s="245">
        <v>1</v>
      </c>
      <c r="C370" s="266" t="s">
        <v>757</v>
      </c>
      <c r="D370" s="265"/>
      <c r="E370" s="265"/>
      <c r="F370" s="265"/>
      <c r="G370" s="265"/>
      <c r="H370" s="265"/>
      <c r="I370" s="265"/>
      <c r="J370" s="248">
        <v>1000020230006</v>
      </c>
      <c r="K370" s="249"/>
      <c r="L370" s="249"/>
      <c r="M370" s="249"/>
      <c r="N370" s="249"/>
      <c r="O370" s="249"/>
      <c r="P370" s="267" t="s">
        <v>727</v>
      </c>
      <c r="Q370" s="250"/>
      <c r="R370" s="250"/>
      <c r="S370" s="250"/>
      <c r="T370" s="250"/>
      <c r="U370" s="250"/>
      <c r="V370" s="250"/>
      <c r="W370" s="250"/>
      <c r="X370" s="250"/>
      <c r="Y370" s="251">
        <v>1</v>
      </c>
      <c r="Z370" s="252"/>
      <c r="AA370" s="252"/>
      <c r="AB370" s="253"/>
      <c r="AC370" s="237" t="s">
        <v>76</v>
      </c>
      <c r="AD370" s="238"/>
      <c r="AE370" s="238"/>
      <c r="AF370" s="238"/>
      <c r="AG370" s="238"/>
      <c r="AH370" s="239" t="s">
        <v>728</v>
      </c>
      <c r="AI370" s="240"/>
      <c r="AJ370" s="240"/>
      <c r="AK370" s="240"/>
      <c r="AL370" s="241" t="s">
        <v>728</v>
      </c>
      <c r="AM370" s="242"/>
      <c r="AN370" s="242"/>
      <c r="AO370" s="243"/>
      <c r="AP370" s="244" t="s">
        <v>728</v>
      </c>
      <c r="AQ370" s="244"/>
      <c r="AR370" s="244"/>
      <c r="AS370" s="244"/>
      <c r="AT370" s="244"/>
      <c r="AU370" s="244"/>
      <c r="AV370" s="244"/>
      <c r="AW370" s="244"/>
      <c r="AX370" s="244"/>
      <c r="AY370">
        <f>COUNTA($C$370)</f>
        <v>1</v>
      </c>
    </row>
    <row r="371" spans="1:51" ht="46.5" customHeight="1" x14ac:dyDescent="0.15">
      <c r="A371" s="245">
        <v>6</v>
      </c>
      <c r="B371" s="245">
        <v>1</v>
      </c>
      <c r="C371" s="266" t="s">
        <v>758</v>
      </c>
      <c r="D371" s="265"/>
      <c r="E371" s="265"/>
      <c r="F371" s="265"/>
      <c r="G371" s="265"/>
      <c r="H371" s="265"/>
      <c r="I371" s="265"/>
      <c r="J371" s="248">
        <v>8000020280003</v>
      </c>
      <c r="K371" s="249"/>
      <c r="L371" s="249"/>
      <c r="M371" s="249"/>
      <c r="N371" s="249"/>
      <c r="O371" s="249"/>
      <c r="P371" s="267" t="s">
        <v>727</v>
      </c>
      <c r="Q371" s="250"/>
      <c r="R371" s="250"/>
      <c r="S371" s="250"/>
      <c r="T371" s="250"/>
      <c r="U371" s="250"/>
      <c r="V371" s="250"/>
      <c r="W371" s="250"/>
      <c r="X371" s="250"/>
      <c r="Y371" s="251">
        <v>1</v>
      </c>
      <c r="Z371" s="252"/>
      <c r="AA371" s="252"/>
      <c r="AB371" s="253"/>
      <c r="AC371" s="237" t="s">
        <v>76</v>
      </c>
      <c r="AD371" s="238"/>
      <c r="AE371" s="238"/>
      <c r="AF371" s="238"/>
      <c r="AG371" s="238"/>
      <c r="AH371" s="239" t="s">
        <v>728</v>
      </c>
      <c r="AI371" s="240"/>
      <c r="AJ371" s="240"/>
      <c r="AK371" s="240"/>
      <c r="AL371" s="241" t="s">
        <v>728</v>
      </c>
      <c r="AM371" s="242"/>
      <c r="AN371" s="242"/>
      <c r="AO371" s="243"/>
      <c r="AP371" s="244" t="s">
        <v>728</v>
      </c>
      <c r="AQ371" s="244"/>
      <c r="AR371" s="244"/>
      <c r="AS371" s="244"/>
      <c r="AT371" s="244"/>
      <c r="AU371" s="244"/>
      <c r="AV371" s="244"/>
      <c r="AW371" s="244"/>
      <c r="AX371" s="244"/>
      <c r="AY371">
        <f>COUNTA($C$371)</f>
        <v>1</v>
      </c>
    </row>
    <row r="372" spans="1:51" ht="46.5" customHeight="1" x14ac:dyDescent="0.15">
      <c r="A372" s="245">
        <v>7</v>
      </c>
      <c r="B372" s="245">
        <v>1</v>
      </c>
      <c r="C372" s="266" t="s">
        <v>759</v>
      </c>
      <c r="D372" s="265"/>
      <c r="E372" s="265"/>
      <c r="F372" s="265"/>
      <c r="G372" s="265"/>
      <c r="H372" s="265"/>
      <c r="I372" s="265"/>
      <c r="J372" s="248">
        <v>4000020120006</v>
      </c>
      <c r="K372" s="249"/>
      <c r="L372" s="249"/>
      <c r="M372" s="249"/>
      <c r="N372" s="249"/>
      <c r="O372" s="249"/>
      <c r="P372" s="267" t="s">
        <v>727</v>
      </c>
      <c r="Q372" s="250"/>
      <c r="R372" s="250"/>
      <c r="S372" s="250"/>
      <c r="T372" s="250"/>
      <c r="U372" s="250"/>
      <c r="V372" s="250"/>
      <c r="W372" s="250"/>
      <c r="X372" s="250"/>
      <c r="Y372" s="251">
        <v>1</v>
      </c>
      <c r="Z372" s="252"/>
      <c r="AA372" s="252"/>
      <c r="AB372" s="253"/>
      <c r="AC372" s="237" t="s">
        <v>76</v>
      </c>
      <c r="AD372" s="238"/>
      <c r="AE372" s="238"/>
      <c r="AF372" s="238"/>
      <c r="AG372" s="238"/>
      <c r="AH372" s="239" t="s">
        <v>728</v>
      </c>
      <c r="AI372" s="240"/>
      <c r="AJ372" s="240"/>
      <c r="AK372" s="240"/>
      <c r="AL372" s="241" t="s">
        <v>728</v>
      </c>
      <c r="AM372" s="242"/>
      <c r="AN372" s="242"/>
      <c r="AO372" s="243"/>
      <c r="AP372" s="244" t="s">
        <v>728</v>
      </c>
      <c r="AQ372" s="244"/>
      <c r="AR372" s="244"/>
      <c r="AS372" s="244"/>
      <c r="AT372" s="244"/>
      <c r="AU372" s="244"/>
      <c r="AV372" s="244"/>
      <c r="AW372" s="244"/>
      <c r="AX372" s="244"/>
      <c r="AY372">
        <f>COUNTA($C$372)</f>
        <v>1</v>
      </c>
    </row>
    <row r="373" spans="1:51" ht="46.5" customHeight="1" x14ac:dyDescent="0.15">
      <c r="A373" s="245">
        <v>8</v>
      </c>
      <c r="B373" s="245">
        <v>1</v>
      </c>
      <c r="C373" s="266" t="s">
        <v>760</v>
      </c>
      <c r="D373" s="265"/>
      <c r="E373" s="265"/>
      <c r="F373" s="265"/>
      <c r="G373" s="265"/>
      <c r="H373" s="265"/>
      <c r="I373" s="265"/>
      <c r="J373" s="248">
        <v>1000020140007</v>
      </c>
      <c r="K373" s="249"/>
      <c r="L373" s="249"/>
      <c r="M373" s="249"/>
      <c r="N373" s="249"/>
      <c r="O373" s="249"/>
      <c r="P373" s="267" t="s">
        <v>727</v>
      </c>
      <c r="Q373" s="250"/>
      <c r="R373" s="250"/>
      <c r="S373" s="250"/>
      <c r="T373" s="250"/>
      <c r="U373" s="250"/>
      <c r="V373" s="250"/>
      <c r="W373" s="250"/>
      <c r="X373" s="250"/>
      <c r="Y373" s="251">
        <v>1</v>
      </c>
      <c r="Z373" s="252"/>
      <c r="AA373" s="252"/>
      <c r="AB373" s="253"/>
      <c r="AC373" s="237" t="s">
        <v>76</v>
      </c>
      <c r="AD373" s="238"/>
      <c r="AE373" s="238"/>
      <c r="AF373" s="238"/>
      <c r="AG373" s="238"/>
      <c r="AH373" s="239" t="s">
        <v>728</v>
      </c>
      <c r="AI373" s="240"/>
      <c r="AJ373" s="240"/>
      <c r="AK373" s="240"/>
      <c r="AL373" s="241" t="s">
        <v>728</v>
      </c>
      <c r="AM373" s="242"/>
      <c r="AN373" s="242"/>
      <c r="AO373" s="243"/>
      <c r="AP373" s="244" t="s">
        <v>728</v>
      </c>
      <c r="AQ373" s="244"/>
      <c r="AR373" s="244"/>
      <c r="AS373" s="244"/>
      <c r="AT373" s="244"/>
      <c r="AU373" s="244"/>
      <c r="AV373" s="244"/>
      <c r="AW373" s="244"/>
      <c r="AX373" s="244"/>
      <c r="AY373">
        <f>COUNTA($C$373)</f>
        <v>1</v>
      </c>
    </row>
    <row r="374" spans="1:51" ht="46.5" customHeight="1" x14ac:dyDescent="0.15">
      <c r="A374" s="245">
        <v>9</v>
      </c>
      <c r="B374" s="245">
        <v>1</v>
      </c>
      <c r="C374" s="266" t="s">
        <v>761</v>
      </c>
      <c r="D374" s="265"/>
      <c r="E374" s="265"/>
      <c r="F374" s="265"/>
      <c r="G374" s="265"/>
      <c r="H374" s="265"/>
      <c r="I374" s="265"/>
      <c r="J374" s="248">
        <v>1000020440001</v>
      </c>
      <c r="K374" s="249"/>
      <c r="L374" s="249"/>
      <c r="M374" s="249"/>
      <c r="N374" s="249"/>
      <c r="O374" s="249"/>
      <c r="P374" s="267" t="s">
        <v>727</v>
      </c>
      <c r="Q374" s="250"/>
      <c r="R374" s="250"/>
      <c r="S374" s="250"/>
      <c r="T374" s="250"/>
      <c r="U374" s="250"/>
      <c r="V374" s="250"/>
      <c r="W374" s="250"/>
      <c r="X374" s="250"/>
      <c r="Y374" s="251">
        <v>1</v>
      </c>
      <c r="Z374" s="252"/>
      <c r="AA374" s="252"/>
      <c r="AB374" s="253"/>
      <c r="AC374" s="237" t="s">
        <v>76</v>
      </c>
      <c r="AD374" s="238"/>
      <c r="AE374" s="238"/>
      <c r="AF374" s="238"/>
      <c r="AG374" s="238"/>
      <c r="AH374" s="239" t="s">
        <v>728</v>
      </c>
      <c r="AI374" s="240"/>
      <c r="AJ374" s="240"/>
      <c r="AK374" s="240"/>
      <c r="AL374" s="241" t="s">
        <v>728</v>
      </c>
      <c r="AM374" s="242"/>
      <c r="AN374" s="242"/>
      <c r="AO374" s="243"/>
      <c r="AP374" s="244" t="s">
        <v>728</v>
      </c>
      <c r="AQ374" s="244"/>
      <c r="AR374" s="244"/>
      <c r="AS374" s="244"/>
      <c r="AT374" s="244"/>
      <c r="AU374" s="244"/>
      <c r="AV374" s="244"/>
      <c r="AW374" s="244"/>
      <c r="AX374" s="244"/>
      <c r="AY374">
        <f>COUNTA($C$374)</f>
        <v>1</v>
      </c>
    </row>
    <row r="375" spans="1:51" ht="46.5" customHeight="1" x14ac:dyDescent="0.15">
      <c r="A375" s="245">
        <v>10</v>
      </c>
      <c r="B375" s="245">
        <v>1</v>
      </c>
      <c r="C375" s="266" t="s">
        <v>762</v>
      </c>
      <c r="D375" s="265"/>
      <c r="E375" s="265"/>
      <c r="F375" s="265"/>
      <c r="G375" s="265"/>
      <c r="H375" s="265"/>
      <c r="I375" s="265"/>
      <c r="J375" s="248">
        <v>8000020130001</v>
      </c>
      <c r="K375" s="249"/>
      <c r="L375" s="249"/>
      <c r="M375" s="249"/>
      <c r="N375" s="249"/>
      <c r="O375" s="249"/>
      <c r="P375" s="267" t="s">
        <v>727</v>
      </c>
      <c r="Q375" s="250"/>
      <c r="R375" s="250"/>
      <c r="S375" s="250"/>
      <c r="T375" s="250"/>
      <c r="U375" s="250"/>
      <c r="V375" s="250"/>
      <c r="W375" s="250"/>
      <c r="X375" s="250"/>
      <c r="Y375" s="251">
        <v>1</v>
      </c>
      <c r="Z375" s="252"/>
      <c r="AA375" s="252"/>
      <c r="AB375" s="253"/>
      <c r="AC375" s="237" t="s">
        <v>76</v>
      </c>
      <c r="AD375" s="238"/>
      <c r="AE375" s="238"/>
      <c r="AF375" s="238"/>
      <c r="AG375" s="238"/>
      <c r="AH375" s="239" t="s">
        <v>728</v>
      </c>
      <c r="AI375" s="240"/>
      <c r="AJ375" s="240"/>
      <c r="AK375" s="240"/>
      <c r="AL375" s="241" t="s">
        <v>728</v>
      </c>
      <c r="AM375" s="242"/>
      <c r="AN375" s="242"/>
      <c r="AO375" s="243"/>
      <c r="AP375" s="244" t="s">
        <v>728</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f>-[1]行政事業レビューシート!$BJ$791</f>
        <v>0</v>
      </c>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1.25" customHeight="1" x14ac:dyDescent="0.15">
      <c r="A399" s="245">
        <v>1</v>
      </c>
      <c r="B399" s="245">
        <v>1</v>
      </c>
      <c r="C399" s="266" t="s">
        <v>788</v>
      </c>
      <c r="D399" s="265"/>
      <c r="E399" s="265"/>
      <c r="F399" s="265"/>
      <c r="G399" s="265"/>
      <c r="H399" s="265"/>
      <c r="I399" s="265"/>
      <c r="J399" s="248">
        <v>9010001050794</v>
      </c>
      <c r="K399" s="249"/>
      <c r="L399" s="249"/>
      <c r="M399" s="249"/>
      <c r="N399" s="249"/>
      <c r="O399" s="249"/>
      <c r="P399" s="267" t="s">
        <v>750</v>
      </c>
      <c r="Q399" s="250"/>
      <c r="R399" s="250"/>
      <c r="S399" s="250"/>
      <c r="T399" s="250"/>
      <c r="U399" s="250"/>
      <c r="V399" s="250"/>
      <c r="W399" s="250"/>
      <c r="X399" s="250"/>
      <c r="Y399" s="251">
        <v>0.8</v>
      </c>
      <c r="Z399" s="252"/>
      <c r="AA399" s="252"/>
      <c r="AB399" s="253"/>
      <c r="AC399" s="237" t="s">
        <v>341</v>
      </c>
      <c r="AD399" s="238"/>
      <c r="AE399" s="238"/>
      <c r="AF399" s="238"/>
      <c r="AG399" s="238"/>
      <c r="AH399" s="268" t="s">
        <v>744</v>
      </c>
      <c r="AI399" s="269"/>
      <c r="AJ399" s="269"/>
      <c r="AK399" s="269"/>
      <c r="AL399" s="241">
        <v>100</v>
      </c>
      <c r="AM399" s="242"/>
      <c r="AN399" s="242"/>
      <c r="AO399" s="243"/>
      <c r="AP399" s="244" t="s">
        <v>744</v>
      </c>
      <c r="AQ399" s="244"/>
      <c r="AR399" s="244"/>
      <c r="AS399" s="244"/>
      <c r="AT399" s="244"/>
      <c r="AU399" s="244"/>
      <c r="AV399" s="244"/>
      <c r="AW399" s="244"/>
      <c r="AX399" s="244"/>
      <c r="AY399">
        <f>$AY$396</f>
        <v>1</v>
      </c>
    </row>
    <row r="400" spans="1:51" ht="41.25" customHeight="1" x14ac:dyDescent="0.15">
      <c r="A400" s="245">
        <v>2</v>
      </c>
      <c r="B400" s="245">
        <v>1</v>
      </c>
      <c r="C400" s="266" t="s">
        <v>789</v>
      </c>
      <c r="D400" s="265"/>
      <c r="E400" s="265"/>
      <c r="F400" s="265"/>
      <c r="G400" s="265"/>
      <c r="H400" s="265"/>
      <c r="I400" s="265"/>
      <c r="J400" s="248">
        <v>7010001011328</v>
      </c>
      <c r="K400" s="249"/>
      <c r="L400" s="249"/>
      <c r="M400" s="249"/>
      <c r="N400" s="249"/>
      <c r="O400" s="249"/>
      <c r="P400" s="267" t="s">
        <v>751</v>
      </c>
      <c r="Q400" s="250"/>
      <c r="R400" s="250"/>
      <c r="S400" s="250"/>
      <c r="T400" s="250"/>
      <c r="U400" s="250"/>
      <c r="V400" s="250"/>
      <c r="W400" s="250"/>
      <c r="X400" s="250"/>
      <c r="Y400" s="251">
        <v>0.4</v>
      </c>
      <c r="Z400" s="252"/>
      <c r="AA400" s="252"/>
      <c r="AB400" s="253"/>
      <c r="AC400" s="237" t="s">
        <v>341</v>
      </c>
      <c r="AD400" s="238"/>
      <c r="AE400" s="238"/>
      <c r="AF400" s="238"/>
      <c r="AG400" s="238"/>
      <c r="AH400" s="268" t="s">
        <v>744</v>
      </c>
      <c r="AI400" s="269"/>
      <c r="AJ400" s="269"/>
      <c r="AK400" s="269"/>
      <c r="AL400" s="241">
        <v>100</v>
      </c>
      <c r="AM400" s="242"/>
      <c r="AN400" s="242"/>
      <c r="AO400" s="243"/>
      <c r="AP400" s="244" t="s">
        <v>744</v>
      </c>
      <c r="AQ400" s="244"/>
      <c r="AR400" s="244"/>
      <c r="AS400" s="244"/>
      <c r="AT400" s="244"/>
      <c r="AU400" s="244"/>
      <c r="AV400" s="244"/>
      <c r="AW400" s="244"/>
      <c r="AX400" s="244"/>
      <c r="AY400">
        <f>COUNTA($C$400)</f>
        <v>1</v>
      </c>
    </row>
    <row r="401" spans="1:51" ht="41.25" customHeight="1" x14ac:dyDescent="0.15">
      <c r="A401" s="245">
        <v>3</v>
      </c>
      <c r="B401" s="245">
        <v>1</v>
      </c>
      <c r="C401" s="266" t="s">
        <v>748</v>
      </c>
      <c r="D401" s="265"/>
      <c r="E401" s="265"/>
      <c r="F401" s="265"/>
      <c r="G401" s="265"/>
      <c r="H401" s="265"/>
      <c r="I401" s="265"/>
      <c r="J401" s="248">
        <v>6010405003434</v>
      </c>
      <c r="K401" s="249"/>
      <c r="L401" s="249"/>
      <c r="M401" s="249"/>
      <c r="N401" s="249"/>
      <c r="O401" s="249"/>
      <c r="P401" s="267" t="s">
        <v>752</v>
      </c>
      <c r="Q401" s="250"/>
      <c r="R401" s="250"/>
      <c r="S401" s="250"/>
      <c r="T401" s="250"/>
      <c r="U401" s="250"/>
      <c r="V401" s="250"/>
      <c r="W401" s="250"/>
      <c r="X401" s="250"/>
      <c r="Y401" s="251">
        <v>0.2</v>
      </c>
      <c r="Z401" s="252"/>
      <c r="AA401" s="252"/>
      <c r="AB401" s="253"/>
      <c r="AC401" s="237" t="s">
        <v>341</v>
      </c>
      <c r="AD401" s="238"/>
      <c r="AE401" s="238"/>
      <c r="AF401" s="238"/>
      <c r="AG401" s="238"/>
      <c r="AH401" s="239" t="s">
        <v>744</v>
      </c>
      <c r="AI401" s="240"/>
      <c r="AJ401" s="240"/>
      <c r="AK401" s="240"/>
      <c r="AL401" s="241">
        <v>100</v>
      </c>
      <c r="AM401" s="242"/>
      <c r="AN401" s="242"/>
      <c r="AO401" s="243"/>
      <c r="AP401" s="244" t="s">
        <v>744</v>
      </c>
      <c r="AQ401" s="244"/>
      <c r="AR401" s="244"/>
      <c r="AS401" s="244"/>
      <c r="AT401" s="244"/>
      <c r="AU401" s="244"/>
      <c r="AV401" s="244"/>
      <c r="AW401" s="244"/>
      <c r="AX401" s="244"/>
      <c r="AY401">
        <f>COUNTA($C$401)</f>
        <v>1</v>
      </c>
    </row>
    <row r="402" spans="1:51" ht="41.25" customHeight="1" x14ac:dyDescent="0.15">
      <c r="A402" s="245">
        <v>4</v>
      </c>
      <c r="B402" s="245">
        <v>1</v>
      </c>
      <c r="C402" s="266" t="s">
        <v>790</v>
      </c>
      <c r="D402" s="265"/>
      <c r="E402" s="265"/>
      <c r="F402" s="265"/>
      <c r="G402" s="265"/>
      <c r="H402" s="265"/>
      <c r="I402" s="265"/>
      <c r="J402" s="248">
        <v>6010001021699</v>
      </c>
      <c r="K402" s="249"/>
      <c r="L402" s="249"/>
      <c r="M402" s="249"/>
      <c r="N402" s="249"/>
      <c r="O402" s="249"/>
      <c r="P402" s="267" t="s">
        <v>753</v>
      </c>
      <c r="Q402" s="250"/>
      <c r="R402" s="250"/>
      <c r="S402" s="250"/>
      <c r="T402" s="250"/>
      <c r="U402" s="250"/>
      <c r="V402" s="250"/>
      <c r="W402" s="250"/>
      <c r="X402" s="250"/>
      <c r="Y402" s="251">
        <v>0.2</v>
      </c>
      <c r="Z402" s="252"/>
      <c r="AA402" s="252"/>
      <c r="AB402" s="253"/>
      <c r="AC402" s="237" t="s">
        <v>341</v>
      </c>
      <c r="AD402" s="238"/>
      <c r="AE402" s="238"/>
      <c r="AF402" s="238"/>
      <c r="AG402" s="238"/>
      <c r="AH402" s="239" t="s">
        <v>744</v>
      </c>
      <c r="AI402" s="240"/>
      <c r="AJ402" s="240"/>
      <c r="AK402" s="240"/>
      <c r="AL402" s="241">
        <v>100</v>
      </c>
      <c r="AM402" s="242"/>
      <c r="AN402" s="242"/>
      <c r="AO402" s="243"/>
      <c r="AP402" s="244" t="s">
        <v>744</v>
      </c>
      <c r="AQ402" s="244"/>
      <c r="AR402" s="244"/>
      <c r="AS402" s="244"/>
      <c r="AT402" s="244"/>
      <c r="AU402" s="244"/>
      <c r="AV402" s="244"/>
      <c r="AW402" s="244"/>
      <c r="AX402" s="244"/>
      <c r="AY402">
        <f>COUNTA($C$402)</f>
        <v>1</v>
      </c>
    </row>
    <row r="403" spans="1:51" ht="41.25" customHeight="1" x14ac:dyDescent="0.15">
      <c r="A403" s="245">
        <v>5</v>
      </c>
      <c r="B403" s="245">
        <v>1</v>
      </c>
      <c r="C403" s="266" t="s">
        <v>791</v>
      </c>
      <c r="D403" s="265"/>
      <c r="E403" s="265"/>
      <c r="F403" s="265"/>
      <c r="G403" s="265"/>
      <c r="H403" s="265"/>
      <c r="I403" s="265"/>
      <c r="J403" s="248">
        <v>1010001034053</v>
      </c>
      <c r="K403" s="249"/>
      <c r="L403" s="249"/>
      <c r="M403" s="249"/>
      <c r="N403" s="249"/>
      <c r="O403" s="249"/>
      <c r="P403" s="267" t="s">
        <v>754</v>
      </c>
      <c r="Q403" s="250"/>
      <c r="R403" s="250"/>
      <c r="S403" s="250"/>
      <c r="T403" s="250"/>
      <c r="U403" s="250"/>
      <c r="V403" s="250"/>
      <c r="W403" s="250"/>
      <c r="X403" s="250"/>
      <c r="Y403" s="251">
        <v>0</v>
      </c>
      <c r="Z403" s="252"/>
      <c r="AA403" s="252"/>
      <c r="AB403" s="253"/>
      <c r="AC403" s="237" t="s">
        <v>341</v>
      </c>
      <c r="AD403" s="238"/>
      <c r="AE403" s="238"/>
      <c r="AF403" s="238"/>
      <c r="AG403" s="238"/>
      <c r="AH403" s="239" t="s">
        <v>744</v>
      </c>
      <c r="AI403" s="240"/>
      <c r="AJ403" s="240"/>
      <c r="AK403" s="240"/>
      <c r="AL403" s="241">
        <v>100</v>
      </c>
      <c r="AM403" s="242"/>
      <c r="AN403" s="242"/>
      <c r="AO403" s="243"/>
      <c r="AP403" s="244" t="s">
        <v>744</v>
      </c>
      <c r="AQ403" s="244"/>
      <c r="AR403" s="244"/>
      <c r="AS403" s="244"/>
      <c r="AT403" s="244"/>
      <c r="AU403" s="244"/>
      <c r="AV403" s="244"/>
      <c r="AW403" s="244"/>
      <c r="AX403" s="244"/>
      <c r="AY403">
        <f>COUNTA($C$403)</f>
        <v>1</v>
      </c>
    </row>
    <row r="404" spans="1:51" ht="41.25" customHeight="1" x14ac:dyDescent="0.15">
      <c r="A404" s="245">
        <v>6</v>
      </c>
      <c r="B404" s="245">
        <v>1</v>
      </c>
      <c r="C404" s="266" t="s">
        <v>749</v>
      </c>
      <c r="D404" s="265"/>
      <c r="E404" s="265"/>
      <c r="F404" s="265"/>
      <c r="G404" s="265"/>
      <c r="H404" s="265"/>
      <c r="I404" s="265"/>
      <c r="J404" s="248">
        <v>1010001030093</v>
      </c>
      <c r="K404" s="249"/>
      <c r="L404" s="249"/>
      <c r="M404" s="249"/>
      <c r="N404" s="249"/>
      <c r="O404" s="249"/>
      <c r="P404" s="267" t="s">
        <v>755</v>
      </c>
      <c r="Q404" s="250"/>
      <c r="R404" s="250"/>
      <c r="S404" s="250"/>
      <c r="T404" s="250"/>
      <c r="U404" s="250"/>
      <c r="V404" s="250"/>
      <c r="W404" s="250"/>
      <c r="X404" s="250"/>
      <c r="Y404" s="251">
        <v>0</v>
      </c>
      <c r="Z404" s="252"/>
      <c r="AA404" s="252"/>
      <c r="AB404" s="253"/>
      <c r="AC404" s="237" t="s">
        <v>341</v>
      </c>
      <c r="AD404" s="238"/>
      <c r="AE404" s="238"/>
      <c r="AF404" s="238"/>
      <c r="AG404" s="238"/>
      <c r="AH404" s="239" t="s">
        <v>744</v>
      </c>
      <c r="AI404" s="240"/>
      <c r="AJ404" s="240"/>
      <c r="AK404" s="240"/>
      <c r="AL404" s="241">
        <v>100</v>
      </c>
      <c r="AM404" s="242"/>
      <c r="AN404" s="242"/>
      <c r="AO404" s="243"/>
      <c r="AP404" s="244" t="s">
        <v>744</v>
      </c>
      <c r="AQ404" s="244"/>
      <c r="AR404" s="244"/>
      <c r="AS404" s="244"/>
      <c r="AT404" s="244"/>
      <c r="AU404" s="244"/>
      <c r="AV404" s="244"/>
      <c r="AW404" s="244"/>
      <c r="AX404" s="244"/>
      <c r="AY404">
        <f>COUNTA($C$404)</f>
        <v>1</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f>-AL3991</f>
        <v>0</v>
      </c>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75" t="e">
        <f>-[1]行政事業レビューシート!$P$878:$X$878</f>
        <v>#VALUE!</v>
      </c>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719</v>
      </c>
      <c r="M4" s="13" t="str">
        <f t="shared" si="2"/>
        <v>恩給関係</v>
      </c>
      <c r="N4" s="13" t="str">
        <f t="shared" ref="N4:N11" si="6">IF(M4="",N3,IF(N3&lt;&gt;"",CONCATENATE(N3,"、",M4),M4))</f>
        <v>恩給関係</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恩給関係</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4"/>
      <c r="Z2" s="284"/>
      <c r="AA2" s="285"/>
      <c r="AB2" s="938" t="s">
        <v>11</v>
      </c>
      <c r="AC2" s="939"/>
      <c r="AD2" s="940"/>
      <c r="AE2" s="927" t="s">
        <v>371</v>
      </c>
      <c r="AF2" s="927"/>
      <c r="AG2" s="927"/>
      <c r="AH2" s="128"/>
      <c r="AI2" s="927" t="s">
        <v>467</v>
      </c>
      <c r="AJ2" s="927"/>
      <c r="AK2" s="927"/>
      <c r="AL2" s="128"/>
      <c r="AM2" s="927" t="s">
        <v>468</v>
      </c>
      <c r="AN2" s="927"/>
      <c r="AO2" s="927"/>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5"/>
      <c r="Z3" s="936"/>
      <c r="AA3" s="937"/>
      <c r="AB3" s="941"/>
      <c r="AC3" s="713"/>
      <c r="AD3" s="714"/>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5"/>
      <c r="I4" s="945"/>
      <c r="J4" s="945"/>
      <c r="K4" s="945"/>
      <c r="L4" s="945"/>
      <c r="M4" s="945"/>
      <c r="N4" s="945"/>
      <c r="O4" s="946"/>
      <c r="P4" s="146"/>
      <c r="Q4" s="655"/>
      <c r="R4" s="655"/>
      <c r="S4" s="655"/>
      <c r="T4" s="655"/>
      <c r="U4" s="655"/>
      <c r="V4" s="655"/>
      <c r="W4" s="655"/>
      <c r="X4" s="656"/>
      <c r="Y4" s="931" t="s">
        <v>12</v>
      </c>
      <c r="Z4" s="932"/>
      <c r="AA4" s="933"/>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0"/>
      <c r="H6" s="951"/>
      <c r="I6" s="951"/>
      <c r="J6" s="951"/>
      <c r="K6" s="951"/>
      <c r="L6" s="951"/>
      <c r="M6" s="951"/>
      <c r="N6" s="951"/>
      <c r="O6" s="952"/>
      <c r="P6" s="658"/>
      <c r="Q6" s="658"/>
      <c r="R6" s="658"/>
      <c r="S6" s="658"/>
      <c r="T6" s="658"/>
      <c r="U6" s="658"/>
      <c r="V6" s="658"/>
      <c r="W6" s="658"/>
      <c r="X6" s="659"/>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343</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4"/>
      <c r="Z9" s="284"/>
      <c r="AA9" s="285"/>
      <c r="AB9" s="938" t="s">
        <v>11</v>
      </c>
      <c r="AC9" s="939"/>
      <c r="AD9" s="940"/>
      <c r="AE9" s="927" t="s">
        <v>371</v>
      </c>
      <c r="AF9" s="927"/>
      <c r="AG9" s="927"/>
      <c r="AH9" s="128"/>
      <c r="AI9" s="927" t="s">
        <v>467</v>
      </c>
      <c r="AJ9" s="927"/>
      <c r="AK9" s="927"/>
      <c r="AL9" s="128"/>
      <c r="AM9" s="927" t="s">
        <v>468</v>
      </c>
      <c r="AN9" s="927"/>
      <c r="AO9" s="927"/>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5"/>
      <c r="I11" s="945"/>
      <c r="J11" s="945"/>
      <c r="K11" s="945"/>
      <c r="L11" s="945"/>
      <c r="M11" s="945"/>
      <c r="N11" s="945"/>
      <c r="O11" s="946"/>
      <c r="P11" s="146"/>
      <c r="Q11" s="655"/>
      <c r="R11" s="655"/>
      <c r="S11" s="655"/>
      <c r="T11" s="655"/>
      <c r="U11" s="655"/>
      <c r="V11" s="655"/>
      <c r="W11" s="655"/>
      <c r="X11" s="656"/>
      <c r="Y11" s="931" t="s">
        <v>12</v>
      </c>
      <c r="Z11" s="932"/>
      <c r="AA11" s="933"/>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8"/>
      <c r="Q13" s="658"/>
      <c r="R13" s="658"/>
      <c r="S13" s="658"/>
      <c r="T13" s="658"/>
      <c r="U13" s="658"/>
      <c r="V13" s="658"/>
      <c r="W13" s="658"/>
      <c r="X13" s="659"/>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343</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4"/>
      <c r="Z16" s="284"/>
      <c r="AA16" s="285"/>
      <c r="AB16" s="938" t="s">
        <v>11</v>
      </c>
      <c r="AC16" s="939"/>
      <c r="AD16" s="940"/>
      <c r="AE16" s="927" t="s">
        <v>371</v>
      </c>
      <c r="AF16" s="927"/>
      <c r="AG16" s="927"/>
      <c r="AH16" s="128"/>
      <c r="AI16" s="927" t="s">
        <v>467</v>
      </c>
      <c r="AJ16" s="927"/>
      <c r="AK16" s="927"/>
      <c r="AL16" s="128"/>
      <c r="AM16" s="927" t="s">
        <v>468</v>
      </c>
      <c r="AN16" s="927"/>
      <c r="AO16" s="927"/>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5"/>
      <c r="I18" s="945"/>
      <c r="J18" s="945"/>
      <c r="K18" s="945"/>
      <c r="L18" s="945"/>
      <c r="M18" s="945"/>
      <c r="N18" s="945"/>
      <c r="O18" s="946"/>
      <c r="P18" s="146"/>
      <c r="Q18" s="655"/>
      <c r="R18" s="655"/>
      <c r="S18" s="655"/>
      <c r="T18" s="655"/>
      <c r="U18" s="655"/>
      <c r="V18" s="655"/>
      <c r="W18" s="655"/>
      <c r="X18" s="656"/>
      <c r="Y18" s="931" t="s">
        <v>12</v>
      </c>
      <c r="Z18" s="932"/>
      <c r="AA18" s="933"/>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8"/>
      <c r="Q20" s="658"/>
      <c r="R20" s="658"/>
      <c r="S20" s="658"/>
      <c r="T20" s="658"/>
      <c r="U20" s="658"/>
      <c r="V20" s="658"/>
      <c r="W20" s="658"/>
      <c r="X20" s="659"/>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343</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4"/>
      <c r="Z23" s="284"/>
      <c r="AA23" s="285"/>
      <c r="AB23" s="938" t="s">
        <v>11</v>
      </c>
      <c r="AC23" s="939"/>
      <c r="AD23" s="940"/>
      <c r="AE23" s="927" t="s">
        <v>371</v>
      </c>
      <c r="AF23" s="927"/>
      <c r="AG23" s="927"/>
      <c r="AH23" s="128"/>
      <c r="AI23" s="927" t="s">
        <v>467</v>
      </c>
      <c r="AJ23" s="927"/>
      <c r="AK23" s="927"/>
      <c r="AL23" s="128"/>
      <c r="AM23" s="927" t="s">
        <v>468</v>
      </c>
      <c r="AN23" s="927"/>
      <c r="AO23" s="927"/>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5"/>
      <c r="I25" s="945"/>
      <c r="J25" s="945"/>
      <c r="K25" s="945"/>
      <c r="L25" s="945"/>
      <c r="M25" s="945"/>
      <c r="N25" s="945"/>
      <c r="O25" s="946"/>
      <c r="P25" s="146"/>
      <c r="Q25" s="655"/>
      <c r="R25" s="655"/>
      <c r="S25" s="655"/>
      <c r="T25" s="655"/>
      <c r="U25" s="655"/>
      <c r="V25" s="655"/>
      <c r="W25" s="655"/>
      <c r="X25" s="656"/>
      <c r="Y25" s="931" t="s">
        <v>12</v>
      </c>
      <c r="Z25" s="932"/>
      <c r="AA25" s="933"/>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8"/>
      <c r="Q27" s="658"/>
      <c r="R27" s="658"/>
      <c r="S27" s="658"/>
      <c r="T27" s="658"/>
      <c r="U27" s="658"/>
      <c r="V27" s="658"/>
      <c r="W27" s="658"/>
      <c r="X27" s="659"/>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343</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4"/>
      <c r="Z30" s="284"/>
      <c r="AA30" s="285"/>
      <c r="AB30" s="938" t="s">
        <v>11</v>
      </c>
      <c r="AC30" s="939"/>
      <c r="AD30" s="940"/>
      <c r="AE30" s="927" t="s">
        <v>371</v>
      </c>
      <c r="AF30" s="927"/>
      <c r="AG30" s="927"/>
      <c r="AH30" s="128"/>
      <c r="AI30" s="927" t="s">
        <v>467</v>
      </c>
      <c r="AJ30" s="927"/>
      <c r="AK30" s="927"/>
      <c r="AL30" s="128"/>
      <c r="AM30" s="927" t="s">
        <v>468</v>
      </c>
      <c r="AN30" s="927"/>
      <c r="AO30" s="927"/>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5"/>
      <c r="I32" s="945"/>
      <c r="J32" s="945"/>
      <c r="K32" s="945"/>
      <c r="L32" s="945"/>
      <c r="M32" s="945"/>
      <c r="N32" s="945"/>
      <c r="O32" s="946"/>
      <c r="P32" s="146"/>
      <c r="Q32" s="655"/>
      <c r="R32" s="655"/>
      <c r="S32" s="655"/>
      <c r="T32" s="655"/>
      <c r="U32" s="655"/>
      <c r="V32" s="655"/>
      <c r="W32" s="655"/>
      <c r="X32" s="656"/>
      <c r="Y32" s="931" t="s">
        <v>12</v>
      </c>
      <c r="Z32" s="932"/>
      <c r="AA32" s="933"/>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8"/>
      <c r="Q34" s="658"/>
      <c r="R34" s="658"/>
      <c r="S34" s="658"/>
      <c r="T34" s="658"/>
      <c r="U34" s="658"/>
      <c r="V34" s="658"/>
      <c r="W34" s="658"/>
      <c r="X34" s="659"/>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343</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4"/>
      <c r="Z37" s="284"/>
      <c r="AA37" s="285"/>
      <c r="AB37" s="938" t="s">
        <v>11</v>
      </c>
      <c r="AC37" s="939"/>
      <c r="AD37" s="940"/>
      <c r="AE37" s="927" t="s">
        <v>371</v>
      </c>
      <c r="AF37" s="927"/>
      <c r="AG37" s="927"/>
      <c r="AH37" s="128"/>
      <c r="AI37" s="927" t="s">
        <v>467</v>
      </c>
      <c r="AJ37" s="927"/>
      <c r="AK37" s="927"/>
      <c r="AL37" s="128"/>
      <c r="AM37" s="927" t="s">
        <v>468</v>
      </c>
      <c r="AN37" s="927"/>
      <c r="AO37" s="927"/>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5"/>
      <c r="I39" s="945"/>
      <c r="J39" s="945"/>
      <c r="K39" s="945"/>
      <c r="L39" s="945"/>
      <c r="M39" s="945"/>
      <c r="N39" s="945"/>
      <c r="O39" s="946"/>
      <c r="P39" s="146"/>
      <c r="Q39" s="655"/>
      <c r="R39" s="655"/>
      <c r="S39" s="655"/>
      <c r="T39" s="655"/>
      <c r="U39" s="655"/>
      <c r="V39" s="655"/>
      <c r="W39" s="655"/>
      <c r="X39" s="656"/>
      <c r="Y39" s="931" t="s">
        <v>12</v>
      </c>
      <c r="Z39" s="932"/>
      <c r="AA39" s="933"/>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8"/>
      <c r="Q41" s="658"/>
      <c r="R41" s="658"/>
      <c r="S41" s="658"/>
      <c r="T41" s="658"/>
      <c r="U41" s="658"/>
      <c r="V41" s="658"/>
      <c r="W41" s="658"/>
      <c r="X41" s="659"/>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343</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4"/>
      <c r="Z44" s="284"/>
      <c r="AA44" s="285"/>
      <c r="AB44" s="938" t="s">
        <v>11</v>
      </c>
      <c r="AC44" s="939"/>
      <c r="AD44" s="940"/>
      <c r="AE44" s="927" t="s">
        <v>371</v>
      </c>
      <c r="AF44" s="927"/>
      <c r="AG44" s="927"/>
      <c r="AH44" s="128"/>
      <c r="AI44" s="927" t="s">
        <v>467</v>
      </c>
      <c r="AJ44" s="927"/>
      <c r="AK44" s="927"/>
      <c r="AL44" s="128"/>
      <c r="AM44" s="927" t="s">
        <v>468</v>
      </c>
      <c r="AN44" s="927"/>
      <c r="AO44" s="927"/>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5"/>
      <c r="I46" s="945"/>
      <c r="J46" s="945"/>
      <c r="K46" s="945"/>
      <c r="L46" s="945"/>
      <c r="M46" s="945"/>
      <c r="N46" s="945"/>
      <c r="O46" s="946"/>
      <c r="P46" s="146"/>
      <c r="Q46" s="655"/>
      <c r="R46" s="655"/>
      <c r="S46" s="655"/>
      <c r="T46" s="655"/>
      <c r="U46" s="655"/>
      <c r="V46" s="655"/>
      <c r="W46" s="655"/>
      <c r="X46" s="656"/>
      <c r="Y46" s="931" t="s">
        <v>12</v>
      </c>
      <c r="Z46" s="932"/>
      <c r="AA46" s="933"/>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8"/>
      <c r="Q48" s="658"/>
      <c r="R48" s="658"/>
      <c r="S48" s="658"/>
      <c r="T48" s="658"/>
      <c r="U48" s="658"/>
      <c r="V48" s="658"/>
      <c r="W48" s="658"/>
      <c r="X48" s="659"/>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343</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4"/>
      <c r="Z51" s="284"/>
      <c r="AA51" s="285"/>
      <c r="AB51" s="128" t="s">
        <v>11</v>
      </c>
      <c r="AC51" s="939"/>
      <c r="AD51" s="940"/>
      <c r="AE51" s="927" t="s">
        <v>371</v>
      </c>
      <c r="AF51" s="927"/>
      <c r="AG51" s="927"/>
      <c r="AH51" s="128"/>
      <c r="AI51" s="927" t="s">
        <v>467</v>
      </c>
      <c r="AJ51" s="927"/>
      <c r="AK51" s="927"/>
      <c r="AL51" s="128"/>
      <c r="AM51" s="927" t="s">
        <v>468</v>
      </c>
      <c r="AN51" s="927"/>
      <c r="AO51" s="927"/>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5"/>
      <c r="I53" s="945"/>
      <c r="J53" s="945"/>
      <c r="K53" s="945"/>
      <c r="L53" s="945"/>
      <c r="M53" s="945"/>
      <c r="N53" s="945"/>
      <c r="O53" s="946"/>
      <c r="P53" s="146"/>
      <c r="Q53" s="655"/>
      <c r="R53" s="655"/>
      <c r="S53" s="655"/>
      <c r="T53" s="655"/>
      <c r="U53" s="655"/>
      <c r="V53" s="655"/>
      <c r="W53" s="655"/>
      <c r="X53" s="656"/>
      <c r="Y53" s="931" t="s">
        <v>12</v>
      </c>
      <c r="Z53" s="932"/>
      <c r="AA53" s="933"/>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8"/>
      <c r="Q55" s="658"/>
      <c r="R55" s="658"/>
      <c r="S55" s="658"/>
      <c r="T55" s="658"/>
      <c r="U55" s="658"/>
      <c r="V55" s="658"/>
      <c r="W55" s="658"/>
      <c r="X55" s="659"/>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343</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4"/>
      <c r="Z58" s="284"/>
      <c r="AA58" s="285"/>
      <c r="AB58" s="938" t="s">
        <v>11</v>
      </c>
      <c r="AC58" s="939"/>
      <c r="AD58" s="940"/>
      <c r="AE58" s="927" t="s">
        <v>371</v>
      </c>
      <c r="AF58" s="927"/>
      <c r="AG58" s="927"/>
      <c r="AH58" s="128"/>
      <c r="AI58" s="927" t="s">
        <v>467</v>
      </c>
      <c r="AJ58" s="927"/>
      <c r="AK58" s="927"/>
      <c r="AL58" s="128"/>
      <c r="AM58" s="927" t="s">
        <v>468</v>
      </c>
      <c r="AN58" s="927"/>
      <c r="AO58" s="927"/>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5"/>
      <c r="I60" s="945"/>
      <c r="J60" s="945"/>
      <c r="K60" s="945"/>
      <c r="L60" s="945"/>
      <c r="M60" s="945"/>
      <c r="N60" s="945"/>
      <c r="O60" s="946"/>
      <c r="P60" s="146"/>
      <c r="Q60" s="655"/>
      <c r="R60" s="655"/>
      <c r="S60" s="655"/>
      <c r="T60" s="655"/>
      <c r="U60" s="655"/>
      <c r="V60" s="655"/>
      <c r="W60" s="655"/>
      <c r="X60" s="656"/>
      <c r="Y60" s="931" t="s">
        <v>12</v>
      </c>
      <c r="Z60" s="932"/>
      <c r="AA60" s="933"/>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8"/>
      <c r="Q62" s="658"/>
      <c r="R62" s="658"/>
      <c r="S62" s="658"/>
      <c r="T62" s="658"/>
      <c r="U62" s="658"/>
      <c r="V62" s="658"/>
      <c r="W62" s="658"/>
      <c r="X62" s="659"/>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343</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4"/>
      <c r="Z65" s="284"/>
      <c r="AA65" s="285"/>
      <c r="AB65" s="938" t="s">
        <v>11</v>
      </c>
      <c r="AC65" s="939"/>
      <c r="AD65" s="940"/>
      <c r="AE65" s="927" t="s">
        <v>371</v>
      </c>
      <c r="AF65" s="927"/>
      <c r="AG65" s="927"/>
      <c r="AH65" s="128"/>
      <c r="AI65" s="927" t="s">
        <v>467</v>
      </c>
      <c r="AJ65" s="927"/>
      <c r="AK65" s="927"/>
      <c r="AL65" s="128"/>
      <c r="AM65" s="927" t="s">
        <v>468</v>
      </c>
      <c r="AN65" s="927"/>
      <c r="AO65" s="927"/>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5"/>
      <c r="I67" s="945"/>
      <c r="J67" s="945"/>
      <c r="K67" s="945"/>
      <c r="L67" s="945"/>
      <c r="M67" s="945"/>
      <c r="N67" s="945"/>
      <c r="O67" s="946"/>
      <c r="P67" s="146"/>
      <c r="Q67" s="655"/>
      <c r="R67" s="655"/>
      <c r="S67" s="655"/>
      <c r="T67" s="655"/>
      <c r="U67" s="655"/>
      <c r="V67" s="655"/>
      <c r="W67" s="655"/>
      <c r="X67" s="656"/>
      <c r="Y67" s="931" t="s">
        <v>12</v>
      </c>
      <c r="Z67" s="932"/>
      <c r="AA67" s="933"/>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8"/>
      <c r="Q69" s="658"/>
      <c r="R69" s="658"/>
      <c r="S69" s="658"/>
      <c r="T69" s="658"/>
      <c r="U69" s="658"/>
      <c r="V69" s="658"/>
      <c r="W69" s="658"/>
      <c r="X69" s="659"/>
      <c r="Y69" s="190" t="s">
        <v>13</v>
      </c>
      <c r="Z69" s="928"/>
      <c r="AA69" s="929"/>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343</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9"/>
      <c r="B4" s="970"/>
      <c r="C4" s="970"/>
      <c r="D4" s="970"/>
      <c r="E4" s="970"/>
      <c r="F4" s="971"/>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9"/>
      <c r="B5" s="970"/>
      <c r="C5" s="970"/>
      <c r="D5" s="970"/>
      <c r="E5" s="970"/>
      <c r="F5" s="971"/>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9"/>
      <c r="B6" s="970"/>
      <c r="C6" s="970"/>
      <c r="D6" s="970"/>
      <c r="E6" s="970"/>
      <c r="F6" s="971"/>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9"/>
      <c r="B7" s="970"/>
      <c r="C7" s="970"/>
      <c r="D7" s="970"/>
      <c r="E7" s="970"/>
      <c r="F7" s="971"/>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9"/>
      <c r="B8" s="970"/>
      <c r="C8" s="970"/>
      <c r="D8" s="970"/>
      <c r="E8" s="970"/>
      <c r="F8" s="971"/>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9"/>
      <c r="B9" s="970"/>
      <c r="C9" s="970"/>
      <c r="D9" s="970"/>
      <c r="E9" s="970"/>
      <c r="F9" s="971"/>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9"/>
      <c r="B10" s="970"/>
      <c r="C10" s="970"/>
      <c r="D10" s="970"/>
      <c r="E10" s="970"/>
      <c r="F10" s="971"/>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9"/>
      <c r="B11" s="970"/>
      <c r="C11" s="970"/>
      <c r="D11" s="970"/>
      <c r="E11" s="970"/>
      <c r="F11" s="971"/>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9"/>
      <c r="B12" s="970"/>
      <c r="C12" s="970"/>
      <c r="D12" s="970"/>
      <c r="E12" s="970"/>
      <c r="F12" s="971"/>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9"/>
      <c r="B13" s="970"/>
      <c r="C13" s="970"/>
      <c r="D13" s="970"/>
      <c r="E13" s="970"/>
      <c r="F13" s="971"/>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9"/>
      <c r="B14" s="970"/>
      <c r="C14" s="970"/>
      <c r="D14" s="970"/>
      <c r="E14" s="970"/>
      <c r="F14" s="971"/>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9"/>
      <c r="B15" s="970"/>
      <c r="C15" s="970"/>
      <c r="D15" s="970"/>
      <c r="E15" s="970"/>
      <c r="F15" s="971"/>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9"/>
      <c r="B16" s="970"/>
      <c r="C16" s="970"/>
      <c r="D16" s="970"/>
      <c r="E16" s="970"/>
      <c r="F16" s="971"/>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9"/>
      <c r="B17" s="970"/>
      <c r="C17" s="970"/>
      <c r="D17" s="970"/>
      <c r="E17" s="970"/>
      <c r="F17" s="971"/>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9"/>
      <c r="B18" s="970"/>
      <c r="C18" s="970"/>
      <c r="D18" s="970"/>
      <c r="E18" s="970"/>
      <c r="F18" s="971"/>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9"/>
      <c r="B19" s="970"/>
      <c r="C19" s="970"/>
      <c r="D19" s="970"/>
      <c r="E19" s="970"/>
      <c r="F19" s="971"/>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9"/>
      <c r="B20" s="970"/>
      <c r="C20" s="970"/>
      <c r="D20" s="970"/>
      <c r="E20" s="970"/>
      <c r="F20" s="971"/>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9"/>
      <c r="B21" s="970"/>
      <c r="C21" s="970"/>
      <c r="D21" s="970"/>
      <c r="E21" s="970"/>
      <c r="F21" s="971"/>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9"/>
      <c r="B22" s="970"/>
      <c r="C22" s="970"/>
      <c r="D22" s="970"/>
      <c r="E22" s="970"/>
      <c r="F22" s="971"/>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9"/>
      <c r="B23" s="970"/>
      <c r="C23" s="970"/>
      <c r="D23" s="970"/>
      <c r="E23" s="970"/>
      <c r="F23" s="971"/>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9"/>
      <c r="B24" s="970"/>
      <c r="C24" s="970"/>
      <c r="D24" s="970"/>
      <c r="E24" s="970"/>
      <c r="F24" s="971"/>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9"/>
      <c r="B25" s="970"/>
      <c r="C25" s="970"/>
      <c r="D25" s="970"/>
      <c r="E25" s="970"/>
      <c r="F25" s="971"/>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9"/>
      <c r="B26" s="970"/>
      <c r="C26" s="970"/>
      <c r="D26" s="970"/>
      <c r="E26" s="970"/>
      <c r="F26" s="971"/>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9"/>
      <c r="B27" s="970"/>
      <c r="C27" s="970"/>
      <c r="D27" s="970"/>
      <c r="E27" s="970"/>
      <c r="F27" s="971"/>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9"/>
      <c r="B28" s="970"/>
      <c r="C28" s="970"/>
      <c r="D28" s="970"/>
      <c r="E28" s="970"/>
      <c r="F28" s="971"/>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9"/>
      <c r="B29" s="970"/>
      <c r="C29" s="970"/>
      <c r="D29" s="970"/>
      <c r="E29" s="970"/>
      <c r="F29" s="971"/>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9"/>
      <c r="B30" s="970"/>
      <c r="C30" s="970"/>
      <c r="D30" s="970"/>
      <c r="E30" s="970"/>
      <c r="F30" s="971"/>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9"/>
      <c r="B31" s="970"/>
      <c r="C31" s="970"/>
      <c r="D31" s="970"/>
      <c r="E31" s="970"/>
      <c r="F31" s="971"/>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9"/>
      <c r="B32" s="970"/>
      <c r="C32" s="970"/>
      <c r="D32" s="970"/>
      <c r="E32" s="970"/>
      <c r="F32" s="971"/>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9"/>
      <c r="B33" s="970"/>
      <c r="C33" s="970"/>
      <c r="D33" s="970"/>
      <c r="E33" s="970"/>
      <c r="F33" s="971"/>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9"/>
      <c r="B34" s="970"/>
      <c r="C34" s="970"/>
      <c r="D34" s="970"/>
      <c r="E34" s="970"/>
      <c r="F34" s="971"/>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9"/>
      <c r="B35" s="970"/>
      <c r="C35" s="970"/>
      <c r="D35" s="970"/>
      <c r="E35" s="970"/>
      <c r="F35" s="971"/>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9"/>
      <c r="B36" s="970"/>
      <c r="C36" s="970"/>
      <c r="D36" s="970"/>
      <c r="E36" s="970"/>
      <c r="F36" s="971"/>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9"/>
      <c r="B37" s="970"/>
      <c r="C37" s="970"/>
      <c r="D37" s="970"/>
      <c r="E37" s="970"/>
      <c r="F37" s="971"/>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9"/>
      <c r="B38" s="970"/>
      <c r="C38" s="970"/>
      <c r="D38" s="970"/>
      <c r="E38" s="970"/>
      <c r="F38" s="971"/>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9"/>
      <c r="B39" s="970"/>
      <c r="C39" s="970"/>
      <c r="D39" s="970"/>
      <c r="E39" s="970"/>
      <c r="F39" s="971"/>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9"/>
      <c r="B40" s="970"/>
      <c r="C40" s="970"/>
      <c r="D40" s="970"/>
      <c r="E40" s="970"/>
      <c r="F40" s="971"/>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9"/>
      <c r="B41" s="970"/>
      <c r="C41" s="970"/>
      <c r="D41" s="970"/>
      <c r="E41" s="970"/>
      <c r="F41" s="971"/>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9"/>
      <c r="B42" s="970"/>
      <c r="C42" s="970"/>
      <c r="D42" s="970"/>
      <c r="E42" s="970"/>
      <c r="F42" s="971"/>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9"/>
      <c r="B43" s="970"/>
      <c r="C43" s="970"/>
      <c r="D43" s="970"/>
      <c r="E43" s="970"/>
      <c r="F43" s="971"/>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9"/>
      <c r="B44" s="970"/>
      <c r="C44" s="970"/>
      <c r="D44" s="970"/>
      <c r="E44" s="970"/>
      <c r="F44" s="971"/>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9"/>
      <c r="B45" s="970"/>
      <c r="C45" s="970"/>
      <c r="D45" s="970"/>
      <c r="E45" s="970"/>
      <c r="F45" s="971"/>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9"/>
      <c r="B46" s="970"/>
      <c r="C46" s="970"/>
      <c r="D46" s="970"/>
      <c r="E46" s="970"/>
      <c r="F46" s="971"/>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9"/>
      <c r="B47" s="970"/>
      <c r="C47" s="970"/>
      <c r="D47" s="970"/>
      <c r="E47" s="970"/>
      <c r="F47" s="971"/>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9"/>
      <c r="B48" s="970"/>
      <c r="C48" s="970"/>
      <c r="D48" s="970"/>
      <c r="E48" s="970"/>
      <c r="F48" s="971"/>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9"/>
      <c r="B49" s="970"/>
      <c r="C49" s="970"/>
      <c r="D49" s="970"/>
      <c r="E49" s="970"/>
      <c r="F49" s="971"/>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9"/>
      <c r="B50" s="970"/>
      <c r="C50" s="970"/>
      <c r="D50" s="970"/>
      <c r="E50" s="970"/>
      <c r="F50" s="971"/>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9"/>
      <c r="B51" s="970"/>
      <c r="C51" s="970"/>
      <c r="D51" s="970"/>
      <c r="E51" s="970"/>
      <c r="F51" s="971"/>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9"/>
      <c r="B52" s="970"/>
      <c r="C52" s="970"/>
      <c r="D52" s="970"/>
      <c r="E52" s="970"/>
      <c r="F52" s="971"/>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9"/>
      <c r="B56" s="970"/>
      <c r="C56" s="970"/>
      <c r="D56" s="970"/>
      <c r="E56" s="970"/>
      <c r="F56" s="971"/>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9"/>
      <c r="B57" s="970"/>
      <c r="C57" s="970"/>
      <c r="D57" s="970"/>
      <c r="E57" s="970"/>
      <c r="F57" s="971"/>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9"/>
      <c r="B58" s="970"/>
      <c r="C58" s="970"/>
      <c r="D58" s="970"/>
      <c r="E58" s="970"/>
      <c r="F58" s="971"/>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9"/>
      <c r="B59" s="970"/>
      <c r="C59" s="970"/>
      <c r="D59" s="970"/>
      <c r="E59" s="970"/>
      <c r="F59" s="971"/>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9"/>
      <c r="B60" s="970"/>
      <c r="C60" s="970"/>
      <c r="D60" s="970"/>
      <c r="E60" s="970"/>
      <c r="F60" s="971"/>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9"/>
      <c r="B61" s="970"/>
      <c r="C61" s="970"/>
      <c r="D61" s="970"/>
      <c r="E61" s="970"/>
      <c r="F61" s="971"/>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9"/>
      <c r="B62" s="970"/>
      <c r="C62" s="970"/>
      <c r="D62" s="970"/>
      <c r="E62" s="970"/>
      <c r="F62" s="971"/>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9"/>
      <c r="B63" s="970"/>
      <c r="C63" s="970"/>
      <c r="D63" s="970"/>
      <c r="E63" s="970"/>
      <c r="F63" s="971"/>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9"/>
      <c r="B64" s="970"/>
      <c r="C64" s="970"/>
      <c r="D64" s="970"/>
      <c r="E64" s="970"/>
      <c r="F64" s="971"/>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9"/>
      <c r="B65" s="970"/>
      <c r="C65" s="970"/>
      <c r="D65" s="970"/>
      <c r="E65" s="970"/>
      <c r="F65" s="971"/>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9"/>
      <c r="B66" s="970"/>
      <c r="C66" s="970"/>
      <c r="D66" s="970"/>
      <c r="E66" s="970"/>
      <c r="F66" s="971"/>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9"/>
      <c r="B67" s="970"/>
      <c r="C67" s="970"/>
      <c r="D67" s="970"/>
      <c r="E67" s="970"/>
      <c r="F67" s="971"/>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9"/>
      <c r="B68" s="970"/>
      <c r="C68" s="970"/>
      <c r="D68" s="970"/>
      <c r="E68" s="970"/>
      <c r="F68" s="971"/>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9"/>
      <c r="B69" s="970"/>
      <c r="C69" s="970"/>
      <c r="D69" s="970"/>
      <c r="E69" s="970"/>
      <c r="F69" s="971"/>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9"/>
      <c r="B70" s="970"/>
      <c r="C70" s="970"/>
      <c r="D70" s="970"/>
      <c r="E70" s="970"/>
      <c r="F70" s="971"/>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9"/>
      <c r="B71" s="970"/>
      <c r="C71" s="970"/>
      <c r="D71" s="970"/>
      <c r="E71" s="970"/>
      <c r="F71" s="971"/>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9"/>
      <c r="B72" s="970"/>
      <c r="C72" s="970"/>
      <c r="D72" s="970"/>
      <c r="E72" s="970"/>
      <c r="F72" s="971"/>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9"/>
      <c r="B73" s="970"/>
      <c r="C73" s="970"/>
      <c r="D73" s="970"/>
      <c r="E73" s="970"/>
      <c r="F73" s="971"/>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9"/>
      <c r="B74" s="970"/>
      <c r="C74" s="970"/>
      <c r="D74" s="970"/>
      <c r="E74" s="970"/>
      <c r="F74" s="971"/>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9"/>
      <c r="B75" s="970"/>
      <c r="C75" s="970"/>
      <c r="D75" s="970"/>
      <c r="E75" s="970"/>
      <c r="F75" s="971"/>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9"/>
      <c r="B76" s="970"/>
      <c r="C76" s="970"/>
      <c r="D76" s="970"/>
      <c r="E76" s="970"/>
      <c r="F76" s="971"/>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9"/>
      <c r="B77" s="970"/>
      <c r="C77" s="970"/>
      <c r="D77" s="970"/>
      <c r="E77" s="970"/>
      <c r="F77" s="971"/>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9"/>
      <c r="B78" s="970"/>
      <c r="C78" s="970"/>
      <c r="D78" s="970"/>
      <c r="E78" s="970"/>
      <c r="F78" s="971"/>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9"/>
      <c r="B79" s="970"/>
      <c r="C79" s="970"/>
      <c r="D79" s="970"/>
      <c r="E79" s="970"/>
      <c r="F79" s="971"/>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9"/>
      <c r="B80" s="970"/>
      <c r="C80" s="970"/>
      <c r="D80" s="970"/>
      <c r="E80" s="970"/>
      <c r="F80" s="971"/>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9"/>
      <c r="B81" s="970"/>
      <c r="C81" s="970"/>
      <c r="D81" s="970"/>
      <c r="E81" s="970"/>
      <c r="F81" s="971"/>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9"/>
      <c r="B82" s="970"/>
      <c r="C82" s="970"/>
      <c r="D82" s="970"/>
      <c r="E82" s="970"/>
      <c r="F82" s="971"/>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9"/>
      <c r="B83" s="970"/>
      <c r="C83" s="970"/>
      <c r="D83" s="970"/>
      <c r="E83" s="970"/>
      <c r="F83" s="971"/>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9"/>
      <c r="B84" s="970"/>
      <c r="C84" s="970"/>
      <c r="D84" s="970"/>
      <c r="E84" s="970"/>
      <c r="F84" s="971"/>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9"/>
      <c r="B85" s="970"/>
      <c r="C85" s="970"/>
      <c r="D85" s="970"/>
      <c r="E85" s="970"/>
      <c r="F85" s="971"/>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9"/>
      <c r="B86" s="970"/>
      <c r="C86" s="970"/>
      <c r="D86" s="970"/>
      <c r="E86" s="970"/>
      <c r="F86" s="971"/>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9"/>
      <c r="B87" s="970"/>
      <c r="C87" s="970"/>
      <c r="D87" s="970"/>
      <c r="E87" s="970"/>
      <c r="F87" s="971"/>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9"/>
      <c r="B88" s="970"/>
      <c r="C88" s="970"/>
      <c r="D88" s="970"/>
      <c r="E88" s="970"/>
      <c r="F88" s="971"/>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9"/>
      <c r="B89" s="970"/>
      <c r="C89" s="970"/>
      <c r="D89" s="970"/>
      <c r="E89" s="970"/>
      <c r="F89" s="971"/>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9"/>
      <c r="B90" s="970"/>
      <c r="C90" s="970"/>
      <c r="D90" s="970"/>
      <c r="E90" s="970"/>
      <c r="F90" s="971"/>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9"/>
      <c r="B91" s="970"/>
      <c r="C91" s="970"/>
      <c r="D91" s="970"/>
      <c r="E91" s="970"/>
      <c r="F91" s="971"/>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9"/>
      <c r="B92" s="970"/>
      <c r="C92" s="970"/>
      <c r="D92" s="970"/>
      <c r="E92" s="970"/>
      <c r="F92" s="971"/>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9"/>
      <c r="B93" s="970"/>
      <c r="C93" s="970"/>
      <c r="D93" s="970"/>
      <c r="E93" s="970"/>
      <c r="F93" s="971"/>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9"/>
      <c r="B94" s="970"/>
      <c r="C94" s="970"/>
      <c r="D94" s="970"/>
      <c r="E94" s="970"/>
      <c r="F94" s="971"/>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9"/>
      <c r="B95" s="970"/>
      <c r="C95" s="970"/>
      <c r="D95" s="970"/>
      <c r="E95" s="970"/>
      <c r="F95" s="971"/>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9"/>
      <c r="B96" s="970"/>
      <c r="C96" s="970"/>
      <c r="D96" s="970"/>
      <c r="E96" s="970"/>
      <c r="F96" s="971"/>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9"/>
      <c r="B97" s="970"/>
      <c r="C97" s="970"/>
      <c r="D97" s="970"/>
      <c r="E97" s="970"/>
      <c r="F97" s="971"/>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9"/>
      <c r="B98" s="970"/>
      <c r="C98" s="970"/>
      <c r="D98" s="970"/>
      <c r="E98" s="970"/>
      <c r="F98" s="971"/>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9"/>
      <c r="B99" s="970"/>
      <c r="C99" s="970"/>
      <c r="D99" s="970"/>
      <c r="E99" s="970"/>
      <c r="F99" s="971"/>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9"/>
      <c r="B100" s="970"/>
      <c r="C100" s="970"/>
      <c r="D100" s="970"/>
      <c r="E100" s="970"/>
      <c r="F100" s="971"/>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9"/>
      <c r="B101" s="970"/>
      <c r="C101" s="970"/>
      <c r="D101" s="970"/>
      <c r="E101" s="970"/>
      <c r="F101" s="971"/>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9"/>
      <c r="B102" s="970"/>
      <c r="C102" s="970"/>
      <c r="D102" s="970"/>
      <c r="E102" s="970"/>
      <c r="F102" s="971"/>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9"/>
      <c r="B103" s="970"/>
      <c r="C103" s="970"/>
      <c r="D103" s="970"/>
      <c r="E103" s="970"/>
      <c r="F103" s="971"/>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9"/>
      <c r="B104" s="970"/>
      <c r="C104" s="970"/>
      <c r="D104" s="970"/>
      <c r="E104" s="970"/>
      <c r="F104" s="971"/>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9"/>
      <c r="B105" s="970"/>
      <c r="C105" s="970"/>
      <c r="D105" s="970"/>
      <c r="E105" s="970"/>
      <c r="F105" s="971"/>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9"/>
      <c r="B109" s="970"/>
      <c r="C109" s="970"/>
      <c r="D109" s="970"/>
      <c r="E109" s="970"/>
      <c r="F109" s="971"/>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9"/>
      <c r="B110" s="970"/>
      <c r="C110" s="970"/>
      <c r="D110" s="970"/>
      <c r="E110" s="970"/>
      <c r="F110" s="971"/>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9"/>
      <c r="B111" s="970"/>
      <c r="C111" s="970"/>
      <c r="D111" s="970"/>
      <c r="E111" s="970"/>
      <c r="F111" s="971"/>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9"/>
      <c r="B112" s="970"/>
      <c r="C112" s="970"/>
      <c r="D112" s="970"/>
      <c r="E112" s="970"/>
      <c r="F112" s="971"/>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9"/>
      <c r="B113" s="970"/>
      <c r="C113" s="970"/>
      <c r="D113" s="970"/>
      <c r="E113" s="970"/>
      <c r="F113" s="971"/>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9"/>
      <c r="B114" s="970"/>
      <c r="C114" s="970"/>
      <c r="D114" s="970"/>
      <c r="E114" s="970"/>
      <c r="F114" s="971"/>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9"/>
      <c r="B115" s="970"/>
      <c r="C115" s="970"/>
      <c r="D115" s="970"/>
      <c r="E115" s="970"/>
      <c r="F115" s="971"/>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9"/>
      <c r="B116" s="970"/>
      <c r="C116" s="970"/>
      <c r="D116" s="970"/>
      <c r="E116" s="970"/>
      <c r="F116" s="971"/>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9"/>
      <c r="B117" s="970"/>
      <c r="C117" s="970"/>
      <c r="D117" s="970"/>
      <c r="E117" s="970"/>
      <c r="F117" s="971"/>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9"/>
      <c r="B118" s="970"/>
      <c r="C118" s="970"/>
      <c r="D118" s="970"/>
      <c r="E118" s="970"/>
      <c r="F118" s="971"/>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9"/>
      <c r="B119" s="970"/>
      <c r="C119" s="970"/>
      <c r="D119" s="970"/>
      <c r="E119" s="970"/>
      <c r="F119" s="971"/>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9"/>
      <c r="B120" s="970"/>
      <c r="C120" s="970"/>
      <c r="D120" s="970"/>
      <c r="E120" s="970"/>
      <c r="F120" s="971"/>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9"/>
      <c r="B121" s="970"/>
      <c r="C121" s="970"/>
      <c r="D121" s="970"/>
      <c r="E121" s="970"/>
      <c r="F121" s="971"/>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9"/>
      <c r="B122" s="970"/>
      <c r="C122" s="970"/>
      <c r="D122" s="970"/>
      <c r="E122" s="970"/>
      <c r="F122" s="971"/>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9"/>
      <c r="B123" s="970"/>
      <c r="C123" s="970"/>
      <c r="D123" s="970"/>
      <c r="E123" s="970"/>
      <c r="F123" s="971"/>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9"/>
      <c r="B124" s="970"/>
      <c r="C124" s="970"/>
      <c r="D124" s="970"/>
      <c r="E124" s="970"/>
      <c r="F124" s="971"/>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9"/>
      <c r="B125" s="970"/>
      <c r="C125" s="970"/>
      <c r="D125" s="970"/>
      <c r="E125" s="970"/>
      <c r="F125" s="971"/>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9"/>
      <c r="B126" s="970"/>
      <c r="C126" s="970"/>
      <c r="D126" s="970"/>
      <c r="E126" s="970"/>
      <c r="F126" s="971"/>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9"/>
      <c r="B127" s="970"/>
      <c r="C127" s="970"/>
      <c r="D127" s="970"/>
      <c r="E127" s="970"/>
      <c r="F127" s="971"/>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9"/>
      <c r="B128" s="970"/>
      <c r="C128" s="970"/>
      <c r="D128" s="970"/>
      <c r="E128" s="970"/>
      <c r="F128" s="971"/>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9"/>
      <c r="B129" s="970"/>
      <c r="C129" s="970"/>
      <c r="D129" s="970"/>
      <c r="E129" s="970"/>
      <c r="F129" s="971"/>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9"/>
      <c r="B130" s="970"/>
      <c r="C130" s="970"/>
      <c r="D130" s="970"/>
      <c r="E130" s="970"/>
      <c r="F130" s="971"/>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9"/>
      <c r="B131" s="970"/>
      <c r="C131" s="970"/>
      <c r="D131" s="970"/>
      <c r="E131" s="970"/>
      <c r="F131" s="971"/>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9"/>
      <c r="B132" s="970"/>
      <c r="C132" s="970"/>
      <c r="D132" s="970"/>
      <c r="E132" s="970"/>
      <c r="F132" s="971"/>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9"/>
      <c r="B133" s="970"/>
      <c r="C133" s="970"/>
      <c r="D133" s="970"/>
      <c r="E133" s="970"/>
      <c r="F133" s="971"/>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9"/>
      <c r="B134" s="970"/>
      <c r="C134" s="970"/>
      <c r="D134" s="970"/>
      <c r="E134" s="970"/>
      <c r="F134" s="971"/>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9"/>
      <c r="B135" s="970"/>
      <c r="C135" s="970"/>
      <c r="D135" s="970"/>
      <c r="E135" s="970"/>
      <c r="F135" s="971"/>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9"/>
      <c r="B136" s="970"/>
      <c r="C136" s="970"/>
      <c r="D136" s="970"/>
      <c r="E136" s="970"/>
      <c r="F136" s="971"/>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9"/>
      <c r="B137" s="970"/>
      <c r="C137" s="970"/>
      <c r="D137" s="970"/>
      <c r="E137" s="970"/>
      <c r="F137" s="971"/>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9"/>
      <c r="B138" s="970"/>
      <c r="C138" s="970"/>
      <c r="D138" s="970"/>
      <c r="E138" s="970"/>
      <c r="F138" s="971"/>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9"/>
      <c r="B139" s="970"/>
      <c r="C139" s="970"/>
      <c r="D139" s="970"/>
      <c r="E139" s="970"/>
      <c r="F139" s="971"/>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9"/>
      <c r="B140" s="970"/>
      <c r="C140" s="970"/>
      <c r="D140" s="970"/>
      <c r="E140" s="970"/>
      <c r="F140" s="971"/>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9"/>
      <c r="B141" s="970"/>
      <c r="C141" s="970"/>
      <c r="D141" s="970"/>
      <c r="E141" s="970"/>
      <c r="F141" s="971"/>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9"/>
      <c r="B142" s="970"/>
      <c r="C142" s="970"/>
      <c r="D142" s="970"/>
      <c r="E142" s="970"/>
      <c r="F142" s="971"/>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9"/>
      <c r="B143" s="970"/>
      <c r="C143" s="970"/>
      <c r="D143" s="970"/>
      <c r="E143" s="970"/>
      <c r="F143" s="971"/>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9"/>
      <c r="B144" s="970"/>
      <c r="C144" s="970"/>
      <c r="D144" s="970"/>
      <c r="E144" s="970"/>
      <c r="F144" s="971"/>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9"/>
      <c r="B145" s="970"/>
      <c r="C145" s="970"/>
      <c r="D145" s="970"/>
      <c r="E145" s="970"/>
      <c r="F145" s="971"/>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9"/>
      <c r="B146" s="970"/>
      <c r="C146" s="970"/>
      <c r="D146" s="970"/>
      <c r="E146" s="970"/>
      <c r="F146" s="971"/>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9"/>
      <c r="B147" s="970"/>
      <c r="C147" s="970"/>
      <c r="D147" s="970"/>
      <c r="E147" s="970"/>
      <c r="F147" s="971"/>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9"/>
      <c r="B148" s="970"/>
      <c r="C148" s="970"/>
      <c r="D148" s="970"/>
      <c r="E148" s="970"/>
      <c r="F148" s="971"/>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9"/>
      <c r="B149" s="970"/>
      <c r="C149" s="970"/>
      <c r="D149" s="970"/>
      <c r="E149" s="970"/>
      <c r="F149" s="971"/>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9"/>
      <c r="B150" s="970"/>
      <c r="C150" s="970"/>
      <c r="D150" s="970"/>
      <c r="E150" s="970"/>
      <c r="F150" s="971"/>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9"/>
      <c r="B151" s="970"/>
      <c r="C151" s="970"/>
      <c r="D151" s="970"/>
      <c r="E151" s="970"/>
      <c r="F151" s="971"/>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9"/>
      <c r="B152" s="970"/>
      <c r="C152" s="970"/>
      <c r="D152" s="970"/>
      <c r="E152" s="970"/>
      <c r="F152" s="971"/>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9"/>
      <c r="B153" s="970"/>
      <c r="C153" s="970"/>
      <c r="D153" s="970"/>
      <c r="E153" s="970"/>
      <c r="F153" s="971"/>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9"/>
      <c r="B154" s="970"/>
      <c r="C154" s="970"/>
      <c r="D154" s="970"/>
      <c r="E154" s="970"/>
      <c r="F154" s="971"/>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9"/>
      <c r="B155" s="970"/>
      <c r="C155" s="970"/>
      <c r="D155" s="970"/>
      <c r="E155" s="970"/>
      <c r="F155" s="971"/>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9"/>
      <c r="B156" s="970"/>
      <c r="C156" s="970"/>
      <c r="D156" s="970"/>
      <c r="E156" s="970"/>
      <c r="F156" s="971"/>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9"/>
      <c r="B157" s="970"/>
      <c r="C157" s="970"/>
      <c r="D157" s="970"/>
      <c r="E157" s="970"/>
      <c r="F157" s="971"/>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9"/>
      <c r="B158" s="970"/>
      <c r="C158" s="970"/>
      <c r="D158" s="970"/>
      <c r="E158" s="970"/>
      <c r="F158" s="971"/>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9"/>
      <c r="B162" s="970"/>
      <c r="C162" s="970"/>
      <c r="D162" s="970"/>
      <c r="E162" s="970"/>
      <c r="F162" s="971"/>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9"/>
      <c r="B163" s="970"/>
      <c r="C163" s="970"/>
      <c r="D163" s="970"/>
      <c r="E163" s="970"/>
      <c r="F163" s="971"/>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9"/>
      <c r="B164" s="970"/>
      <c r="C164" s="970"/>
      <c r="D164" s="970"/>
      <c r="E164" s="970"/>
      <c r="F164" s="971"/>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9"/>
      <c r="B165" s="970"/>
      <c r="C165" s="970"/>
      <c r="D165" s="970"/>
      <c r="E165" s="970"/>
      <c r="F165" s="971"/>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9"/>
      <c r="B166" s="970"/>
      <c r="C166" s="970"/>
      <c r="D166" s="970"/>
      <c r="E166" s="970"/>
      <c r="F166" s="971"/>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9"/>
      <c r="B167" s="970"/>
      <c r="C167" s="970"/>
      <c r="D167" s="970"/>
      <c r="E167" s="970"/>
      <c r="F167" s="971"/>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9"/>
      <c r="B168" s="970"/>
      <c r="C168" s="970"/>
      <c r="D168" s="970"/>
      <c r="E168" s="970"/>
      <c r="F168" s="971"/>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9"/>
      <c r="B169" s="970"/>
      <c r="C169" s="970"/>
      <c r="D169" s="970"/>
      <c r="E169" s="970"/>
      <c r="F169" s="971"/>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9"/>
      <c r="B170" s="970"/>
      <c r="C170" s="970"/>
      <c r="D170" s="970"/>
      <c r="E170" s="970"/>
      <c r="F170" s="971"/>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9"/>
      <c r="B171" s="970"/>
      <c r="C171" s="970"/>
      <c r="D171" s="970"/>
      <c r="E171" s="970"/>
      <c r="F171" s="971"/>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9"/>
      <c r="B172" s="970"/>
      <c r="C172" s="970"/>
      <c r="D172" s="970"/>
      <c r="E172" s="970"/>
      <c r="F172" s="971"/>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9"/>
      <c r="B173" s="970"/>
      <c r="C173" s="970"/>
      <c r="D173" s="970"/>
      <c r="E173" s="970"/>
      <c r="F173" s="971"/>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9"/>
      <c r="B174" s="970"/>
      <c r="C174" s="970"/>
      <c r="D174" s="970"/>
      <c r="E174" s="970"/>
      <c r="F174" s="971"/>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9"/>
      <c r="B175" s="970"/>
      <c r="C175" s="970"/>
      <c r="D175" s="970"/>
      <c r="E175" s="970"/>
      <c r="F175" s="971"/>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9"/>
      <c r="B176" s="970"/>
      <c r="C176" s="970"/>
      <c r="D176" s="970"/>
      <c r="E176" s="970"/>
      <c r="F176" s="971"/>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9"/>
      <c r="B177" s="970"/>
      <c r="C177" s="970"/>
      <c r="D177" s="970"/>
      <c r="E177" s="970"/>
      <c r="F177" s="971"/>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9"/>
      <c r="B178" s="970"/>
      <c r="C178" s="970"/>
      <c r="D178" s="970"/>
      <c r="E178" s="970"/>
      <c r="F178" s="971"/>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9"/>
      <c r="B179" s="970"/>
      <c r="C179" s="970"/>
      <c r="D179" s="970"/>
      <c r="E179" s="970"/>
      <c r="F179" s="971"/>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9"/>
      <c r="B180" s="970"/>
      <c r="C180" s="970"/>
      <c r="D180" s="970"/>
      <c r="E180" s="970"/>
      <c r="F180" s="971"/>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9"/>
      <c r="B181" s="970"/>
      <c r="C181" s="970"/>
      <c r="D181" s="970"/>
      <c r="E181" s="970"/>
      <c r="F181" s="971"/>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9"/>
      <c r="B182" s="970"/>
      <c r="C182" s="970"/>
      <c r="D182" s="970"/>
      <c r="E182" s="970"/>
      <c r="F182" s="971"/>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9"/>
      <c r="B183" s="970"/>
      <c r="C183" s="970"/>
      <c r="D183" s="970"/>
      <c r="E183" s="970"/>
      <c r="F183" s="971"/>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9"/>
      <c r="B184" s="970"/>
      <c r="C184" s="970"/>
      <c r="D184" s="970"/>
      <c r="E184" s="970"/>
      <c r="F184" s="971"/>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9"/>
      <c r="B185" s="970"/>
      <c r="C185" s="970"/>
      <c r="D185" s="970"/>
      <c r="E185" s="970"/>
      <c r="F185" s="971"/>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9"/>
      <c r="B186" s="970"/>
      <c r="C186" s="970"/>
      <c r="D186" s="970"/>
      <c r="E186" s="970"/>
      <c r="F186" s="971"/>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9"/>
      <c r="B187" s="970"/>
      <c r="C187" s="970"/>
      <c r="D187" s="970"/>
      <c r="E187" s="970"/>
      <c r="F187" s="971"/>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9"/>
      <c r="B188" s="970"/>
      <c r="C188" s="970"/>
      <c r="D188" s="970"/>
      <c r="E188" s="970"/>
      <c r="F188" s="971"/>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9"/>
      <c r="B189" s="970"/>
      <c r="C189" s="970"/>
      <c r="D189" s="970"/>
      <c r="E189" s="970"/>
      <c r="F189" s="971"/>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9"/>
      <c r="B190" s="970"/>
      <c r="C190" s="970"/>
      <c r="D190" s="970"/>
      <c r="E190" s="970"/>
      <c r="F190" s="971"/>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9"/>
      <c r="B191" s="970"/>
      <c r="C191" s="970"/>
      <c r="D191" s="970"/>
      <c r="E191" s="970"/>
      <c r="F191" s="971"/>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9"/>
      <c r="B192" s="970"/>
      <c r="C192" s="970"/>
      <c r="D192" s="970"/>
      <c r="E192" s="970"/>
      <c r="F192" s="971"/>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9"/>
      <c r="B193" s="970"/>
      <c r="C193" s="970"/>
      <c r="D193" s="970"/>
      <c r="E193" s="970"/>
      <c r="F193" s="971"/>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9"/>
      <c r="B194" s="970"/>
      <c r="C194" s="970"/>
      <c r="D194" s="970"/>
      <c r="E194" s="970"/>
      <c r="F194" s="971"/>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9"/>
      <c r="B195" s="970"/>
      <c r="C195" s="970"/>
      <c r="D195" s="970"/>
      <c r="E195" s="970"/>
      <c r="F195" s="971"/>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9"/>
      <c r="B196" s="970"/>
      <c r="C196" s="970"/>
      <c r="D196" s="970"/>
      <c r="E196" s="970"/>
      <c r="F196" s="971"/>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9"/>
      <c r="B197" s="970"/>
      <c r="C197" s="970"/>
      <c r="D197" s="970"/>
      <c r="E197" s="970"/>
      <c r="F197" s="971"/>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9"/>
      <c r="B198" s="970"/>
      <c r="C198" s="970"/>
      <c r="D198" s="970"/>
      <c r="E198" s="970"/>
      <c r="F198" s="971"/>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9"/>
      <c r="B199" s="970"/>
      <c r="C199" s="970"/>
      <c r="D199" s="970"/>
      <c r="E199" s="970"/>
      <c r="F199" s="971"/>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9"/>
      <c r="B200" s="970"/>
      <c r="C200" s="970"/>
      <c r="D200" s="970"/>
      <c r="E200" s="970"/>
      <c r="F200" s="971"/>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9"/>
      <c r="B201" s="970"/>
      <c r="C201" s="970"/>
      <c r="D201" s="970"/>
      <c r="E201" s="970"/>
      <c r="F201" s="971"/>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9"/>
      <c r="B202" s="970"/>
      <c r="C202" s="970"/>
      <c r="D202" s="970"/>
      <c r="E202" s="970"/>
      <c r="F202" s="971"/>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9"/>
      <c r="B203" s="970"/>
      <c r="C203" s="970"/>
      <c r="D203" s="970"/>
      <c r="E203" s="970"/>
      <c r="F203" s="97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9"/>
      <c r="B204" s="970"/>
      <c r="C204" s="970"/>
      <c r="D204" s="970"/>
      <c r="E204" s="970"/>
      <c r="F204" s="97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9"/>
      <c r="B205" s="970"/>
      <c r="C205" s="970"/>
      <c r="D205" s="970"/>
      <c r="E205" s="970"/>
      <c r="F205" s="97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9"/>
      <c r="B206" s="970"/>
      <c r="C206" s="970"/>
      <c r="D206" s="970"/>
      <c r="E206" s="970"/>
      <c r="F206" s="97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9"/>
      <c r="B207" s="970"/>
      <c r="C207" s="970"/>
      <c r="D207" s="970"/>
      <c r="E207" s="970"/>
      <c r="F207" s="97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9"/>
      <c r="B208" s="970"/>
      <c r="C208" s="970"/>
      <c r="D208" s="970"/>
      <c r="E208" s="970"/>
      <c r="F208" s="97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9"/>
      <c r="B209" s="970"/>
      <c r="C209" s="970"/>
      <c r="D209" s="970"/>
      <c r="E209" s="970"/>
      <c r="F209" s="97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9"/>
      <c r="B210" s="970"/>
      <c r="C210" s="970"/>
      <c r="D210" s="970"/>
      <c r="E210" s="970"/>
      <c r="F210" s="971"/>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9"/>
      <c r="B211" s="970"/>
      <c r="C211" s="970"/>
      <c r="D211" s="970"/>
      <c r="E211" s="970"/>
      <c r="F211" s="971"/>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9"/>
      <c r="B215" s="970"/>
      <c r="C215" s="970"/>
      <c r="D215" s="970"/>
      <c r="E215" s="970"/>
      <c r="F215" s="971"/>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9"/>
      <c r="B216" s="970"/>
      <c r="C216" s="970"/>
      <c r="D216" s="970"/>
      <c r="E216" s="970"/>
      <c r="F216" s="971"/>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9"/>
      <c r="B217" s="970"/>
      <c r="C217" s="970"/>
      <c r="D217" s="970"/>
      <c r="E217" s="970"/>
      <c r="F217" s="97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9"/>
      <c r="B218" s="970"/>
      <c r="C218" s="970"/>
      <c r="D218" s="970"/>
      <c r="E218" s="970"/>
      <c r="F218" s="97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9"/>
      <c r="B219" s="970"/>
      <c r="C219" s="970"/>
      <c r="D219" s="970"/>
      <c r="E219" s="970"/>
      <c r="F219" s="97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9"/>
      <c r="B220" s="970"/>
      <c r="C220" s="970"/>
      <c r="D220" s="970"/>
      <c r="E220" s="970"/>
      <c r="F220" s="97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9"/>
      <c r="B221" s="970"/>
      <c r="C221" s="970"/>
      <c r="D221" s="970"/>
      <c r="E221" s="970"/>
      <c r="F221" s="97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9"/>
      <c r="B222" s="970"/>
      <c r="C222" s="970"/>
      <c r="D222" s="970"/>
      <c r="E222" s="970"/>
      <c r="F222" s="97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9"/>
      <c r="B223" s="970"/>
      <c r="C223" s="970"/>
      <c r="D223" s="970"/>
      <c r="E223" s="970"/>
      <c r="F223" s="971"/>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9"/>
      <c r="B224" s="970"/>
      <c r="C224" s="970"/>
      <c r="D224" s="970"/>
      <c r="E224" s="970"/>
      <c r="F224" s="971"/>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9"/>
      <c r="B225" s="970"/>
      <c r="C225" s="970"/>
      <c r="D225" s="970"/>
      <c r="E225" s="970"/>
      <c r="F225" s="971"/>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9"/>
      <c r="B226" s="970"/>
      <c r="C226" s="970"/>
      <c r="D226" s="970"/>
      <c r="E226" s="970"/>
      <c r="F226" s="971"/>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9"/>
      <c r="B227" s="970"/>
      <c r="C227" s="970"/>
      <c r="D227" s="970"/>
      <c r="E227" s="970"/>
      <c r="F227" s="971"/>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9"/>
      <c r="B228" s="970"/>
      <c r="C228" s="970"/>
      <c r="D228" s="970"/>
      <c r="E228" s="970"/>
      <c r="F228" s="971"/>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9"/>
      <c r="B229" s="970"/>
      <c r="C229" s="970"/>
      <c r="D229" s="970"/>
      <c r="E229" s="970"/>
      <c r="F229" s="971"/>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9"/>
      <c r="B230" s="970"/>
      <c r="C230" s="970"/>
      <c r="D230" s="970"/>
      <c r="E230" s="970"/>
      <c r="F230" s="97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9"/>
      <c r="B231" s="970"/>
      <c r="C231" s="970"/>
      <c r="D231" s="970"/>
      <c r="E231" s="970"/>
      <c r="F231" s="97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9"/>
      <c r="B232" s="970"/>
      <c r="C232" s="970"/>
      <c r="D232" s="970"/>
      <c r="E232" s="970"/>
      <c r="F232" s="97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9"/>
      <c r="B233" s="970"/>
      <c r="C233" s="970"/>
      <c r="D233" s="970"/>
      <c r="E233" s="970"/>
      <c r="F233" s="97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9"/>
      <c r="B234" s="970"/>
      <c r="C234" s="970"/>
      <c r="D234" s="970"/>
      <c r="E234" s="970"/>
      <c r="F234" s="97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9"/>
      <c r="B235" s="970"/>
      <c r="C235" s="970"/>
      <c r="D235" s="970"/>
      <c r="E235" s="970"/>
      <c r="F235" s="97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9"/>
      <c r="B236" s="970"/>
      <c r="C236" s="970"/>
      <c r="D236" s="970"/>
      <c r="E236" s="970"/>
      <c r="F236" s="971"/>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9"/>
      <c r="B237" s="970"/>
      <c r="C237" s="970"/>
      <c r="D237" s="970"/>
      <c r="E237" s="970"/>
      <c r="F237" s="971"/>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9"/>
      <c r="B238" s="970"/>
      <c r="C238" s="970"/>
      <c r="D238" s="970"/>
      <c r="E238" s="970"/>
      <c r="F238" s="971"/>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9"/>
      <c r="B239" s="970"/>
      <c r="C239" s="970"/>
      <c r="D239" s="970"/>
      <c r="E239" s="970"/>
      <c r="F239" s="971"/>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9"/>
      <c r="B240" s="970"/>
      <c r="C240" s="970"/>
      <c r="D240" s="970"/>
      <c r="E240" s="970"/>
      <c r="F240" s="971"/>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9"/>
      <c r="B241" s="970"/>
      <c r="C241" s="970"/>
      <c r="D241" s="970"/>
      <c r="E241" s="970"/>
      <c r="F241" s="971"/>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9"/>
      <c r="B242" s="970"/>
      <c r="C242" s="970"/>
      <c r="D242" s="970"/>
      <c r="E242" s="970"/>
      <c r="F242" s="971"/>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9"/>
      <c r="B243" s="970"/>
      <c r="C243" s="970"/>
      <c r="D243" s="970"/>
      <c r="E243" s="970"/>
      <c r="F243" s="97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9"/>
      <c r="B244" s="970"/>
      <c r="C244" s="970"/>
      <c r="D244" s="970"/>
      <c r="E244" s="970"/>
      <c r="F244" s="97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9"/>
      <c r="B245" s="970"/>
      <c r="C245" s="970"/>
      <c r="D245" s="970"/>
      <c r="E245" s="970"/>
      <c r="F245" s="97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9"/>
      <c r="B246" s="970"/>
      <c r="C246" s="970"/>
      <c r="D246" s="970"/>
      <c r="E246" s="970"/>
      <c r="F246" s="97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9"/>
      <c r="B247" s="970"/>
      <c r="C247" s="970"/>
      <c r="D247" s="970"/>
      <c r="E247" s="970"/>
      <c r="F247" s="97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9"/>
      <c r="B248" s="970"/>
      <c r="C248" s="970"/>
      <c r="D248" s="970"/>
      <c r="E248" s="970"/>
      <c r="F248" s="97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9"/>
      <c r="B249" s="970"/>
      <c r="C249" s="970"/>
      <c r="D249" s="970"/>
      <c r="E249" s="970"/>
      <c r="F249" s="971"/>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9"/>
      <c r="B250" s="970"/>
      <c r="C250" s="970"/>
      <c r="D250" s="970"/>
      <c r="E250" s="970"/>
      <c r="F250" s="971"/>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9"/>
      <c r="B251" s="970"/>
      <c r="C251" s="970"/>
      <c r="D251" s="970"/>
      <c r="E251" s="970"/>
      <c r="F251" s="971"/>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9"/>
      <c r="B252" s="970"/>
      <c r="C252" s="970"/>
      <c r="D252" s="970"/>
      <c r="E252" s="970"/>
      <c r="F252" s="971"/>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9"/>
      <c r="B253" s="970"/>
      <c r="C253" s="970"/>
      <c r="D253" s="970"/>
      <c r="E253" s="970"/>
      <c r="F253" s="971"/>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9"/>
      <c r="B254" s="970"/>
      <c r="C254" s="970"/>
      <c r="D254" s="970"/>
      <c r="E254" s="970"/>
      <c r="F254" s="971"/>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9"/>
      <c r="B255" s="970"/>
      <c r="C255" s="970"/>
      <c r="D255" s="970"/>
      <c r="E255" s="970"/>
      <c r="F255" s="971"/>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9"/>
      <c r="B256" s="970"/>
      <c r="C256" s="970"/>
      <c r="D256" s="970"/>
      <c r="E256" s="970"/>
      <c r="F256" s="971"/>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9"/>
      <c r="B257" s="970"/>
      <c r="C257" s="970"/>
      <c r="D257" s="970"/>
      <c r="E257" s="970"/>
      <c r="F257" s="971"/>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9"/>
      <c r="B258" s="970"/>
      <c r="C258" s="970"/>
      <c r="D258" s="970"/>
      <c r="E258" s="970"/>
      <c r="F258" s="971"/>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9"/>
      <c r="B259" s="970"/>
      <c r="C259" s="970"/>
      <c r="D259" s="970"/>
      <c r="E259" s="970"/>
      <c r="F259" s="971"/>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9"/>
      <c r="B260" s="970"/>
      <c r="C260" s="970"/>
      <c r="D260" s="970"/>
      <c r="E260" s="970"/>
      <c r="F260" s="971"/>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9"/>
      <c r="B261" s="970"/>
      <c r="C261" s="970"/>
      <c r="D261" s="970"/>
      <c r="E261" s="970"/>
      <c r="F261" s="971"/>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9"/>
      <c r="B262" s="970"/>
      <c r="C262" s="970"/>
      <c r="D262" s="970"/>
      <c r="E262" s="970"/>
      <c r="F262" s="971"/>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9"/>
      <c r="B263" s="970"/>
      <c r="C263" s="970"/>
      <c r="D263" s="970"/>
      <c r="E263" s="970"/>
      <c r="F263" s="971"/>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9"/>
      <c r="B264" s="970"/>
      <c r="C264" s="970"/>
      <c r="D264" s="970"/>
      <c r="E264" s="970"/>
      <c r="F264" s="971"/>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2022-06-02T09:44:29Z</cp:lastPrinted>
  <dcterms:created xsi:type="dcterms:W3CDTF">2012-03-13T00:50:25Z</dcterms:created>
  <dcterms:modified xsi:type="dcterms:W3CDTF">2022-08-31T04:09:08Z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