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3" i="11"/>
  <c r="AY327" i="11"/>
  <c r="AY331" i="11"/>
  <c r="AY337" i="11"/>
  <c r="AY325" i="11"/>
  <c r="AY340"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4" i="1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8" i="11" l="1"/>
  <c r="AY118" i="11"/>
  <c r="AY171" i="11"/>
  <c r="AY175" i="11"/>
  <c r="AY179" i="11"/>
  <c r="AY176" i="11"/>
  <c r="AY100" i="11"/>
  <c r="AY152" i="11"/>
  <c r="AY153" i="11"/>
  <c r="AY114" i="11"/>
  <c r="AY130" i="11"/>
  <c r="AY142" i="11"/>
  <c r="AY115" i="11"/>
  <c r="AY119" i="11"/>
  <c r="AY123" i="11"/>
  <c r="AY131" i="11"/>
  <c r="AY143" i="11"/>
  <c r="AY137" i="11"/>
  <c r="AY126" i="11"/>
  <c r="AY116" i="11"/>
  <c r="AY120" i="11"/>
  <c r="AY124" i="11"/>
  <c r="AY128" i="11"/>
  <c r="AY154" i="11"/>
  <c r="AY163" i="11"/>
  <c r="AY140" i="11"/>
  <c r="AY144" i="11"/>
  <c r="AY134" i="11"/>
  <c r="AY113" i="11"/>
  <c r="AY117" i="11"/>
  <c r="AY151" i="11"/>
  <c r="AY155" i="11"/>
  <c r="AY164" i="11"/>
  <c r="AY141" i="11"/>
  <c r="AY193" i="11"/>
  <c r="AY198" i="11"/>
  <c r="AY204" i="11"/>
  <c r="AY202" i="11"/>
  <c r="AY206" i="11"/>
  <c r="AY210" i="11"/>
  <c r="AY203" i="11"/>
  <c r="AY207" i="11"/>
  <c r="AY211" i="11"/>
  <c r="AY212"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4" i="11"/>
  <c r="AY96" i="11"/>
  <c r="AY80" i="11"/>
  <c r="AY81" i="11"/>
  <c r="AY92" i="11"/>
  <c r="AY89" i="11"/>
  <c r="AY97" i="11"/>
  <c r="AY82" i="11"/>
  <c r="AY86" i="11"/>
  <c r="AY90" i="11"/>
  <c r="AY94" i="11"/>
  <c r="AY63"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<sst xmlns="http://schemas.openxmlformats.org/spreadsheetml/2006/main" count="2052" uniqueCount="750">
  <si>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</si>
  <si>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</si>
  <si>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</si>
  <si>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</si>
  <si>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</si>
  <si>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</si>
  <si>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</si>
  <si>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</si>
  <si>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</si>
  <si>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</si>
  <si>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</si>
  <si>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</si>
  <si>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</si>
  <si>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</si>
  <si>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</si>
  <si>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</si>
  <si>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</si>
  <si>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</si>
  <si>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</si>
  <si>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</si>
  <si>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</si>
  <si>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</si>
  <si>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</si>
  <si>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</si>
  <si>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</si>
  <si>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</si>
  <si>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</si>
  <si>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</si>
  <si>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</si>
  <si>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</si>
  <si>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</si>
  <si>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</si>
  <si>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</si>
  <si>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</si>
  <si>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</si>
  <si>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</si>
  <si>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</si>
  <si>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</si>
  <si>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</si>
  <si>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</si>
  <si>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</si>
  <si>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</si>
  <si>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</si>
  <si>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</si>
  <si>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</si>
  <si>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</si>
  <si>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</si>
  <si>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</si>
  <si>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</si>
  <si>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</si>
  <si>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</si>
  <si>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</si>
  <si>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</si>
  <si>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</si>
  <si>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</si>
  <si>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</si>
  <si>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</si>
  <si>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</si>
  <si>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</si>
  <si>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</si>
  <si>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</si>
  <si>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</si>
  <si>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</si>
  <si>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</si>
  <si>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</si>
  <si>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</si>
  <si>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</si>
  <si>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</si>
  <si>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</si>
  <si>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</si>
  <si>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</si>
  <si>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</si>
  <si>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</si>
  <si>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</si>
  <si>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</si>
  <si>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</si>
  <si>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</si>
  <si>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</si>
  <si>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</si>
  <si>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</si>
  <si>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</si>
  <si>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</si>
  <si>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</si>
  <si>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</si>
  <si>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</si>
  <si>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</si>
  <si>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</si>
  <si>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</si>
  <si>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</si>
  <si>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</si>
  <si>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</si>
  <si>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</si>
  <si>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</si>
  <si>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</si>
  <si>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</si>
  <si>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</si>
  <si>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</si>
  <si>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</si>
  <si>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</si>
  <si>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</si>
  <si>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</si>
  <si>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</si>
  <si>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</si>
  <si>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</si>
  <si>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</si>
  <si>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</si>
  <si>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</si>
  <si>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</si>
  <si>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</si>
  <si>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</si>
  <si>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</si>
  <si>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</si>
  <si>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</si>
  <si>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</si>
  <si>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</si>
  <si>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</si>
  <si>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</si>
  <si>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</si>
  <si>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</si>
  <si>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</si>
  <si>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</si>
  <si>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</si>
  <si>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</si>
  <si>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</si>
  <si>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</si>
  <si>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</si>
  <si>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</si>
  <si>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</si>
  <si>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</si>
  <si>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</si>
  <si>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</si>
  <si>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</si>
  <si>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</si>
  <si>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</si>
  <si>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</si>
  <si>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</si>
  <si>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</si>
  <si>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</si>
  <si>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</si>
  <si>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</si>
  <si>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</si>
  <si>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</si>
  <si>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</si>
  <si>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</si>
  <si>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</si>
  <si>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</si>
  <si>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</si>
  <si>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</si>
  <si>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</si>
  <si>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</si>
  <si>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</si>
  <si>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</si>
  <si>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</si>
  <si>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</si>
  <si>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</si>
  <si>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</si>
  <si>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</si>
  <si>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</si>
  <si>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</si>
  <si>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</si>
  <si>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</si>
  <si>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</si>
  <si>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</si>
  <si>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</si>
  <si>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</si>
  <si>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</si>
  <si>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</si>
  <si>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</si>
  <si>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</si>
  <si>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</si>
  <si>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</si>
  <si>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</si>
  <si>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</si>
  <si>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</si>
  <si>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</si>
  <si>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</si>
  <si>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</si>
  <si>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</si>
  <si>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</si>
  <si>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</si>
  <si>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</si>
  <si>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</si>
  <si>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</si>
  <si>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</si>
  <si>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</si>
  <si>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</si>
  <si>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</si>
  <si>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</si>
  <si>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</si>
  <si>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</si>
  <si>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</si>
  <si>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</si>
  <si>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</si>
  <si>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</si>
  <si>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</si>
  <si>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</si>
  <si>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</si>
  <si>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</si>
  <si>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</si>
  <si>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</si>
  <si>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</si>
  <si>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</si>
  <si>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</si>
  <si>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</si>
  <si>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</si>
  <si>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</si>
  <si>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</si>
  <si>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</si>
  <si>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</si>
  <si>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</si>
  <si>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</si>
  <si>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</si>
  <si>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</si>
  <si>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</si>
  <si>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</si>
  <si>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</si>
  <si>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</si>
  <si>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</si>
  <si>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</si>
  <si>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</si>
  <si>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</si>
  <si>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</si>
  <si>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</si>
  <si>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</si>
  <si>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</si>
  <si>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</si>
  <si>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</si>
  <si>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</si>
  <si>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</si>
  <si>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</si>
  <si>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</si>
  <si>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</si>
  <si>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</si>
  <si>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</si>
  <si>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</si>
  <si>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</si>
  <si>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</si>
  <si>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</si>
  <si>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</si>
  <si>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</si>
  <si>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</si>
  <si>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</si>
  <si>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</si>
  <si>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</si>
  <si>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</si>
  <si>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</si>
  <si>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</si>
  <si>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</si>
  <si>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</si>
  <si>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</si>
  <si>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</si>
  <si>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</si>
  <si>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</si>
  <si>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</si>
  <si>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</si>
  <si>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</si>
  <si>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</si>
  <si>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</si>
  <si>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</si>
  <si>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</si>
  <si>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</si>
  <si>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</si>
  <si>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</si>
  <si>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</si>
  <si>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</si>
  <si>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</si>
  <si>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</si>
  <si>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</si>
  <si>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</si>
  <si>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</si>
  <si>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</si>
  <si>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</si>
  <si>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</si>
  <si>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</si>
  <si>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</si>
  <si>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</si>
  <si>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</si>
  <si>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</si>
  <si>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</si>
  <si>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</si>
  <si>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</si>
  <si>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</si>
  <si>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</si>
  <si>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</si>
  <si>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</si>
  <si>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</si>
  <si>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</si>
  <si>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</si>
  <si>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</si>
  <si>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</si>
  <si>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</si>
  <si>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</si>
  <si>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</si>
  <si>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</si>
  <si>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</si>
  <si>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</si>
  <si>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</si>
  <si>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</si>
  <si>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</si>
  <si>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</si>
  <si>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</si>
  <si>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</si>
  <si>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</si>
  <si>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</si>
  <si>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</si>
  <si>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</si>
  <si>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</si>
  <si>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</si>
  <si>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</si>
  <si>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</si>
  <si>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</si>
  <si>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</si>
  <si>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</si>
  <si>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</si>
  <si>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</si>
  <si>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</si>
  <si>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</si>
  <si>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</si>
  <si>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</si>
  <si>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</si>
  <si>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</si>
  <si>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</si>
  <si>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</si>
  <si>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</si>
  <si>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</si>
  <si>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</si>
  <si>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</si>
  <si>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</si>
  <si>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</si>
  <si>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</si>
  <si>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</si>
  <si>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</si>
  <si>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</si>
  <si>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</si>
  <si>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</si>
  <si>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</si>
  <si>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</si>
  <si>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</si>
  <si>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</si>
  <si>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</si>
  <si>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</si>
  <si>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</si>
  <si>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</si>
  <si>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</si>
  <si>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</si>
  <si>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</si>
  <si>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</si>
  <si>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</si>
  <si>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</si>
  <si>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</si>
  <si>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</si>
  <si>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</si>
  <si>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</si>
  <si>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</si>
  <si>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</si>
  <si>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</si>
  <si>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</si>
  <si>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</si>
  <si>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</si>
  <si>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</si>
  <si>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</si>
  <si>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</si>
  <si>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</si>
  <si>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</si>
  <si>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</si>
  <si>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</si>
  <si>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</si>
  <si>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</si>
  <si>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</si>
  <si>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</si>
  <si>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</si>
  <si>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</si>
  <si>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</si>
  <si>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</si>
  <si>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</si>
  <si>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</si>
  <si>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</si>
  <si>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</si>
  <si>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</si>
  <si>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</si>
  <si>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</si>
  <si>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</si>
  <si>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</si>
  <si>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</si>
  <si>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</si>
  <si>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</si>
  <si>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</si>
  <si>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</si>
  <si>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</si>
  <si>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</si>
  <si>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</si>
  <si>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</si>
  <si>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</si>
  <si>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</si>
  <si>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</si>
  <si>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</si>
  <si>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</si>
  <si>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</si>
  <si>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</si>
  <si>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</si>
  <si>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</si>
  <si>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</si>
  <si>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</si>
  <si>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</si>
  <si>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</si>
  <si>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</si>
  <si>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</si>
  <si>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</si>
  <si>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</si>
  <si>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</si>
  <si>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</si>
  <si>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</si>
  <si>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</si>
  <si>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</si>
  <si>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</si>
  <si>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</si>
  <si>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</si>
  <si>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</si>
  <si>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</si>
  <si>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</si>
  <si>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</si>
  <si>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</si>
  <si>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</si>
  <si>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</si>
  <si>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</si>
  <si>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</si>
  <si>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</si>
  <si>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</si>
  <si>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</si>
  <si>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</si>
  <si>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</si>
  <si>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</si>
  <si>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</si>
  <si>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</si>
  <si>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</si>
  <si>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</si>
  <si>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</si>
  <si>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</si>
  <si>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</si>
  <si>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</si>
  <si>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</si>
  <si>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</si>
  <si>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</si>
  <si>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</si>
  <si>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</si>
  <si>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</si>
  <si>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</si>
  <si>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</si>
  <si>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</si>
  <si>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</si>
  <si>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</si>
  <si>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</si>
  <si>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</si>
  <si>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</si>
  <si>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</si>
  <si>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</si>
  <si>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</si>
  <si>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</si>
  <si>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</si>
  <si>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</si>
  <si>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</si>
  <si>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</si>
  <si>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</si>
  <si>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</si>
  <si>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</si>
  <si>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</si>
  <si>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</si>
  <si>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</si>
  <si>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</si>
  <si>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</si>
  <si>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</si>
  <si>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</si>
  <si>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</si>
  <si>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</si>
  <si>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</si>
  <si>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</si>
  <si>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</si>
  <si>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</si>
  <si>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</si>
  <si>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</si>
  <si>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</si>
  <si>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</si>
  <si>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</si>
  <si>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</si>
  <si>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</si>
  <si>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</si>
  <si>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</si>
  <si>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</si>
  <si>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</si>
  <si>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</si>
  <si>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</si>
  <si>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</si>
  <si>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</si>
  <si>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</si>
  <si>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</si>
  <si>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</si>
  <si>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</si>
  <si>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</si>
  <si>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</si>
  <si>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</si>
  <si>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</si>
  <si>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</si>
  <si>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</si>
  <si>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</si>
  <si>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</si>
  <si>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</si>
  <si>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</si>
  <si>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</si>
  <si>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</si>
  <si>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</si>
  <si>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</si>
  <si>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</si>
  <si>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</si>
  <si>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</si>
  <si>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</si>
  <si>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</si>
  <si>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</si>
  <si>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</si>
  <si>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</si>
  <si>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</si>
  <si>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</si>
  <si>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</si>
  <si>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</si>
  <si>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</si>
  <si>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</si>
  <si>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</si>
  <si>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</si>
  <si>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</si>
  <si>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</si>
  <si>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</si>
  <si>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</si>
  <si>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</si>
  <si>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</si>
  <si>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</si>
  <si>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</si>
  <si>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</si>
  <si>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</si>
  <si>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</si>
  <si>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</si>
  <si>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</si>
  <si>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</si>
  <si>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</si>
  <si>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</si>
  <si>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</si>
  <si>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</si>
  <si>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</si>
  <si>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</si>
  <si>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</si>
  <si>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</si>
  <si>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</si>
  <si>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</si>
  <si>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</si>
  <si>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</si>
  <si>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</si>
  <si>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</si>
  <si>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</si>
  <si>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</si>
  <si>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</si>
  <si>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</si>
  <si>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</si>
  <si>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</si>
  <si>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</si>
  <si>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</si>
  <si>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</si>
  <si>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</si>
  <si>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</si>
  <si>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</si>
  <si>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</si>
  <si>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</si>
  <si>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</si>
  <si>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</si>
  <si>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</si>
  <si>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</si>
  <si>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</si>
  <si>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</si>
  <si>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</si>
  <si>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</si>
  <si>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</si>
  <si>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</si>
  <si>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</si>
  <si>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</si>
  <si>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</si>
  <si>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</si>
  <si>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</si>
  <si>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</si>
  <si>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</si>
  <si>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</si>
  <si>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</si>
  <si>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</si>
  <si>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</si>
  <si>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</si>
  <si>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</si>
  <si>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</si>
  <si>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</si>
  <si>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</si>
  <si>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</si>
  <si>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</si>
  <si>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</si>
  <si>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</si>
  <si>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</si>
  <si>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</si>
  <si>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</si>
  <si>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</si>
  <si>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</si>
  <si>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</si>
  <si>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</si>
  <si>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</si>
  <si>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</si>
  <si>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</si>
  <si>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</si>
  <si>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</si>
  <si>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</si>
  <si>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</si>
  <si>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</si>
  <si>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</si>
  <si>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</si>
  <si>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</si>
  <si>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</si>
  <si>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</si>
  <si>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</si>
  <si>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</si>
  <si>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</si>
  <si>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</si>
  <si>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</si>
  <si>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</si>
  <si>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</si>
  <si>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</si>
  <si>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</si>
  <si>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</si>
  <si>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</si>
  <si>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</si>
  <si>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</si>
  <si>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</si>
  <si>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</si>
  <si>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</si>
  <si>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</si>
  <si>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</si>
  <si>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</si>
  <si>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</si>
  <si>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</si>
  <si>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</si>
  <si>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</si>
  <si>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</si>
  <si>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</si>
  <si>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</si>
  <si>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</si>
  <si>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</si>
  <si>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</si>
  <si>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</si>
  <si>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</si>
  <si>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</si>
  <si>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</si>
  <si>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</si>
  <si>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</si>
  <si>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</si>
  <si>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</si>
  <si>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</si>
  <si>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</si>
  <si>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</si>
  <si>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</si>
  <si>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</si>
  <si>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</si>
  <si>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</si>
  <si>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</si>
  <si>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</si>
  <si>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</si>
  <si>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</si>
  <si>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</si>
  <si>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</si>
  <si>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</si>
  <si>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</si>
  <si>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</si>
  <si>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</si>
  <si>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</si>
  <si>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</si>
  <si>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</si>
  <si>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</si>
  <si>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</si>
  <si>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</si>
  <si>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</si>
  <si>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</si>
  <si>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</si>
  <si>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</si>
  <si>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</si>
  <si>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</si>
  <si>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</si>
  <si>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</si>
  <si>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</si>
  <si>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</si>
  <si>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</si>
  <si>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</si>
  <si>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</si>
  <si>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</si>
  <si>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</si>
  <si>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小規模法人の財務会計に関する事務処理体制強化研修事業</t>
    <phoneticPr fontId="5"/>
  </si>
  <si>
    <t>社会・援護局（社会）</t>
    <phoneticPr fontId="5"/>
  </si>
  <si>
    <t>福祉基盤課</t>
    <phoneticPr fontId="5"/>
  </si>
  <si>
    <t>宮下　雅行</t>
    <rPh sb="0" eb="2">
      <t>ミヤシタ</t>
    </rPh>
    <rPh sb="3" eb="5">
      <t>マサユキ</t>
    </rPh>
    <phoneticPr fontId="5"/>
  </si>
  <si>
    <t>-</t>
  </si>
  <si>
    <t>-</t>
    <phoneticPr fontId="5"/>
  </si>
  <si>
    <t>○</t>
  </si>
  <si>
    <t>社会福祉法人のうち、小規模法人については、大規模法人と比べて人員体制、ITシステムが脆弱なことなどから、財務報告について課題が多く、所轄庁による指導監督の徹底やマニュアルの周知徹底のみでは是正しきれない部分がある。こうした状況を踏まえ、小規模法人の財務会計に関する事務処理体制の強化を図ることを目的とする。</t>
    <phoneticPr fontId="5"/>
  </si>
  <si>
    <t>保健福祉調査委託費</t>
    <rPh sb="0" eb="2">
      <t>ホケン</t>
    </rPh>
    <rPh sb="2" eb="4">
      <t>フクシ</t>
    </rPh>
    <rPh sb="4" eb="6">
      <t>チョウサ</t>
    </rPh>
    <rPh sb="6" eb="9">
      <t>イタクヒ</t>
    </rPh>
    <phoneticPr fontId="5"/>
  </si>
  <si>
    <t>-</t>
    <phoneticPr fontId="5"/>
  </si>
  <si>
    <t>研修動画視聴回数</t>
    <phoneticPr fontId="5"/>
  </si>
  <si>
    <t>回</t>
    <rPh sb="0" eb="1">
      <t>カイ</t>
    </rPh>
    <phoneticPr fontId="5"/>
  </si>
  <si>
    <t>Ｘ／Ｙ
Ｘ：予算執行額
Ｙ：研修動画視聴回数　　　　　　　　　　　　　　　</t>
    <phoneticPr fontId="5"/>
  </si>
  <si>
    <t>　　Ｘ／Ｙ</t>
    <phoneticPr fontId="5"/>
  </si>
  <si>
    <t>円／回</t>
    <phoneticPr fontId="5"/>
  </si>
  <si>
    <t>4/15,127</t>
    <phoneticPr fontId="5"/>
  </si>
  <si>
    <t>本事業は、小規模な社会福祉法人の財務会計の事務処理体制向上等を図るための事業であり、直接的な指標を設定することは困難である。</t>
    <phoneticPr fontId="5"/>
  </si>
  <si>
    <t>社会福祉法人や自治体職員等の関係者における研修動画の視聴</t>
    <phoneticPr fontId="5"/>
  </si>
  <si>
    <t>施策目標1-1
生活困窮者等に対し適切に福祉サービスを提供するとともに、地域共生社会の実現に向けた体制づくりを推進し、地域の要援護者の福祉の向上を図ること</t>
    <phoneticPr fontId="5"/>
  </si>
  <si>
    <t>－</t>
    <phoneticPr fontId="5"/>
  </si>
  <si>
    <t>事業運営の透明性を図りつつ、安定した福祉サービスを提供をしつづけるため、社会福祉法人の多数を占め、大規模法人と比べて課題の多い、小規模な社会福祉法人における会計処理の適正化を確保することが必要がある。</t>
    <phoneticPr fontId="5"/>
  </si>
  <si>
    <t>社会福祉法人の公益性、非営利性を担保するべく、会計処理の適正化は不可欠であるが、小規模な社会福祉法人は社会福祉法人の多数を占めるため、所轄庁による指導監督の徹底やマニュアルの周知徹底のみでは是正しきれない部分があることから、優先度は高いと言える。</t>
    <phoneticPr fontId="5"/>
  </si>
  <si>
    <t>有</t>
  </si>
  <si>
    <t>無</t>
  </si>
  <si>
    <t>支出先の選定に当たっては、一般競争入札を行うことにより競争性のある調達方式としている。</t>
    <phoneticPr fontId="5"/>
  </si>
  <si>
    <t>事業検討を行った上で一般競争入札（最低価格落札方式）により委託先を決定しており、負担関係は妥当である。</t>
    <phoneticPr fontId="5"/>
  </si>
  <si>
    <t>支出先の選定に当たっては、一般競争入札等を行うことにより競争性のある調達方式としている。</t>
    <phoneticPr fontId="5"/>
  </si>
  <si>
    <t>‐</t>
  </si>
  <si>
    <t>研修に係わる費用は、最低限必要な費目により実施した。</t>
    <phoneticPr fontId="5"/>
  </si>
  <si>
    <t>最低価格落札方式での入札を実施し、その結果として価格が抑えられたことで不用が生じたものであり、やむを得ない理由である</t>
    <phoneticPr fontId="5"/>
  </si>
  <si>
    <t>目標に見合った成果実績となっている。</t>
    <phoneticPr fontId="5"/>
  </si>
  <si>
    <t>実績は見込みに見合ったものとなっている。</t>
    <phoneticPr fontId="5"/>
  </si>
  <si>
    <t>小規模法人の財務会計に関する事務処理体制の強化を図れるように、事例を取り上げて説明するなどわかりやすい研修内容を目指し、経費支出を抑えつつ、より効果的な事業の展開を進めた。</t>
    <phoneticPr fontId="5"/>
  </si>
  <si>
    <t>人件費</t>
    <rPh sb="0" eb="3">
      <t>ジンケンヒ</t>
    </rPh>
    <phoneticPr fontId="5"/>
  </si>
  <si>
    <t>経費</t>
    <rPh sb="0" eb="2">
      <t>ケイヒ</t>
    </rPh>
    <phoneticPr fontId="5"/>
  </si>
  <si>
    <t>一般管理費</t>
    <rPh sb="0" eb="2">
      <t>イッパン</t>
    </rPh>
    <rPh sb="2" eb="5">
      <t>カンリヒ</t>
    </rPh>
    <phoneticPr fontId="5"/>
  </si>
  <si>
    <t>研修に係わる人件費</t>
    <phoneticPr fontId="5"/>
  </si>
  <si>
    <t>研修動画撮影・編集費用等</t>
    <phoneticPr fontId="5"/>
  </si>
  <si>
    <t>小計×１０％</t>
    <phoneticPr fontId="5"/>
  </si>
  <si>
    <t>謝金</t>
    <rPh sb="0" eb="2">
      <t>シャキン</t>
    </rPh>
    <phoneticPr fontId="5"/>
  </si>
  <si>
    <t>株式会社シード・プランニング</t>
    <phoneticPr fontId="5"/>
  </si>
  <si>
    <t>小規模法人の財務会計に関する事務処理体制強化研修の実施</t>
    <phoneticPr fontId="5"/>
  </si>
  <si>
    <t>基本目標Ⅷ：ナショナル・ミニマムを保障し、社会変化に対応した福祉サービスを提供するとともに、自立した生活の実現や安心の確保等を図ること
　施策大目標１：生活困窮者等に対し適切に福祉サービスを提供するとともに、地域共生社会の実現に向けた体制づくりを推進し、地域の要援護者の福祉の向上を図ること</t>
    <phoneticPr fontId="5"/>
  </si>
  <si>
    <t>社会福祉法人において日常発生する会計処理の適正化、各小規模法人間の交流や情報交換を促進するため、「小規模法人の財務会計に関する事務処理体制強化研修」を開催する。</t>
    <phoneticPr fontId="5"/>
  </si>
  <si>
    <t>3/17,113</t>
    <phoneticPr fontId="5"/>
  </si>
  <si>
    <t>本事業の実施により計ることができる、「社会福祉法人や自治体職員等の関係者における研修動画の視聴」を代替目標とし、令和３年度は目標を達成している。</t>
    <phoneticPr fontId="5"/>
  </si>
  <si>
    <t>全国の社会福祉法人の８割程度の視聴を目標とする。</t>
    <rPh sb="0" eb="2">
      <t>ゼンコク</t>
    </rPh>
    <rPh sb="3" eb="5">
      <t>シャカイ</t>
    </rPh>
    <rPh sb="5" eb="7">
      <t>フクシ</t>
    </rPh>
    <rPh sb="7" eb="9">
      <t>ホウジン</t>
    </rPh>
    <rPh sb="11" eb="12">
      <t>ワリ</t>
    </rPh>
    <rPh sb="12" eb="14">
      <t>テイド</t>
    </rPh>
    <rPh sb="15" eb="17">
      <t>シチョウ</t>
    </rPh>
    <rPh sb="18" eb="20">
      <t>モクヒョウ</t>
    </rPh>
    <phoneticPr fontId="5"/>
  </si>
  <si>
    <t>研修動画を厚生労働省HPに公表し、場所や時間を問わず視聴ができる環境を整備した。これにより、全国に約2万ある社会福祉法人の８割以上となる17,000の視聴回数となっている。</t>
    <rPh sb="62" eb="63">
      <t>ワリ</t>
    </rPh>
    <phoneticPr fontId="5"/>
  </si>
  <si>
    <t>当初の予定通りの成果を達成したため、令和３年度をもって終了とする。</t>
    <rPh sb="0" eb="2">
      <t>トウショ</t>
    </rPh>
    <rPh sb="3" eb="5">
      <t>ヨテイ</t>
    </rPh>
    <rPh sb="5" eb="6">
      <t>ドオ</t>
    </rPh>
    <rPh sb="8" eb="10">
      <t>セイカ</t>
    </rPh>
    <rPh sb="11" eb="13">
      <t>タッセイ</t>
    </rPh>
    <rPh sb="18" eb="20">
      <t>レイワ</t>
    </rPh>
    <rPh sb="21" eb="23">
      <t>ネンド</t>
    </rPh>
    <rPh sb="27" eb="29">
      <t>シュウリョウ</t>
    </rPh>
    <phoneticPr fontId="5"/>
  </si>
  <si>
    <t>社会福祉法人において日常発生する会計処理の適正化、各小規模法人間の交流や情報交換を促進するため、令和３年度に開催し広くインターネットにおいて公開した「小規模法人の財務会計に関する事務処理体制強化研修」の動画について、引き続き周知を図るとともに、経営基盤強化の１選択肢として、社会福祉連携推進法人の制度の周知を目的とした説明会を開催する。その際、新型コロナウイルス感染症の蔓延下にあっても、社会福祉法人や自治体の職員等の関係者が広く受講できるよう、講師による講義動画の配信など開催方法を工夫する。</t>
    <phoneticPr fontId="5"/>
  </si>
  <si>
    <t>全国の小規模な社会福祉法人の会計処理の質を一定水準確保するためには、国が実施する必要がある。</t>
    <phoneticPr fontId="5"/>
  </si>
  <si>
    <t>新型コロナウイルス感染症の流行により、研修動画の作成・公表を中心に進め、効果的な実施方法を選択している。</t>
    <phoneticPr fontId="5"/>
  </si>
  <si>
    <t>点検対象外</t>
    <rPh sb="0" eb="2">
      <t>テンケン</t>
    </rPh>
    <rPh sb="2" eb="5">
      <t>タイショウガイ</t>
    </rPh>
    <phoneticPr fontId="5"/>
  </si>
  <si>
    <t>事業は当初の予定通りの成果を達成したため、令和３年度をもって終了した。</t>
    <phoneticPr fontId="5"/>
  </si>
  <si>
    <t>終了予定</t>
  </si>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</sst>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78441</xdr:colOff>
      <xdr:row>269</xdr:row>
      <xdr:rowOff>336177</xdr:rowOff>
    </xdr:from>
    <xdr:to>
      <xdr:col>44</xdr:col>
      <xdr:colOff>11205</xdr:colOff>
      <xdr:row>272</xdr:row>
      <xdr:rowOff>112059</xdr:rowOff>
    </xdr:to>
    <xdr:sp macro="" textlink="">
      <xdr:nvSpPr>
        <xdr:cNvPr id="2" name="正方形/長方形 1"/>
        <xdr:cNvSpPr/>
      </xdr:nvSpPr>
      <xdr:spPr>
        <a:xfrm>
          <a:off x="3709147" y="39489530"/>
          <a:ext cx="5177117" cy="81802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156883</xdr:colOff>
      <xdr:row>270</xdr:row>
      <xdr:rowOff>89648</xdr:rowOff>
    </xdr:from>
    <xdr:ext cx="3316941" cy="739588"/>
    <xdr:sp macro="" textlink="">
      <xdr:nvSpPr>
        <xdr:cNvPr id="3" name="テキスト ボックス 2"/>
        <xdr:cNvSpPr txBox="1"/>
      </xdr:nvSpPr>
      <xdr:spPr>
        <a:xfrm>
          <a:off x="4594412" y="39590383"/>
          <a:ext cx="3316941" cy="739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a:latin typeface="+mj-ea"/>
              <a:ea typeface="+mj-ea"/>
            </a:rPr>
            <a:t>厚　生　労　働　省</a:t>
          </a:r>
          <a:endParaRPr kumimoji="1" lang="en-US" altLang="ja-JP" sz="1800">
            <a:latin typeface="+mj-ea"/>
            <a:ea typeface="+mj-ea"/>
          </a:endParaRPr>
        </a:p>
        <a:p>
          <a:pPr algn="ctr"/>
          <a:r>
            <a:rPr kumimoji="1" lang="ja-JP" altLang="en-US" sz="1800">
              <a:latin typeface="+mj-ea"/>
              <a:ea typeface="+mj-ea"/>
            </a:rPr>
            <a:t>７百万円</a:t>
          </a:r>
        </a:p>
      </xdr:txBody>
    </xdr:sp>
    <xdr:clientData/>
  </xdr:oneCellAnchor>
  <xdr:twoCellAnchor>
    <xdr:from>
      <xdr:col>18</xdr:col>
      <xdr:colOff>56030</xdr:colOff>
      <xdr:row>272</xdr:row>
      <xdr:rowOff>224118</xdr:rowOff>
    </xdr:from>
    <xdr:to>
      <xdr:col>44</xdr:col>
      <xdr:colOff>22413</xdr:colOff>
      <xdr:row>276</xdr:row>
      <xdr:rowOff>123265</xdr:rowOff>
    </xdr:to>
    <xdr:sp macro="" textlink="">
      <xdr:nvSpPr>
        <xdr:cNvPr id="4" name="テキスト ボックス 3"/>
        <xdr:cNvSpPr txBox="1"/>
      </xdr:nvSpPr>
      <xdr:spPr>
        <a:xfrm>
          <a:off x="3686736" y="40419618"/>
          <a:ext cx="5210736" cy="128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事業に関する基本的な政策の企画、立案及び推進事業を企画競争により選定して委託</a:t>
          </a:r>
        </a:p>
      </xdr:txBody>
    </xdr:sp>
    <xdr:clientData/>
  </xdr:twoCellAnchor>
  <xdr:twoCellAnchor>
    <xdr:from>
      <xdr:col>28</xdr:col>
      <xdr:colOff>179293</xdr:colOff>
      <xdr:row>275</xdr:row>
      <xdr:rowOff>22413</xdr:rowOff>
    </xdr:from>
    <xdr:to>
      <xdr:col>31</xdr:col>
      <xdr:colOff>58808</xdr:colOff>
      <xdr:row>277</xdr:row>
      <xdr:rowOff>78441</xdr:rowOff>
    </xdr:to>
    <xdr:sp macro="" textlink="">
      <xdr:nvSpPr>
        <xdr:cNvPr id="5" name="下矢印 4"/>
        <xdr:cNvSpPr/>
      </xdr:nvSpPr>
      <xdr:spPr>
        <a:xfrm>
          <a:off x="5827058" y="41260060"/>
          <a:ext cx="484632" cy="75079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134470</xdr:colOff>
      <xdr:row>277</xdr:row>
      <xdr:rowOff>134469</xdr:rowOff>
    </xdr:from>
    <xdr:to>
      <xdr:col>42</xdr:col>
      <xdr:colOff>179294</xdr:colOff>
      <xdr:row>278</xdr:row>
      <xdr:rowOff>179295</xdr:rowOff>
    </xdr:to>
    <xdr:sp macro="" textlink="">
      <xdr:nvSpPr>
        <xdr:cNvPr id="6" name="テキスト ボックス 5"/>
        <xdr:cNvSpPr txBox="1"/>
      </xdr:nvSpPr>
      <xdr:spPr>
        <a:xfrm>
          <a:off x="3765176" y="42066881"/>
          <a:ext cx="4885765" cy="392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受託</a:t>
          </a:r>
          <a:r>
            <a:rPr kumimoji="1" lang="en-US" altLang="ja-JP" sz="1800"/>
            <a:t>【</a:t>
          </a:r>
          <a:r>
            <a:rPr kumimoji="1" lang="ja-JP" altLang="en-US" sz="1800"/>
            <a:t>一般競争入札（最低価格落札方式）</a:t>
          </a:r>
          <a:r>
            <a:rPr kumimoji="1" lang="en-US" altLang="ja-JP" sz="1800"/>
            <a:t>】</a:t>
          </a:r>
          <a:endParaRPr kumimoji="1" lang="ja-JP" altLang="en-US" sz="1800"/>
        </a:p>
      </xdr:txBody>
    </xdr:sp>
    <xdr:clientData/>
  </xdr:twoCellAnchor>
  <xdr:twoCellAnchor>
    <xdr:from>
      <xdr:col>18</xdr:col>
      <xdr:colOff>56030</xdr:colOff>
      <xdr:row>278</xdr:row>
      <xdr:rowOff>313765</xdr:rowOff>
    </xdr:from>
    <xdr:to>
      <xdr:col>43</xdr:col>
      <xdr:colOff>190500</xdr:colOff>
      <xdr:row>281</xdr:row>
      <xdr:rowOff>89647</xdr:rowOff>
    </xdr:to>
    <xdr:sp macro="" textlink="">
      <xdr:nvSpPr>
        <xdr:cNvPr id="8" name="正方形/長方形 7"/>
        <xdr:cNvSpPr/>
      </xdr:nvSpPr>
      <xdr:spPr>
        <a:xfrm>
          <a:off x="3686736" y="42593559"/>
          <a:ext cx="5177117" cy="81802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23</xdr:col>
      <xdr:colOff>1</xdr:colOff>
      <xdr:row>279</xdr:row>
      <xdr:rowOff>78443</xdr:rowOff>
    </xdr:from>
    <xdr:ext cx="3541058" cy="739588"/>
    <xdr:sp macro="" textlink="">
      <xdr:nvSpPr>
        <xdr:cNvPr id="10" name="テキスト ボックス 9"/>
        <xdr:cNvSpPr txBox="1"/>
      </xdr:nvSpPr>
      <xdr:spPr>
        <a:xfrm>
          <a:off x="4639236" y="42705619"/>
          <a:ext cx="3541058" cy="739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a:latin typeface="+mj-ea"/>
              <a:ea typeface="+mj-ea"/>
            </a:rPr>
            <a:t>Ａ．株式会社シード・プランニング</a:t>
          </a:r>
          <a:endParaRPr kumimoji="1" lang="en-US" altLang="ja-JP" sz="1800">
            <a:latin typeface="+mj-ea"/>
            <a:ea typeface="+mj-ea"/>
          </a:endParaRPr>
        </a:p>
        <a:p>
          <a:pPr algn="ctr"/>
          <a:r>
            <a:rPr kumimoji="1" lang="ja-JP" altLang="en-US" sz="1800">
              <a:latin typeface="+mj-ea"/>
              <a:ea typeface="+mj-ea"/>
            </a:rPr>
            <a:t>３百万円</a:t>
          </a:r>
        </a:p>
      </xdr:txBody>
    </xdr:sp>
    <xdr:clientData/>
  </xdr:oneCellAnchor>
  <xdr:twoCellAnchor>
    <xdr:from>
      <xdr:col>18</xdr:col>
      <xdr:colOff>179293</xdr:colOff>
      <xdr:row>281</xdr:row>
      <xdr:rowOff>112059</xdr:rowOff>
    </xdr:from>
    <xdr:to>
      <xdr:col>43</xdr:col>
      <xdr:colOff>22411</xdr:colOff>
      <xdr:row>284</xdr:row>
      <xdr:rowOff>22411</xdr:rowOff>
    </xdr:to>
    <xdr:sp macro="" textlink="">
      <xdr:nvSpPr>
        <xdr:cNvPr id="11" name="テキスト ボックス 10"/>
        <xdr:cNvSpPr txBox="1"/>
      </xdr:nvSpPr>
      <xdr:spPr>
        <a:xfrm>
          <a:off x="3809999" y="43434000"/>
          <a:ext cx="4885765" cy="95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小規模法人の財務会計に関する事務処理体制強化研修事業の実施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85" zoomScaleNormal="75" zoomScaleSheetLayoutView="85" zoomScalePageLayoutView="85" workbookViewId="0">
      <selection activeCell="BF254" sqref="BF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782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468</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v>7</v>
      </c>
      <c r="X13" s="232"/>
      <c r="Y13" s="232"/>
      <c r="Z13" s="232"/>
      <c r="AA13" s="232"/>
      <c r="AB13" s="232"/>
      <c r="AC13" s="233"/>
      <c r="AD13" s="231">
        <v>7</v>
      </c>
      <c r="AE13" s="232"/>
      <c r="AF13" s="232"/>
      <c r="AG13" s="232"/>
      <c r="AH13" s="232"/>
      <c r="AI13" s="232"/>
      <c r="AJ13" s="233"/>
      <c r="AK13" s="231" t="s">
        <v>699</v>
      </c>
      <c r="AL13" s="232"/>
      <c r="AM13" s="232"/>
      <c r="AN13" s="232"/>
      <c r="AO13" s="232"/>
      <c r="AP13" s="232"/>
      <c r="AQ13" s="233"/>
      <c r="AR13" s="243" t="s">
        <v>699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7</v>
      </c>
      <c r="X18" s="276"/>
      <c r="Y18" s="276"/>
      <c r="Z18" s="276"/>
      <c r="AA18" s="276"/>
      <c r="AB18" s="276"/>
      <c r="AC18" s="277"/>
      <c r="AD18" s="275">
        <f>SUM(AD13:AJ17)</f>
        <v>7</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4</v>
      </c>
      <c r="X19" s="232"/>
      <c r="Y19" s="232"/>
      <c r="Z19" s="232"/>
      <c r="AA19" s="232"/>
      <c r="AB19" s="232"/>
      <c r="AC19" s="233"/>
      <c r="AD19" s="231">
        <v>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0.5714285714285714</v>
      </c>
      <c r="X20" s="307"/>
      <c r="Y20" s="307"/>
      <c r="Z20" s="307"/>
      <c r="AA20" s="307"/>
      <c r="AB20" s="307"/>
      <c r="AC20" s="307"/>
      <c r="AD20" s="307">
        <f>IF(AD18=0, "-", SUM(AD19)/AD18)</f>
        <v>0.42857142857142855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0.5714285714285714</v>
      </c>
      <c r="X21" s="307"/>
      <c r="Y21" s="307"/>
      <c r="Z21" s="307"/>
      <c r="AA21" s="307"/>
      <c r="AB21" s="307"/>
      <c r="AC21" s="307"/>
      <c r="AD21" s="307">
        <f>IF(AD19=0, "-", SUM(AD19)/SUM(AD13,AD14))</f>
        <v>0.42857142857142855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t="s">
        <v>699</v>
      </c>
      <c r="Q23" s="244"/>
      <c r="R23" s="244"/>
      <c r="S23" s="244"/>
      <c r="T23" s="244"/>
      <c r="U23" s="244"/>
      <c r="V23" s="295"/>
      <c r="W23" s="243" t="s">
        <v>699</v>
      </c>
      <c r="X23" s="244"/>
      <c r="Y23" s="244"/>
      <c r="Z23" s="244"/>
      <c r="AA23" s="244"/>
      <c r="AB23" s="244"/>
      <c r="AC23" s="295"/>
      <c r="AD23" s="296" t="s">
        <v>703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t="s">
        <v>699</v>
      </c>
      <c r="Q28" s="313"/>
      <c r="R28" s="313"/>
      <c r="S28" s="313"/>
      <c r="T28" s="313"/>
      <c r="U28" s="313"/>
      <c r="V28" s="314"/>
      <c r="W28" s="312" t="s">
        <v>699</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customHeight="1" x14ac:dyDescent="0.15">
      <c r="A32" s="363"/>
      <c r="B32" s="332"/>
      <c r="C32" s="332"/>
      <c r="D32" s="332"/>
      <c r="E32" s="332"/>
      <c r="F32" s="333"/>
      <c r="G32" s="372" t="s">
        <v>740</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6"/>
      <c r="AD32" s="386"/>
      <c r="AE32" s="387" t="s">
        <v>368</v>
      </c>
      <c r="AF32" s="387"/>
      <c r="AG32" s="387"/>
      <c r="AH32" s="387"/>
      <c r="AI32" s="387">
        <v>15127</v>
      </c>
      <c r="AJ32" s="387"/>
      <c r="AK32" s="387"/>
      <c r="AL32" s="387"/>
      <c r="AM32" s="387">
        <v>17113</v>
      </c>
      <c r="AN32" s="419"/>
      <c r="AO32" s="419"/>
      <c r="AP32" s="419"/>
      <c r="AQ32" s="387" t="s">
        <v>703</v>
      </c>
      <c r="AR32" s="419"/>
      <c r="AS32" s="419"/>
      <c r="AT32" s="419"/>
      <c r="AU32" s="404" t="s">
        <v>703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6"/>
      <c r="AD33" s="386"/>
      <c r="AE33" s="387" t="s">
        <v>368</v>
      </c>
      <c r="AF33" s="387"/>
      <c r="AG33" s="387"/>
      <c r="AH33" s="387"/>
      <c r="AI33" s="387">
        <v>10000</v>
      </c>
      <c r="AJ33" s="387"/>
      <c r="AK33" s="387"/>
      <c r="AL33" s="387"/>
      <c r="AM33" s="419">
        <v>16000</v>
      </c>
      <c r="AN33" s="419"/>
      <c r="AO33" s="419"/>
      <c r="AP33" s="419"/>
      <c r="AQ33" s="387" t="s">
        <v>703</v>
      </c>
      <c r="AR33" s="419"/>
      <c r="AS33" s="419"/>
      <c r="AT33" s="419"/>
      <c r="AU33" s="404" t="s">
        <v>703</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387" t="s">
        <v>703</v>
      </c>
      <c r="AF35" s="387"/>
      <c r="AG35" s="387"/>
      <c r="AH35" s="387"/>
      <c r="AI35" s="387">
        <v>292</v>
      </c>
      <c r="AJ35" s="387"/>
      <c r="AK35" s="387"/>
      <c r="AL35" s="387"/>
      <c r="AM35" s="387">
        <v>147</v>
      </c>
      <c r="AN35" s="387"/>
      <c r="AO35" s="387"/>
      <c r="AP35" s="387"/>
      <c r="AQ35" s="404" t="s">
        <v>703</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669</v>
      </c>
      <c r="Z36" s="413"/>
      <c r="AA36" s="414"/>
      <c r="AB36" s="440" t="s">
        <v>707</v>
      </c>
      <c r="AC36" s="441"/>
      <c r="AD36" s="442"/>
      <c r="AE36" s="443" t="s">
        <v>368</v>
      </c>
      <c r="AF36" s="443"/>
      <c r="AG36" s="443"/>
      <c r="AH36" s="443"/>
      <c r="AI36" s="443" t="s">
        <v>709</v>
      </c>
      <c r="AJ36" s="443"/>
      <c r="AK36" s="443"/>
      <c r="AL36" s="443"/>
      <c r="AM36" s="443" t="s">
        <v>738</v>
      </c>
      <c r="AN36" s="443"/>
      <c r="AO36" s="443"/>
      <c r="AP36" s="443"/>
      <c r="AQ36" s="443" t="s">
        <v>703</v>
      </c>
      <c r="AR36" s="443"/>
      <c r="AS36" s="443"/>
      <c r="AT36" s="443"/>
      <c r="AU36" s="443"/>
      <c r="AV36" s="443"/>
      <c r="AW36" s="443"/>
      <c r="AX36" s="446"/>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6"/>
      <c r="AC38" s="502"/>
      <c r="AD38" s="503"/>
      <c r="AE38" s="416"/>
      <c r="AF38" s="502"/>
      <c r="AG38" s="502"/>
      <c r="AH38" s="503"/>
      <c r="AI38" s="505"/>
      <c r="AJ38" s="505"/>
      <c r="AK38" s="505"/>
      <c r="AL38" s="416"/>
      <c r="AM38" s="505"/>
      <c r="AN38" s="505"/>
      <c r="AO38" s="505"/>
      <c r="AP38" s="416"/>
      <c r="AQ38" s="447"/>
      <c r="AR38" s="448"/>
      <c r="AS38" s="449" t="s">
        <v>224</v>
      </c>
      <c r="AT38" s="450"/>
      <c r="AU38" s="451"/>
      <c r="AV38" s="451"/>
      <c r="AW38" s="339" t="s">
        <v>170</v>
      </c>
      <c r="AX38" s="344"/>
    </row>
    <row r="39" spans="1:51" ht="23.25" hidden="1" customHeight="1" x14ac:dyDescent="0.15">
      <c r="A39" s="488"/>
      <c r="B39" s="486"/>
      <c r="C39" s="486"/>
      <c r="D39" s="486"/>
      <c r="E39" s="486"/>
      <c r="F39" s="487"/>
      <c r="G39" s="390"/>
      <c r="H39" s="391"/>
      <c r="I39" s="391"/>
      <c r="J39" s="391"/>
      <c r="K39" s="391"/>
      <c r="L39" s="391"/>
      <c r="M39" s="391"/>
      <c r="N39" s="391"/>
      <c r="O39" s="392"/>
      <c r="P39" s="154"/>
      <c r="Q39" s="154"/>
      <c r="R39" s="154"/>
      <c r="S39" s="154"/>
      <c r="T39" s="154"/>
      <c r="U39" s="154"/>
      <c r="V39" s="154"/>
      <c r="W39" s="154"/>
      <c r="X39" s="155"/>
      <c r="Y39" s="401" t="s">
        <v>12</v>
      </c>
      <c r="Z39" s="402"/>
      <c r="AA39" s="403"/>
      <c r="AB39" s="385"/>
      <c r="AC39" s="385"/>
      <c r="AD39" s="385"/>
      <c r="AE39" s="404"/>
      <c r="AF39" s="388"/>
      <c r="AG39" s="388"/>
      <c r="AH39" s="388"/>
      <c r="AI39" s="404"/>
      <c r="AJ39" s="388"/>
      <c r="AK39" s="388"/>
      <c r="AL39" s="388"/>
      <c r="AM39" s="404"/>
      <c r="AN39" s="388"/>
      <c r="AO39" s="388"/>
      <c r="AP39" s="388"/>
      <c r="AQ39" s="406"/>
      <c r="AR39" s="407"/>
      <c r="AS39" s="407"/>
      <c r="AT39" s="408"/>
      <c r="AU39" s="388"/>
      <c r="AV39" s="388"/>
      <c r="AW39" s="388"/>
      <c r="AX39" s="389"/>
    </row>
    <row r="40" spans="1:51" ht="23.25" hidden="1"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c r="AC40" s="463"/>
      <c r="AD40" s="463"/>
      <c r="AE40" s="404"/>
      <c r="AF40" s="388"/>
      <c r="AG40" s="388"/>
      <c r="AH40" s="388"/>
      <c r="AI40" s="404"/>
      <c r="AJ40" s="388"/>
      <c r="AK40" s="388"/>
      <c r="AL40" s="388"/>
      <c r="AM40" s="404"/>
      <c r="AN40" s="388"/>
      <c r="AO40" s="388"/>
      <c r="AP40" s="388"/>
      <c r="AQ40" s="406"/>
      <c r="AR40" s="407"/>
      <c r="AS40" s="407"/>
      <c r="AT40" s="408"/>
      <c r="AU40" s="388"/>
      <c r="AV40" s="388"/>
      <c r="AW40" s="388"/>
      <c r="AX40" s="389"/>
    </row>
    <row r="41" spans="1:51" ht="23.25" hidden="1"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c r="AF41" s="388"/>
      <c r="AG41" s="388"/>
      <c r="AH41" s="388"/>
      <c r="AI41" s="404"/>
      <c r="AJ41" s="388"/>
      <c r="AK41" s="388"/>
      <c r="AL41" s="388"/>
      <c r="AM41" s="404"/>
      <c r="AN41" s="388"/>
      <c r="AO41" s="388"/>
      <c r="AP41" s="388"/>
      <c r="AQ41" s="406"/>
      <c r="AR41" s="407"/>
      <c r="AS41" s="407"/>
      <c r="AT41" s="408"/>
      <c r="AU41" s="388"/>
      <c r="AV41" s="388"/>
      <c r="AW41" s="388"/>
      <c r="AX41" s="389"/>
    </row>
    <row r="42" spans="1:51" ht="23.25" hidden="1" customHeight="1" x14ac:dyDescent="0.15">
      <c r="A42" s="476" t="s">
        <v>344</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710</v>
      </c>
      <c r="H46" s="528"/>
      <c r="I46" s="528"/>
      <c r="J46" s="528"/>
      <c r="K46" s="528"/>
      <c r="L46" s="528"/>
      <c r="M46" s="528"/>
      <c r="N46" s="528"/>
      <c r="O46" s="528"/>
      <c r="P46" s="528"/>
      <c r="Q46" s="528"/>
      <c r="R46" s="528"/>
      <c r="S46" s="528"/>
      <c r="T46" s="528"/>
      <c r="U46" s="528"/>
      <c r="V46" s="528"/>
      <c r="W46" s="528"/>
      <c r="X46" s="528"/>
      <c r="Y46" s="528"/>
      <c r="Z46" s="528"/>
      <c r="AA46" s="529"/>
      <c r="AB46" s="534" t="s">
        <v>739</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6"/>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711</v>
      </c>
      <c r="H51" s="154"/>
      <c r="I51" s="154"/>
      <c r="J51" s="154"/>
      <c r="K51" s="154"/>
      <c r="L51" s="154"/>
      <c r="M51" s="154"/>
      <c r="N51" s="154"/>
      <c r="O51" s="155"/>
      <c r="P51" s="154" t="s">
        <v>704</v>
      </c>
      <c r="Q51" s="464"/>
      <c r="R51" s="464"/>
      <c r="S51" s="464"/>
      <c r="T51" s="464"/>
      <c r="U51" s="464"/>
      <c r="V51" s="464"/>
      <c r="W51" s="464"/>
      <c r="X51" s="465"/>
      <c r="Y51" s="904" t="s">
        <v>58</v>
      </c>
      <c r="Z51" s="905"/>
      <c r="AA51" s="906"/>
      <c r="AB51" s="385" t="s">
        <v>705</v>
      </c>
      <c r="AC51" s="385"/>
      <c r="AD51" s="385"/>
      <c r="AE51" s="404" t="s">
        <v>703</v>
      </c>
      <c r="AF51" s="388"/>
      <c r="AG51" s="388"/>
      <c r="AH51" s="388"/>
      <c r="AI51" s="404">
        <v>15127</v>
      </c>
      <c r="AJ51" s="388"/>
      <c r="AK51" s="388"/>
      <c r="AL51" s="388"/>
      <c r="AM51" s="404">
        <v>17113</v>
      </c>
      <c r="AN51" s="388"/>
      <c r="AO51" s="388"/>
      <c r="AP51" s="388"/>
      <c r="AQ51" s="406" t="s">
        <v>703</v>
      </c>
      <c r="AR51" s="407"/>
      <c r="AS51" s="407"/>
      <c r="AT51" s="408"/>
      <c r="AU51" s="388" t="s">
        <v>703</v>
      </c>
      <c r="AV51" s="388"/>
      <c r="AW51" s="388"/>
      <c r="AX51" s="389"/>
      <c r="AY51">
        <f t="shared" si="0"/>
        <v>1</v>
      </c>
    </row>
    <row r="52" spans="1:60" ht="23.25"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705</v>
      </c>
      <c r="AC52" s="463"/>
      <c r="AD52" s="463"/>
      <c r="AE52" s="404" t="s">
        <v>703</v>
      </c>
      <c r="AF52" s="388"/>
      <c r="AG52" s="388"/>
      <c r="AH52" s="388"/>
      <c r="AI52" s="404">
        <v>10000</v>
      </c>
      <c r="AJ52" s="388"/>
      <c r="AK52" s="388"/>
      <c r="AL52" s="388"/>
      <c r="AM52" s="404">
        <v>16000</v>
      </c>
      <c r="AN52" s="388"/>
      <c r="AO52" s="388"/>
      <c r="AP52" s="388"/>
      <c r="AQ52" s="406" t="s">
        <v>703</v>
      </c>
      <c r="AR52" s="407"/>
      <c r="AS52" s="407"/>
      <c r="AT52" s="408"/>
      <c r="AU52" s="388" t="s">
        <v>703</v>
      </c>
      <c r="AV52" s="388"/>
      <c r="AW52" s="388"/>
      <c r="AX52" s="389"/>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703</v>
      </c>
      <c r="AF53" s="580"/>
      <c r="AG53" s="580"/>
      <c r="AH53" s="580"/>
      <c r="AI53" s="579">
        <v>151</v>
      </c>
      <c r="AJ53" s="580"/>
      <c r="AK53" s="580"/>
      <c r="AL53" s="580"/>
      <c r="AM53" s="579">
        <v>107</v>
      </c>
      <c r="AN53" s="580"/>
      <c r="AO53" s="580"/>
      <c r="AP53" s="580"/>
      <c r="AQ53" s="406" t="s">
        <v>703</v>
      </c>
      <c r="AR53" s="407"/>
      <c r="AS53" s="407"/>
      <c r="AT53" s="408"/>
      <c r="AU53" s="388" t="s">
        <v>703</v>
      </c>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6"/>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6"/>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419"/>
      <c r="AF66" s="419"/>
      <c r="AG66" s="419"/>
      <c r="AH66" s="419"/>
      <c r="AI66" s="419"/>
      <c r="AJ66" s="419"/>
      <c r="AK66" s="419"/>
      <c r="AL66" s="419"/>
      <c r="AM66" s="419"/>
      <c r="AN66" s="419"/>
      <c r="AO66" s="419"/>
      <c r="AP66" s="419"/>
      <c r="AQ66" s="419"/>
      <c r="AR66" s="419"/>
      <c r="AS66" s="419"/>
      <c r="AT66" s="419"/>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419"/>
      <c r="AF67" s="419"/>
      <c r="AG67" s="419"/>
      <c r="AH67" s="419"/>
      <c r="AI67" s="419"/>
      <c r="AJ67" s="419"/>
      <c r="AK67" s="419"/>
      <c r="AL67" s="419"/>
      <c r="AM67" s="419"/>
      <c r="AN67" s="419"/>
      <c r="AO67" s="419"/>
      <c r="AP67" s="419"/>
      <c r="AQ67" s="419"/>
      <c r="AR67" s="419"/>
      <c r="AS67" s="419"/>
      <c r="AT67" s="419"/>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387"/>
      <c r="AF69" s="387"/>
      <c r="AG69" s="387"/>
      <c r="AH69" s="387"/>
      <c r="AI69" s="387"/>
      <c r="AJ69" s="387"/>
      <c r="AK69" s="387"/>
      <c r="AL69" s="387"/>
      <c r="AM69" s="387"/>
      <c r="AN69" s="387"/>
      <c r="AO69" s="387"/>
      <c r="AP69" s="387"/>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669</v>
      </c>
      <c r="Z70" s="413"/>
      <c r="AA70" s="414"/>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6"/>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6"/>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6"/>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6"/>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5" t="s">
        <v>11</v>
      </c>
      <c r="AC99" s="415"/>
      <c r="AD99" s="415"/>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419"/>
      <c r="AF100" s="419"/>
      <c r="AG100" s="419"/>
      <c r="AH100" s="419"/>
      <c r="AI100" s="419"/>
      <c r="AJ100" s="419"/>
      <c r="AK100" s="419"/>
      <c r="AL100" s="419"/>
      <c r="AM100" s="419"/>
      <c r="AN100" s="419"/>
      <c r="AO100" s="419"/>
      <c r="AP100" s="419"/>
      <c r="AQ100" s="419"/>
      <c r="AR100" s="419"/>
      <c r="AS100" s="419"/>
      <c r="AT100" s="419"/>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419"/>
      <c r="AF101" s="419"/>
      <c r="AG101" s="419"/>
      <c r="AH101" s="419"/>
      <c r="AI101" s="419"/>
      <c r="AJ101" s="419"/>
      <c r="AK101" s="419"/>
      <c r="AL101" s="419"/>
      <c r="AM101" s="419"/>
      <c r="AN101" s="419"/>
      <c r="AO101" s="419"/>
      <c r="AP101" s="419"/>
      <c r="AQ101" s="419"/>
      <c r="AR101" s="419"/>
      <c r="AS101" s="419"/>
      <c r="AT101" s="419"/>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387"/>
      <c r="AF103" s="387"/>
      <c r="AG103" s="387"/>
      <c r="AH103" s="387"/>
      <c r="AI103" s="387"/>
      <c r="AJ103" s="387"/>
      <c r="AK103" s="387"/>
      <c r="AL103" s="387"/>
      <c r="AM103" s="387"/>
      <c r="AN103" s="387"/>
      <c r="AO103" s="387"/>
      <c r="AP103" s="387"/>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669</v>
      </c>
      <c r="Z104" s="413"/>
      <c r="AA104" s="414"/>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6"/>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6"/>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6"/>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6"/>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5" t="s">
        <v>11</v>
      </c>
      <c r="AC133" s="415"/>
      <c r="AD133" s="415"/>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419"/>
      <c r="AF134" s="419"/>
      <c r="AG134" s="419"/>
      <c r="AH134" s="419"/>
      <c r="AI134" s="419"/>
      <c r="AJ134" s="419"/>
      <c r="AK134" s="419"/>
      <c r="AL134" s="419"/>
      <c r="AM134" s="419"/>
      <c r="AN134" s="419"/>
      <c r="AO134" s="419"/>
      <c r="AP134" s="419"/>
      <c r="AQ134" s="419"/>
      <c r="AR134" s="419"/>
      <c r="AS134" s="419"/>
      <c r="AT134" s="419"/>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419"/>
      <c r="AF135" s="419"/>
      <c r="AG135" s="419"/>
      <c r="AH135" s="419"/>
      <c r="AI135" s="419"/>
      <c r="AJ135" s="419"/>
      <c r="AK135" s="419"/>
      <c r="AL135" s="419"/>
      <c r="AM135" s="419"/>
      <c r="AN135" s="419"/>
      <c r="AO135" s="419"/>
      <c r="AP135" s="419"/>
      <c r="AQ135" s="419"/>
      <c r="AR135" s="419"/>
      <c r="AS135" s="419"/>
      <c r="AT135" s="419"/>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387"/>
      <c r="AF137" s="387"/>
      <c r="AG137" s="387"/>
      <c r="AH137" s="387"/>
      <c r="AI137" s="387"/>
      <c r="AJ137" s="387"/>
      <c r="AK137" s="387"/>
      <c r="AL137" s="387"/>
      <c r="AM137" s="387"/>
      <c r="AN137" s="387"/>
      <c r="AO137" s="387"/>
      <c r="AP137" s="387"/>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669</v>
      </c>
      <c r="Z138" s="413"/>
      <c r="AA138" s="414"/>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6"/>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6"/>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6"/>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6"/>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5" t="s">
        <v>11</v>
      </c>
      <c r="AC167" s="415"/>
      <c r="AD167" s="415"/>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419"/>
      <c r="AF168" s="419"/>
      <c r="AG168" s="419"/>
      <c r="AH168" s="419"/>
      <c r="AI168" s="419"/>
      <c r="AJ168" s="419"/>
      <c r="AK168" s="419"/>
      <c r="AL168" s="419"/>
      <c r="AM168" s="419"/>
      <c r="AN168" s="419"/>
      <c r="AO168" s="419"/>
      <c r="AP168" s="419"/>
      <c r="AQ168" s="419"/>
      <c r="AR168" s="419"/>
      <c r="AS168" s="419"/>
      <c r="AT168" s="419"/>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419"/>
      <c r="AF169" s="419"/>
      <c r="AG169" s="419"/>
      <c r="AH169" s="419"/>
      <c r="AI169" s="419"/>
      <c r="AJ169" s="419"/>
      <c r="AK169" s="419"/>
      <c r="AL169" s="419"/>
      <c r="AM169" s="419"/>
      <c r="AN169" s="419"/>
      <c r="AO169" s="419"/>
      <c r="AP169" s="419"/>
      <c r="AQ169" s="419"/>
      <c r="AR169" s="419"/>
      <c r="AS169" s="419"/>
      <c r="AT169" s="419"/>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387"/>
      <c r="AF171" s="387"/>
      <c r="AG171" s="387"/>
      <c r="AH171" s="387"/>
      <c r="AI171" s="387"/>
      <c r="AJ171" s="387"/>
      <c r="AK171" s="387"/>
      <c r="AL171" s="387"/>
      <c r="AM171" s="387"/>
      <c r="AN171" s="387"/>
      <c r="AO171" s="387"/>
      <c r="AP171" s="387"/>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669</v>
      </c>
      <c r="Z172" s="413"/>
      <c r="AA172" s="414"/>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6"/>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6"/>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6"/>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6"/>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$AY$195</f>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$AY$195</f>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9">$AY$200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9"/>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9"/>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60.75" customHeight="1" x14ac:dyDescent="0.15">
      <c r="A215" s="666" t="s">
        <v>367</v>
      </c>
      <c r="B215" s="667"/>
      <c r="C215" s="669" t="s">
        <v>227</v>
      </c>
      <c r="D215" s="667"/>
      <c r="E215" s="670" t="s">
        <v>243</v>
      </c>
      <c r="F215" s="671"/>
      <c r="G215" s="672" t="s">
        <v>736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712</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713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9.75"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713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713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703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703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700</v>
      </c>
      <c r="AE223" s="721"/>
      <c r="AF223" s="721"/>
      <c r="AG223" s="722" t="s">
        <v>714</v>
      </c>
      <c r="AH223" s="723"/>
      <c r="AI223" s="723"/>
      <c r="AJ223" s="723"/>
      <c r="AK223" s="723"/>
      <c r="AL223" s="723"/>
      <c r="AM223" s="723"/>
      <c r="AN223" s="723"/>
      <c r="AO223" s="723"/>
      <c r="AP223" s="723"/>
      <c r="AQ223" s="723"/>
      <c r="AR223" s="723"/>
      <c r="AS223" s="723"/>
      <c r="AT223" s="723"/>
      <c r="AU223" s="723"/>
      <c r="AV223" s="723"/>
      <c r="AW223" s="723"/>
      <c r="AX223" s="724"/>
    </row>
    <row r="224" spans="1:51" ht="56.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700</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85.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700</v>
      </c>
      <c r="AE225" s="735"/>
      <c r="AF225" s="735"/>
      <c r="AG225" s="692" t="s">
        <v>715</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700</v>
      </c>
      <c r="AE226" s="690"/>
      <c r="AF226" s="690"/>
      <c r="AG226" s="376" t="s">
        <v>718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716</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717</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36"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700</v>
      </c>
      <c r="AE229" s="754"/>
      <c r="AF229" s="754"/>
      <c r="AG229" s="755" t="s">
        <v>719</v>
      </c>
      <c r="AH229" s="756"/>
      <c r="AI229" s="756"/>
      <c r="AJ229" s="756"/>
      <c r="AK229" s="756"/>
      <c r="AL229" s="756"/>
      <c r="AM229" s="756"/>
      <c r="AN229" s="756"/>
      <c r="AO229" s="756"/>
      <c r="AP229" s="756"/>
      <c r="AQ229" s="756"/>
      <c r="AR229" s="756"/>
      <c r="AS229" s="756"/>
      <c r="AT229" s="756"/>
      <c r="AU229" s="756"/>
      <c r="AV229" s="756"/>
      <c r="AW229" s="756"/>
      <c r="AX229" s="757"/>
    </row>
    <row r="230" spans="1:50" ht="33"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700</v>
      </c>
      <c r="AE230" s="702"/>
      <c r="AF230" s="702"/>
      <c r="AG230" s="728" t="s">
        <v>720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703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700</v>
      </c>
      <c r="AE232" s="702"/>
      <c r="AF232" s="702"/>
      <c r="AG232" s="728" t="s">
        <v>722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700</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t="s">
        <v>703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703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700</v>
      </c>
      <c r="AE236" s="754"/>
      <c r="AF236" s="764"/>
      <c r="AG236" s="755" t="s">
        <v>724</v>
      </c>
      <c r="AH236" s="756"/>
      <c r="AI236" s="756"/>
      <c r="AJ236" s="756"/>
      <c r="AK236" s="756"/>
      <c r="AL236" s="756"/>
      <c r="AM236" s="756"/>
      <c r="AN236" s="756"/>
      <c r="AO236" s="756"/>
      <c r="AP236" s="756"/>
      <c r="AQ236" s="756"/>
      <c r="AR236" s="756"/>
      <c r="AS236" s="756"/>
      <c r="AT236" s="756"/>
      <c r="AU236" s="756"/>
      <c r="AV236" s="756"/>
      <c r="AW236" s="756"/>
      <c r="AX236" s="757"/>
    </row>
    <row r="237" spans="1:50" ht="51"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700</v>
      </c>
      <c r="AE237" s="769"/>
      <c r="AF237" s="769"/>
      <c r="AG237" s="728" t="s">
        <v>745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700</v>
      </c>
      <c r="AE238" s="702"/>
      <c r="AF238" s="702"/>
      <c r="AG238" s="728" t="s">
        <v>725</v>
      </c>
      <c r="AH238" s="729"/>
      <c r="AI238" s="729"/>
      <c r="AJ238" s="729"/>
      <c r="AK238" s="729"/>
      <c r="AL238" s="729"/>
      <c r="AM238" s="729"/>
      <c r="AN238" s="729"/>
      <c r="AO238" s="729"/>
      <c r="AP238" s="729"/>
      <c r="AQ238" s="729"/>
      <c r="AR238" s="729"/>
      <c r="AS238" s="729"/>
      <c r="AT238" s="729"/>
      <c r="AU238" s="729"/>
      <c r="AV238" s="729"/>
      <c r="AW238" s="729"/>
      <c r="AX238" s="730"/>
    </row>
    <row r="239" spans="1:50" ht="50.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700</v>
      </c>
      <c r="AE239" s="702"/>
      <c r="AF239" s="702"/>
      <c r="AG239" s="758" t="s">
        <v>741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721</v>
      </c>
      <c r="AE240" s="690"/>
      <c r="AF240" s="781"/>
      <c r="AG240" s="376" t="s">
        <v>703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703</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748</v>
      </c>
      <c r="B252" s="134"/>
      <c r="C252" s="134"/>
      <c r="D252" s="134"/>
      <c r="E252" s="135"/>
      <c r="F252" s="136" t="s">
        <v>747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703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703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703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703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703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693</v>
      </c>
      <c r="F266" s="805"/>
      <c r="G266" s="805"/>
      <c r="H266" s="92" t="str">
        <f>IF(E266="","","-")</f>
        <v>-</v>
      </c>
      <c r="I266" s="805" t="s">
        <v>362</v>
      </c>
      <c r="J266" s="805"/>
      <c r="K266" s="92" t="str">
        <f>IF(I266="","","-")</f>
        <v>-</v>
      </c>
      <c r="L266" s="121">
        <v>41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693</v>
      </c>
      <c r="F267" s="805"/>
      <c r="G267" s="805"/>
      <c r="H267" s="92"/>
      <c r="I267" s="805" t="s">
        <v>373</v>
      </c>
      <c r="J267" s="805"/>
      <c r="K267" s="92"/>
      <c r="L267" s="121">
        <v>72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692</v>
      </c>
      <c r="H268" s="805"/>
      <c r="I268" s="805"/>
      <c r="J268" s="152">
        <v>20</v>
      </c>
      <c r="K268" s="152"/>
      <c r="L268" s="121">
        <v>786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727</v>
      </c>
      <c r="H310" s="839"/>
      <c r="I310" s="839"/>
      <c r="J310" s="839"/>
      <c r="K310" s="840"/>
      <c r="L310" s="841" t="s">
        <v>730</v>
      </c>
      <c r="M310" s="842"/>
      <c r="N310" s="842"/>
      <c r="O310" s="842"/>
      <c r="P310" s="842"/>
      <c r="Q310" s="842"/>
      <c r="R310" s="842"/>
      <c r="S310" s="842"/>
      <c r="T310" s="842"/>
      <c r="U310" s="842"/>
      <c r="V310" s="842"/>
      <c r="W310" s="842"/>
      <c r="X310" s="843"/>
      <c r="Y310" s="844">
        <v>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728</v>
      </c>
      <c r="H311" s="825"/>
      <c r="I311" s="825"/>
      <c r="J311" s="825"/>
      <c r="K311" s="826"/>
      <c r="L311" s="827" t="s">
        <v>731</v>
      </c>
      <c r="M311" s="828"/>
      <c r="N311" s="828"/>
      <c r="O311" s="828"/>
      <c r="P311" s="828"/>
      <c r="Q311" s="828"/>
      <c r="R311" s="828"/>
      <c r="S311" s="828"/>
      <c r="T311" s="828"/>
      <c r="U311" s="828"/>
      <c r="V311" s="828"/>
      <c r="W311" s="828"/>
      <c r="X311" s="829"/>
      <c r="Y311" s="830">
        <v>0.2</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733</v>
      </c>
      <c r="H312" s="825"/>
      <c r="I312" s="825"/>
      <c r="J312" s="825"/>
      <c r="K312" s="826"/>
      <c r="L312" s="827" t="s">
        <v>733</v>
      </c>
      <c r="M312" s="828"/>
      <c r="N312" s="828"/>
      <c r="O312" s="828"/>
      <c r="P312" s="828"/>
      <c r="Q312" s="828"/>
      <c r="R312" s="828"/>
      <c r="S312" s="828"/>
      <c r="T312" s="828"/>
      <c r="U312" s="828"/>
      <c r="V312" s="828"/>
      <c r="W312" s="828"/>
      <c r="X312" s="829"/>
      <c r="Y312" s="830">
        <v>0.1</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729</v>
      </c>
      <c r="H313" s="825"/>
      <c r="I313" s="825"/>
      <c r="J313" s="825"/>
      <c r="K313" s="826"/>
      <c r="L313" s="827" t="s">
        <v>732</v>
      </c>
      <c r="M313" s="828"/>
      <c r="N313" s="828"/>
      <c r="O313" s="828"/>
      <c r="P313" s="828"/>
      <c r="Q313" s="828"/>
      <c r="R313" s="828"/>
      <c r="S313" s="828"/>
      <c r="T313" s="828"/>
      <c r="U313" s="828"/>
      <c r="V313" s="828"/>
      <c r="W313" s="828"/>
      <c r="X313" s="829"/>
      <c r="Y313" s="830">
        <v>0.2</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2.5000000000000004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44.25" customHeight="1" x14ac:dyDescent="0.15">
      <c r="A366" s="873">
        <v>1</v>
      </c>
      <c r="B366" s="873">
        <v>1</v>
      </c>
      <c r="C366" s="874" t="s">
        <v>734</v>
      </c>
      <c r="D366" s="875"/>
      <c r="E366" s="875"/>
      <c r="F366" s="875"/>
      <c r="G366" s="875"/>
      <c r="H366" s="875"/>
      <c r="I366" s="875"/>
      <c r="J366" s="876">
        <v>9010001144299</v>
      </c>
      <c r="K366" s="877"/>
      <c r="L366" s="877"/>
      <c r="M366" s="877"/>
      <c r="N366" s="877"/>
      <c r="O366" s="877"/>
      <c r="P366" s="878" t="s">
        <v>735</v>
      </c>
      <c r="Q366" s="879"/>
      <c r="R366" s="879"/>
      <c r="S366" s="879"/>
      <c r="T366" s="879"/>
      <c r="U366" s="879"/>
      <c r="V366" s="879"/>
      <c r="W366" s="879"/>
      <c r="X366" s="879"/>
      <c r="Y366" s="880">
        <v>3</v>
      </c>
      <c r="Z366" s="881"/>
      <c r="AA366" s="881"/>
      <c r="AB366" s="882"/>
      <c r="AC366" s="883" t="s">
        <v>336</v>
      </c>
      <c r="AD366" s="884"/>
      <c r="AE366" s="884"/>
      <c r="AF366" s="884"/>
      <c r="AG366" s="884"/>
      <c r="AH366" s="867">
        <v>1</v>
      </c>
      <c r="AI366" s="868"/>
      <c r="AJ366" s="868"/>
      <c r="AK366" s="868"/>
      <c r="AL366" s="869">
        <v>100</v>
      </c>
      <c r="AM366" s="870"/>
      <c r="AN366" s="870"/>
      <c r="AO366" s="871"/>
      <c r="AP366" s="872" t="s">
        <v>713</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713</v>
      </c>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13">
      <formula>IF(RIGHT(TEXT(P14,"0.#"),1)=".",FALSE,TRUE)</formula>
    </cfRule>
    <cfRule type="expression" dxfId="1504" priority="914">
      <formula>IF(RIGHT(TEXT(P14,"0.#"),1)=".",TRUE,FALSE)</formula>
    </cfRule>
  </conditionalFormatting>
  <conditionalFormatting sqref="P18:AX18">
    <cfRule type="expression" dxfId="1503" priority="911">
      <formula>IF(RIGHT(TEXT(P18,"0.#"),1)=".",FALSE,TRUE)</formula>
    </cfRule>
    <cfRule type="expression" dxfId="1502" priority="912">
      <formula>IF(RIGHT(TEXT(P18,"0.#"),1)=".",TRUE,FALSE)</formula>
    </cfRule>
  </conditionalFormatting>
  <conditionalFormatting sqref="Y311">
    <cfRule type="expression" dxfId="1501" priority="909">
      <formula>IF(RIGHT(TEXT(Y311,"0.#"),1)=".",FALSE,TRUE)</formula>
    </cfRule>
    <cfRule type="expression" dxfId="1500" priority="910">
      <formula>IF(RIGHT(TEXT(Y311,"0.#"),1)=".",TRUE,FALSE)</formula>
    </cfRule>
  </conditionalFormatting>
  <conditionalFormatting sqref="Y320">
    <cfRule type="expression" dxfId="1499" priority="907">
      <formula>IF(RIGHT(TEXT(Y320,"0.#"),1)=".",FALSE,TRUE)</formula>
    </cfRule>
    <cfRule type="expression" dxfId="1498" priority="908">
      <formula>IF(RIGHT(TEXT(Y320,"0.#"),1)=".",TRUE,FALSE)</formula>
    </cfRule>
  </conditionalFormatting>
  <conditionalFormatting sqref="Y351:Y358 Y349 Y338:Y345 Y336 Y325:Y332 Y323">
    <cfRule type="expression" dxfId="1497" priority="887">
      <formula>IF(RIGHT(TEXT(Y323,"0.#"),1)=".",FALSE,TRUE)</formula>
    </cfRule>
    <cfRule type="expression" dxfId="1496" priority="888">
      <formula>IF(RIGHT(TEXT(Y323,"0.#"),1)=".",TRUE,FALSE)</formula>
    </cfRule>
  </conditionalFormatting>
  <conditionalFormatting sqref="P16:AQ17 P15:AX15 P13:AX13">
    <cfRule type="expression" dxfId="1495" priority="905">
      <formula>IF(RIGHT(TEXT(P13,"0.#"),1)=".",FALSE,TRUE)</formula>
    </cfRule>
    <cfRule type="expression" dxfId="1494" priority="906">
      <formula>IF(RIGHT(TEXT(P13,"0.#"),1)=".",TRUE,FALSE)</formula>
    </cfRule>
  </conditionalFormatting>
  <conditionalFormatting sqref="P19:AJ19">
    <cfRule type="expression" dxfId="1493" priority="903">
      <formula>IF(RIGHT(TEXT(P19,"0.#"),1)=".",FALSE,TRUE)</formula>
    </cfRule>
    <cfRule type="expression" dxfId="1492" priority="904">
      <formula>IF(RIGHT(TEXT(P19,"0.#"),1)=".",TRUE,FALSE)</formula>
    </cfRule>
  </conditionalFormatting>
  <conditionalFormatting sqref="AQ32">
    <cfRule type="expression" dxfId="1491" priority="901">
      <formula>IF(RIGHT(TEXT(AQ32,"0.#"),1)=".",FALSE,TRUE)</formula>
    </cfRule>
    <cfRule type="expression" dxfId="1490" priority="902">
      <formula>IF(RIGHT(TEXT(AQ32,"0.#"),1)=".",TRUE,FALSE)</formula>
    </cfRule>
  </conditionalFormatting>
  <conditionalFormatting sqref="Y312:Y319 Y310">
    <cfRule type="expression" dxfId="1489" priority="899">
      <formula>IF(RIGHT(TEXT(Y310,"0.#"),1)=".",FALSE,TRUE)</formula>
    </cfRule>
    <cfRule type="expression" dxfId="1488" priority="900">
      <formula>IF(RIGHT(TEXT(Y310,"0.#"),1)=".",TRUE,FALSE)</formula>
    </cfRule>
  </conditionalFormatting>
  <conditionalFormatting sqref="AU311">
    <cfRule type="expression" dxfId="1487" priority="897">
      <formula>IF(RIGHT(TEXT(AU311,"0.#"),1)=".",FALSE,TRUE)</formula>
    </cfRule>
    <cfRule type="expression" dxfId="1486" priority="898">
      <formula>IF(RIGHT(TEXT(AU311,"0.#"),1)=".",TRUE,FALSE)</formula>
    </cfRule>
  </conditionalFormatting>
  <conditionalFormatting sqref="AU320">
    <cfRule type="expression" dxfId="1485" priority="895">
      <formula>IF(RIGHT(TEXT(AU320,"0.#"),1)=".",FALSE,TRUE)</formula>
    </cfRule>
    <cfRule type="expression" dxfId="1484" priority="896">
      <formula>IF(RIGHT(TEXT(AU320,"0.#"),1)=".",TRUE,FALSE)</formula>
    </cfRule>
  </conditionalFormatting>
  <conditionalFormatting sqref="AU312:AU319 AU310">
    <cfRule type="expression" dxfId="1483" priority="893">
      <formula>IF(RIGHT(TEXT(AU310,"0.#"),1)=".",FALSE,TRUE)</formula>
    </cfRule>
    <cfRule type="expression" dxfId="1482" priority="894">
      <formula>IF(RIGHT(TEXT(AU310,"0.#"),1)=".",TRUE,FALSE)</formula>
    </cfRule>
  </conditionalFormatting>
  <conditionalFormatting sqref="Y350 Y337 Y324">
    <cfRule type="expression" dxfId="1481" priority="891">
      <formula>IF(RIGHT(TEXT(Y324,"0.#"),1)=".",FALSE,TRUE)</formula>
    </cfRule>
    <cfRule type="expression" dxfId="1480" priority="892">
      <formula>IF(RIGHT(TEXT(Y324,"0.#"),1)=".",TRUE,FALSE)</formula>
    </cfRule>
  </conditionalFormatting>
  <conditionalFormatting sqref="Y359 Y346 Y333">
    <cfRule type="expression" dxfId="1479" priority="889">
      <formula>IF(RIGHT(TEXT(Y333,"0.#"),1)=".",FALSE,TRUE)</formula>
    </cfRule>
    <cfRule type="expression" dxfId="1478" priority="890">
      <formula>IF(RIGHT(TEXT(Y333,"0.#"),1)=".",TRUE,FALSE)</formula>
    </cfRule>
  </conditionalFormatting>
  <conditionalFormatting sqref="AU350 AU337 AU324">
    <cfRule type="expression" dxfId="1477" priority="885">
      <formula>IF(RIGHT(TEXT(AU324,"0.#"),1)=".",FALSE,TRUE)</formula>
    </cfRule>
    <cfRule type="expression" dxfId="1476" priority="886">
      <formula>IF(RIGHT(TEXT(AU324,"0.#"),1)=".",TRUE,FALSE)</formula>
    </cfRule>
  </conditionalFormatting>
  <conditionalFormatting sqref="AU359 AU346 AU333">
    <cfRule type="expression" dxfId="1475" priority="883">
      <formula>IF(RIGHT(TEXT(AU333,"0.#"),1)=".",FALSE,TRUE)</formula>
    </cfRule>
    <cfRule type="expression" dxfId="1474" priority="884">
      <formula>IF(RIGHT(TEXT(AU333,"0.#"),1)=".",TRUE,FALSE)</formula>
    </cfRule>
  </conditionalFormatting>
  <conditionalFormatting sqref="AU351:AU358 AU349 AU338:AU345 AU336 AU325:AU332 AU323">
    <cfRule type="expression" dxfId="1473" priority="881">
      <formula>IF(RIGHT(TEXT(AU323,"0.#"),1)=".",FALSE,TRUE)</formula>
    </cfRule>
    <cfRule type="expression" dxfId="1472" priority="882">
      <formula>IF(RIGHT(TEXT(AU323,"0.#"),1)=".",TRUE,FALSE)</formula>
    </cfRule>
  </conditionalFormatting>
  <conditionalFormatting sqref="AM32">
    <cfRule type="expression" dxfId="1471" priority="877">
      <formula>IF(RIGHT(TEXT(AM32,"0.#"),1)=".",FALSE,TRUE)</formula>
    </cfRule>
    <cfRule type="expression" dxfId="1470" priority="878">
      <formula>IF(RIGHT(TEXT(AM32,"0.#"),1)=".",TRUE,FALSE)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21" sqref="P21: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t="s">
        <v>700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700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7"/>
      <c r="AD3" s="418"/>
      <c r="AE3" s="505"/>
      <c r="AF3" s="505"/>
      <c r="AG3" s="505"/>
      <c r="AH3" s="416"/>
      <c r="AI3" s="505"/>
      <c r="AJ3" s="505"/>
      <c r="AK3" s="505"/>
      <c r="AL3" s="416"/>
      <c r="AM3" s="505"/>
      <c r="AN3" s="505"/>
      <c r="AO3" s="505"/>
      <c r="AP3" s="416"/>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7"/>
      <c r="AD10" s="418"/>
      <c r="AE10" s="505"/>
      <c r="AF10" s="505"/>
      <c r="AG10" s="505"/>
      <c r="AH10" s="416"/>
      <c r="AI10" s="505"/>
      <c r="AJ10" s="505"/>
      <c r="AK10" s="505"/>
      <c r="AL10" s="416"/>
      <c r="AM10" s="505"/>
      <c r="AN10" s="505"/>
      <c r="AO10" s="505"/>
      <c r="AP10" s="416"/>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7"/>
      <c r="AD17" s="418"/>
      <c r="AE17" s="505"/>
      <c r="AF17" s="505"/>
      <c r="AG17" s="505"/>
      <c r="AH17" s="416"/>
      <c r="AI17" s="505"/>
      <c r="AJ17" s="505"/>
      <c r="AK17" s="505"/>
      <c r="AL17" s="416"/>
      <c r="AM17" s="505"/>
      <c r="AN17" s="505"/>
      <c r="AO17" s="505"/>
      <c r="AP17" s="416"/>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7"/>
      <c r="AD24" s="418"/>
      <c r="AE24" s="505"/>
      <c r="AF24" s="505"/>
      <c r="AG24" s="505"/>
      <c r="AH24" s="416"/>
      <c r="AI24" s="505"/>
      <c r="AJ24" s="505"/>
      <c r="AK24" s="505"/>
      <c r="AL24" s="416"/>
      <c r="AM24" s="505"/>
      <c r="AN24" s="505"/>
      <c r="AO24" s="505"/>
      <c r="AP24" s="416"/>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7"/>
      <c r="AD31" s="418"/>
      <c r="AE31" s="505"/>
      <c r="AF31" s="505"/>
      <c r="AG31" s="505"/>
      <c r="AH31" s="416"/>
      <c r="AI31" s="505"/>
      <c r="AJ31" s="505"/>
      <c r="AK31" s="505"/>
      <c r="AL31" s="416"/>
      <c r="AM31" s="505"/>
      <c r="AN31" s="505"/>
      <c r="AO31" s="505"/>
      <c r="AP31" s="416"/>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7"/>
      <c r="AD38" s="418"/>
      <c r="AE38" s="505"/>
      <c r="AF38" s="505"/>
      <c r="AG38" s="505"/>
      <c r="AH38" s="416"/>
      <c r="AI38" s="505"/>
      <c r="AJ38" s="505"/>
      <c r="AK38" s="505"/>
      <c r="AL38" s="416"/>
      <c r="AM38" s="505"/>
      <c r="AN38" s="505"/>
      <c r="AO38" s="505"/>
      <c r="AP38" s="416"/>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7"/>
      <c r="AD45" s="418"/>
      <c r="AE45" s="505"/>
      <c r="AF45" s="505"/>
      <c r="AG45" s="505"/>
      <c r="AH45" s="416"/>
      <c r="AI45" s="505"/>
      <c r="AJ45" s="505"/>
      <c r="AK45" s="505"/>
      <c r="AL45" s="416"/>
      <c r="AM45" s="505"/>
      <c r="AN45" s="505"/>
      <c r="AO45" s="505"/>
      <c r="AP45" s="416"/>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7"/>
      <c r="AD52" s="418"/>
      <c r="AE52" s="505"/>
      <c r="AF52" s="505"/>
      <c r="AG52" s="505"/>
      <c r="AH52" s="416"/>
      <c r="AI52" s="505"/>
      <c r="AJ52" s="505"/>
      <c r="AK52" s="505"/>
      <c r="AL52" s="416"/>
      <c r="AM52" s="505"/>
      <c r="AN52" s="505"/>
      <c r="AO52" s="505"/>
      <c r="AP52" s="416"/>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7"/>
      <c r="AD59" s="418"/>
      <c r="AE59" s="505"/>
      <c r="AF59" s="505"/>
      <c r="AG59" s="505"/>
      <c r="AH59" s="416"/>
      <c r="AI59" s="505"/>
      <c r="AJ59" s="505"/>
      <c r="AK59" s="505"/>
      <c r="AL59" s="416"/>
      <c r="AM59" s="505"/>
      <c r="AN59" s="505"/>
      <c r="AO59" s="505"/>
      <c r="AP59" s="416"/>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7"/>
      <c r="AD66" s="418"/>
      <c r="AE66" s="505"/>
      <c r="AF66" s="505"/>
      <c r="AG66" s="505"/>
      <c r="AH66" s="416"/>
      <c r="AI66" s="505"/>
      <c r="AJ66" s="505"/>
      <c r="AK66" s="505"/>
      <c r="AL66" s="416"/>
      <c r="AM66" s="505"/>
      <c r="AN66" s="505"/>
      <c r="AO66" s="505"/>
      <c r="AP66" s="416"/>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2022-05-20T05:21:06Z</cp:lastPrinted>
  <dcterms:created xsi:type="dcterms:W3CDTF">2012-03-13T00:50:25Z</dcterms:created>
  <dcterms:modified xsi:type="dcterms:W3CDTF">2022-09-01T12:47:18Z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