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3037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41" i="11"/>
  <c r="AY337" i="11"/>
  <c r="AY336" i="11"/>
  <c r="AY331" i="11"/>
  <c r="AY330" i="11"/>
  <c r="AY327" i="11"/>
  <c r="AY326" i="11"/>
  <c r="AY323" i="11"/>
  <c r="AY322" i="11"/>
  <c r="AY321" i="11"/>
  <c r="AY333" i="11" s="1"/>
  <c r="AY324" i="11" l="1"/>
  <c r="AY328" i="11"/>
  <c r="AY332" i="11"/>
  <c r="AY338" i="11"/>
  <c r="AY325" i="11"/>
  <c r="AY329" i="11"/>
  <c r="AY340" i="11"/>
  <c r="AY69" i="11"/>
  <c r="AY66" i="11"/>
  <c r="AY75" i="11"/>
  <c r="AY73" i="11"/>
  <c r="AY77" i="11"/>
  <c r="AY74" i="11"/>
  <c r="AY72" i="11"/>
  <c r="AY335" i="11"/>
  <c r="AY214" i="11"/>
  <c r="AY208" i="11"/>
  <c r="AY210" i="11" s="1"/>
  <c r="AY207" i="1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63" i="11" l="1"/>
  <c r="AY144" i="11"/>
  <c r="AY135" i="11"/>
  <c r="AY211" i="11"/>
  <c r="AY142" i="11"/>
  <c r="AY203" i="11"/>
  <c r="AY100" i="11"/>
  <c r="AY176" i="11"/>
  <c r="AY198" i="11"/>
  <c r="AY152" i="11"/>
  <c r="AY114" i="11"/>
  <c r="AY128" i="11"/>
  <c r="AY118" i="11"/>
  <c r="AY130" i="11"/>
  <c r="AY140" i="11"/>
  <c r="AY126" i="11"/>
  <c r="AY116" i="11"/>
  <c r="AY120" i="11"/>
  <c r="AY124" i="11"/>
  <c r="AY154" i="11"/>
  <c r="AY113" i="11"/>
  <c r="AY117" i="11"/>
  <c r="AY121" i="11"/>
  <c r="AY125" i="11"/>
  <c r="AY129" i="11"/>
  <c r="AY151" i="11"/>
  <c r="AY155" i="11"/>
  <c r="AY164" i="11"/>
  <c r="AY141" i="11"/>
  <c r="AY145" i="11"/>
  <c r="AY177" i="11"/>
  <c r="AY204" i="11"/>
  <c r="AY212" i="11"/>
  <c r="AY174" i="11"/>
  <c r="AY178" i="11"/>
  <c r="AY193" i="11"/>
  <c r="AY201" i="11"/>
  <c r="AY205" i="11"/>
  <c r="AY209" i="11"/>
  <c r="AY213"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5" i="11" s="1"/>
  <c r="AY88" i="11"/>
  <c r="AY91" i="11" s="1"/>
  <c r="AY78" i="11"/>
  <c r="AY87" i="11" s="1"/>
  <c r="AY44" i="11"/>
  <c r="AY52" i="11" s="1"/>
  <c r="AY63" i="11" l="1"/>
  <c r="AY84" i="11"/>
  <c r="AY96" i="11"/>
  <c r="AY81" i="11"/>
  <c r="AY85" i="11"/>
  <c r="AY80" i="11"/>
  <c r="AY92" i="11"/>
  <c r="AY97"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<sst xmlns="http://schemas.openxmlformats.org/spreadsheetml/2006/main" count="2104" uniqueCount="756">
  <si>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</si>
  <si>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</si>
  <si>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</si>
  <si>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</si>
  <si>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</si>
  <si>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</si>
  <si>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</si>
  <si>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</si>
  <si>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</si>
  <si>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</si>
  <si>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</si>
  <si>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</si>
  <si>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</si>
  <si>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</si>
  <si>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</si>
  <si>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</si>
  <si>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</si>
  <si>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</si>
  <si>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</si>
  <si>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</si>
  <si>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</si>
  <si>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</si>
  <si>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</si>
  <si>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</si>
  <si>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</si>
  <si>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</si>
  <si>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</si>
  <si>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</si>
  <si>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</si>
  <si>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</si>
  <si>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</si>
  <si>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</si>
  <si>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</si>
  <si>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</si>
  <si>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</si>
  <si>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</si>
  <si>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</si>
  <si>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</si>
  <si>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</si>
  <si>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</si>
  <si>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</si>
  <si>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</si>
  <si>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</si>
  <si>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</si>
  <si>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</si>
  <si>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</si>
  <si>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</si>
  <si>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</si>
  <si>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</si>
  <si>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</si>
  <si>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</si>
  <si>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</si>
  <si>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</si>
  <si>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</si>
  <si>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</si>
  <si>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</si>
  <si>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</si>
  <si>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</si>
  <si>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</si>
  <si>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</si>
  <si>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</si>
  <si>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</si>
  <si>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</si>
  <si>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</si>
  <si>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</si>
  <si>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</si>
  <si>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</si>
  <si>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</si>
  <si>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</si>
  <si>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</si>
  <si>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</si>
  <si>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</si>
  <si>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</si>
  <si>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</si>
  <si>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</si>
  <si>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</si>
  <si>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</si>
  <si>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</si>
  <si>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</si>
  <si>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</si>
  <si>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</si>
  <si>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</si>
  <si>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</si>
  <si>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</si>
  <si>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</si>
  <si>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</si>
  <si>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</si>
  <si>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</si>
  <si>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</si>
  <si>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</si>
  <si>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</si>
  <si>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</si>
  <si>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</si>
  <si>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</si>
  <si>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</si>
  <si>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</si>
  <si>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</si>
  <si>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</si>
  <si>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</si>
  <si>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</si>
  <si>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</si>
  <si>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</si>
  <si>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</si>
  <si>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</si>
  <si>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</si>
  <si>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</si>
  <si>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</si>
  <si>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</si>
  <si>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</si>
  <si>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</si>
  <si>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</si>
  <si>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</si>
  <si>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</si>
  <si>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</si>
  <si>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</si>
  <si>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</si>
  <si>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</si>
  <si>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</si>
  <si>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</si>
  <si>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</si>
  <si>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</si>
  <si>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</si>
  <si>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</si>
  <si>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</si>
  <si>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</si>
  <si>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</si>
  <si>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</si>
  <si>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</si>
  <si>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</si>
  <si>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</si>
  <si>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</si>
  <si>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</si>
  <si>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</si>
  <si>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</si>
  <si>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</si>
  <si>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</si>
  <si>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</si>
  <si>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</si>
  <si>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</si>
  <si>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</si>
  <si>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</si>
  <si>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</si>
  <si>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</si>
  <si>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</si>
  <si>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</si>
  <si>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</si>
  <si>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</si>
  <si>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</si>
  <si>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</si>
  <si>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</si>
  <si>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</si>
  <si>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</si>
  <si>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</si>
  <si>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</si>
  <si>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</si>
  <si>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</si>
  <si>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</si>
  <si>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</si>
  <si>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</si>
  <si>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</si>
  <si>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</si>
  <si>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</si>
  <si>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</si>
  <si>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</si>
  <si>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</si>
  <si>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</si>
  <si>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</si>
  <si>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</si>
  <si>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</si>
  <si>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</si>
  <si>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</si>
  <si>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</si>
  <si>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</si>
  <si>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</si>
  <si>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</si>
  <si>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</si>
  <si>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</si>
  <si>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</si>
  <si>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</si>
  <si>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</si>
  <si>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</si>
  <si>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</si>
  <si>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</si>
  <si>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</si>
  <si>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</si>
  <si>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</si>
  <si>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</si>
  <si>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</si>
  <si>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</si>
  <si>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</si>
  <si>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</si>
  <si>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</si>
  <si>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</si>
  <si>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</si>
  <si>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</si>
  <si>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</si>
  <si>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</si>
  <si>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</si>
  <si>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</si>
  <si>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</si>
  <si>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</si>
  <si>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</si>
  <si>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</si>
  <si>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</si>
  <si>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</si>
  <si>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</si>
  <si>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</si>
  <si>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</si>
  <si>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</si>
  <si>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</si>
  <si>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</si>
  <si>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</si>
  <si>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</si>
  <si>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</si>
  <si>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</si>
  <si>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</si>
  <si>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</si>
  <si>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</si>
  <si>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</si>
  <si>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</si>
  <si>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</si>
  <si>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</si>
  <si>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</si>
  <si>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</si>
  <si>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</si>
  <si>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</si>
  <si>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</si>
  <si>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</si>
  <si>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</si>
  <si>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</si>
  <si>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</si>
  <si>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</si>
  <si>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</si>
  <si>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</si>
  <si>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</si>
  <si>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</si>
  <si>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</si>
  <si>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</si>
  <si>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</si>
  <si>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</si>
  <si>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</si>
  <si>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</si>
  <si>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</si>
  <si>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</si>
  <si>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</si>
  <si>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</si>
  <si>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</si>
  <si>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</si>
  <si>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</si>
  <si>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</si>
  <si>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</si>
  <si>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</si>
  <si>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</si>
  <si>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</si>
  <si>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</si>
  <si>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</si>
  <si>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</si>
  <si>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</si>
  <si>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</si>
  <si>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</si>
  <si>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</si>
  <si>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</si>
  <si>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</si>
  <si>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</si>
  <si>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</si>
  <si>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</si>
  <si>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</si>
  <si>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</si>
  <si>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</si>
  <si>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</si>
  <si>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</si>
  <si>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</si>
  <si>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</si>
  <si>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</si>
  <si>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</si>
  <si>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</si>
  <si>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</si>
  <si>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</si>
  <si>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</si>
  <si>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</si>
  <si>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</si>
  <si>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</si>
  <si>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</si>
  <si>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</si>
  <si>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</si>
  <si>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</si>
  <si>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</si>
  <si>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</si>
  <si>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</si>
  <si>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</si>
  <si>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</si>
  <si>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</si>
  <si>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</si>
  <si>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</si>
  <si>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</si>
  <si>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</si>
  <si>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</si>
  <si>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</si>
  <si>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</si>
  <si>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</si>
  <si>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</si>
  <si>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</si>
  <si>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</si>
  <si>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</si>
  <si>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</si>
  <si>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</si>
  <si>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</si>
  <si>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</si>
  <si>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</si>
  <si>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</si>
  <si>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</si>
  <si>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</si>
  <si>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</si>
  <si>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</si>
  <si>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</si>
  <si>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</si>
  <si>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</si>
  <si>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</si>
  <si>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</si>
  <si>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</si>
  <si>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</si>
  <si>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</si>
  <si>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</si>
  <si>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</si>
  <si>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</si>
  <si>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</si>
  <si>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</si>
  <si>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</si>
  <si>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</si>
  <si>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</si>
  <si>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</si>
  <si>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</si>
  <si>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</si>
  <si>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</si>
  <si>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</si>
  <si>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</si>
  <si>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</si>
  <si>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</si>
  <si>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</si>
  <si>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</si>
  <si>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</si>
  <si>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</si>
  <si>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</si>
  <si>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</si>
  <si>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</si>
  <si>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</si>
  <si>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</si>
  <si>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</si>
  <si>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</si>
  <si>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</si>
  <si>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</si>
  <si>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</si>
  <si>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</si>
  <si>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</si>
  <si>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</si>
  <si>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</si>
  <si>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</si>
  <si>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</si>
  <si>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</si>
  <si>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</si>
  <si>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</si>
  <si>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</si>
  <si>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</si>
  <si>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</si>
  <si>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</si>
  <si>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</si>
  <si>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</si>
  <si>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</si>
  <si>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</si>
  <si>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</si>
  <si>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</si>
  <si>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</si>
  <si>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</si>
  <si>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</si>
  <si>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</si>
  <si>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</si>
  <si>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</si>
  <si>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</si>
  <si>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</si>
  <si>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</si>
  <si>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</si>
  <si>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</si>
  <si>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</si>
  <si>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</si>
  <si>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</si>
  <si>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</si>
  <si>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</si>
  <si>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</si>
  <si>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</si>
  <si>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</si>
  <si>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</si>
  <si>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</si>
  <si>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</si>
  <si>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</si>
  <si>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</si>
  <si>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</si>
  <si>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</si>
  <si>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</si>
  <si>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</si>
  <si>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</si>
  <si>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</si>
  <si>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</si>
  <si>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</si>
  <si>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</si>
  <si>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</si>
  <si>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</si>
  <si>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</si>
  <si>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</si>
  <si>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</si>
  <si>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</si>
  <si>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</si>
  <si>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</si>
  <si>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</si>
  <si>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</si>
  <si>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</si>
  <si>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</si>
  <si>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</si>
  <si>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</si>
  <si>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</si>
  <si>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</si>
  <si>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</si>
  <si>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</si>
  <si>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</si>
  <si>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</si>
  <si>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</si>
  <si>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</si>
  <si>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</si>
  <si>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</si>
  <si>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</si>
  <si>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</si>
  <si>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</si>
  <si>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</si>
  <si>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</si>
  <si>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</si>
  <si>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</si>
  <si>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</si>
  <si>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</si>
  <si>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</si>
  <si>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</si>
  <si>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</si>
  <si>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</si>
  <si>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</si>
  <si>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</si>
  <si>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</si>
  <si>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</si>
  <si>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</si>
  <si>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</si>
  <si>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</si>
  <si>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</si>
  <si>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</si>
  <si>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</si>
  <si>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</si>
  <si>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</si>
  <si>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</si>
  <si>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</si>
  <si>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</si>
  <si>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</si>
  <si>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</si>
  <si>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</si>
  <si>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</si>
  <si>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</si>
  <si>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</si>
  <si>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</si>
  <si>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</si>
  <si>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</si>
  <si>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</si>
  <si>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</si>
  <si>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</si>
  <si>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</si>
  <si>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</si>
  <si>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</si>
  <si>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</si>
  <si>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</si>
  <si>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</si>
  <si>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</si>
  <si>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</si>
  <si>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</si>
  <si>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</si>
  <si>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</si>
  <si>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</si>
  <si>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</si>
  <si>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</si>
  <si>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</si>
  <si>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</si>
  <si>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</si>
  <si>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</si>
  <si>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</si>
  <si>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</si>
  <si>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</si>
  <si>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</si>
  <si>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</si>
  <si>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</si>
  <si>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</si>
  <si>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</si>
  <si>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</si>
  <si>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</si>
  <si>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</si>
  <si>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</si>
  <si>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</si>
  <si>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</si>
  <si>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</si>
  <si>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</si>
  <si>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</si>
  <si>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</si>
  <si>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</si>
  <si>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</si>
  <si>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</si>
  <si>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</si>
  <si>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</si>
  <si>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</si>
  <si>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</si>
  <si>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</si>
  <si>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</si>
  <si>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</si>
  <si>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</si>
  <si>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</si>
  <si>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</si>
  <si>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</si>
  <si>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</si>
  <si>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</si>
  <si>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</si>
  <si>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</si>
  <si>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</si>
  <si>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</si>
  <si>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</si>
  <si>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</si>
  <si>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</si>
  <si>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</si>
  <si>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</si>
  <si>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</si>
  <si>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</si>
  <si>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</si>
  <si>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</si>
  <si>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</si>
  <si>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</si>
  <si>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</si>
  <si>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</si>
  <si>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</si>
  <si>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</si>
  <si>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</si>
  <si>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</si>
  <si>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</si>
  <si>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</si>
  <si>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</si>
  <si>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</si>
  <si>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</si>
  <si>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</si>
  <si>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</si>
  <si>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</si>
  <si>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</si>
  <si>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</si>
  <si>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</si>
  <si>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</si>
  <si>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</si>
  <si>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</si>
  <si>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</si>
  <si>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</si>
  <si>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</si>
  <si>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</si>
  <si>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</si>
  <si>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</si>
  <si>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</si>
  <si>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</si>
  <si>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</si>
  <si>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</si>
  <si>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</si>
  <si>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</si>
  <si>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</si>
  <si>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</si>
  <si>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</si>
  <si>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</si>
  <si>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</si>
  <si>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</si>
  <si>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</si>
  <si>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</si>
  <si>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</si>
  <si>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</si>
  <si>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</si>
  <si>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</si>
  <si>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</si>
  <si>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</si>
  <si>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</si>
  <si>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</si>
  <si>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</si>
  <si>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</si>
  <si>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</si>
  <si>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</si>
  <si>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</si>
  <si>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</si>
  <si>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</si>
  <si>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</si>
  <si>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</si>
  <si>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</si>
  <si>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</si>
  <si>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</si>
  <si>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</si>
  <si>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</si>
  <si>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</si>
  <si>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</si>
  <si>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</si>
  <si>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</si>
  <si>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</si>
  <si>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</si>
  <si>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</si>
  <si>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</si>
  <si>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</si>
  <si>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</si>
  <si>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</si>
  <si>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</si>
  <si>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</si>
  <si>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</si>
  <si>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</si>
  <si>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</si>
  <si>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</si>
  <si>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</si>
  <si>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</si>
  <si>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</si>
  <si>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</si>
  <si>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</si>
  <si>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</si>
  <si>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</si>
  <si>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</si>
  <si>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</si>
  <si>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</si>
  <si>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</si>
  <si>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</si>
  <si>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</si>
  <si>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</si>
  <si>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</si>
  <si>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</si>
  <si>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</si>
  <si>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</si>
  <si>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</si>
  <si>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</si>
  <si>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</si>
  <si>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</si>
  <si>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</si>
  <si>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</si>
  <si>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</si>
  <si>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</si>
  <si>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</si>
  <si>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</si>
  <si>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</si>
  <si>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</si>
  <si>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</si>
  <si>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</si>
  <si>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</si>
  <si>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</si>
  <si>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</si>
  <si>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</si>
  <si>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</si>
  <si>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</si>
  <si>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</si>
  <si>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</si>
  <si>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</si>
  <si>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</si>
  <si>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</si>
  <si>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</si>
  <si>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</si>
  <si>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</si>
  <si>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</si>
  <si>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</si>
  <si>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</si>
  <si>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</si>
  <si>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</si>
  <si>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</si>
  <si>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</si>
  <si>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</si>
  <si>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</si>
  <si>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</si>
  <si>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</si>
  <si>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</si>
  <si>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</si>
  <si>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</si>
  <si>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</si>
  <si>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</si>
  <si>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</si>
  <si>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</si>
  <si>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</si>
  <si>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</si>
  <si>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</si>
  <si>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</si>
  <si>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</si>
  <si>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</si>
  <si>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</si>
  <si>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</si>
  <si>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</si>
  <si>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</si>
  <si>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</si>
  <si>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</si>
  <si>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</si>
  <si>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</si>
  <si>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</si>
  <si>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地域生活定着支援人材養成研修事業</t>
  </si>
  <si>
    <t>社会・援護局（社会）</t>
  </si>
  <si>
    <t>令和2年度</t>
  </si>
  <si>
    <t>終了予定なし</t>
  </si>
  <si>
    <t>総務課</t>
  </si>
  <si>
    <t>-</t>
  </si>
  <si>
    <t xml:space="preserve">再犯防止推進計画（平成２９年１２月１５日閣議決定） </t>
  </si>
  <si>
    <t>保健福祉調査委託費</t>
  </si>
  <si>
    <t>成果指標が前年度を上回ること</t>
  </si>
  <si>
    <t>フォローアップ業務の終了者数／コーディネート業務により受入先に帰住した者の割合（３年平均）</t>
  </si>
  <si>
    <t>社会・援護局総務課調べによる集計</t>
  </si>
  <si>
    <t>値</t>
  </si>
  <si>
    <t>研修受講者数</t>
  </si>
  <si>
    <t>人</t>
  </si>
  <si>
    <t>コーディネート業務において支援し、受け入れ先に帰住した者</t>
  </si>
  <si>
    <t>フォローアップ業務の終了者数</t>
  </si>
  <si>
    <t>地域生活定着促進事業の単位あたりコスト＝X／Y
X:「支出対象経費支出額」
Y:「研修受講者数」　　　　　　　　　　　　</t>
    <phoneticPr fontId="5"/>
  </si>
  <si>
    <t>円</t>
  </si>
  <si>
    <t>7,725,729/150</t>
  </si>
  <si>
    <t>新32</t>
  </si>
  <si>
    <t>新02</t>
  </si>
  <si>
    <t>○</t>
  </si>
  <si>
    <t>駒木　賢司</t>
    <rPh sb="0" eb="2">
      <t>コマキ</t>
    </rPh>
    <rPh sb="3" eb="5">
      <t>ケンジ</t>
    </rPh>
    <phoneticPr fontId="5"/>
  </si>
  <si>
    <t>地域生活定着促進事業における支援等を実際に担う地域生活定着支援センター職員を対象とした中央研修を実施することで、職員のスキル向上を図り、より多くの再犯リスクの高い高齢又は障害のある矯正施設退所者等の社会復帰及び地域定着を促進し、再犯防止及び地域の安心・安全を確保する。</t>
    <rPh sb="90" eb="92">
      <t>キョウセイ</t>
    </rPh>
    <rPh sb="92" eb="94">
      <t>シセツ</t>
    </rPh>
    <rPh sb="94" eb="97">
      <t>タイショシャ</t>
    </rPh>
    <phoneticPr fontId="5"/>
  </si>
  <si>
    <t>地域生活定着促進事業における支援等を実際に担う地域生活定着支援センター職員には、刑事手続や福祉に関する幅広い知識、複雑な課題を有する高齢又は障害のある矯正施設退所者等への支援方法等の習得が必要であり、同事業における支援等の経験年数が浅い職員も多く、経験年数にばらつきがあることなどから、同職員を対象とした階層（経験年数等）別の中央研修を実施する。</t>
    <rPh sb="75" eb="77">
      <t>キョウセイ</t>
    </rPh>
    <rPh sb="77" eb="79">
      <t>シセツ</t>
    </rPh>
    <rPh sb="79" eb="82">
      <t>タイショシャ</t>
    </rPh>
    <phoneticPr fontId="5"/>
  </si>
  <si>
    <t>厚労</t>
  </si>
  <si>
    <t>地域生活定着促進事業における支援等を実際に担う地域生活定着支援センター職員を対象とした階層（経験年数等）別の中央研修を実施。</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</si>
  <si>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</si>
  <si>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生活困窮者等に対し適切に福祉サービスを提供するとともに、地域共生社会の実現に向けた体制づくりを推進し、地域の要援護者の福祉の向上を図ること（Ⅷ－１－１）</t>
    <phoneticPr fontId="5"/>
  </si>
  <si>
    <t>https://www.mhlw.go.jp/wp/seisaku/hyouka/r03_jizenbunseki.html</t>
    <phoneticPr fontId="5"/>
  </si>
  <si>
    <t>-</t>
    <phoneticPr fontId="5"/>
  </si>
  <si>
    <t>再犯リスクの高い高齢又は障害のある刑務所出所者等の社会復帰及び地域定着を促進するため、地域生活定着促進事業の更なる推進が求められている。</t>
    <phoneticPr fontId="5"/>
  </si>
  <si>
    <t>全国の地域生活定着支援センター職員の水準の確保を図るため、国が実施する必要がある。</t>
    <phoneticPr fontId="5"/>
  </si>
  <si>
    <t>地域生活定着促進事業の推進には、制度を担う地域生活定着支援センター職員の質の確保が重要であり、優先度は高い。</t>
    <phoneticPr fontId="5"/>
  </si>
  <si>
    <t>有</t>
  </si>
  <si>
    <t>無</t>
  </si>
  <si>
    <t>全国で行われている地域生活定着促進事業を実効性のあるものにするためには、同事業による支援等を実際に担う全国の地域生活定着支援センターの職員のスキルの質の向上が不可欠であり、国が研修の開催費用を負担することが適当である。</t>
    <phoneticPr fontId="5"/>
  </si>
  <si>
    <t>地域生活定着支援センターの職員のスキルを向上により、より多くの高齢又は障害のある刑務所出所者等の社会復帰及び地域定着の促進、ひいては、地域共生社会の実現、再犯防止、地域の安心・安全の確保等に資することを考慮すれば水準は妥当なものと考えられる。</t>
    <rPh sb="0" eb="2">
      <t>チイキ</t>
    </rPh>
    <rPh sb="67" eb="69">
      <t>チイキ</t>
    </rPh>
    <rPh sb="69" eb="71">
      <t>キョウセイ</t>
    </rPh>
    <rPh sb="71" eb="73">
      <t>シャカイ</t>
    </rPh>
    <rPh sb="74" eb="76">
      <t>ジツゲン</t>
    </rPh>
    <rPh sb="93" eb="94">
      <t>トウ</t>
    </rPh>
    <phoneticPr fontId="5"/>
  </si>
  <si>
    <t>‐</t>
  </si>
  <si>
    <t>新型コロナウイルス感染症拡大の影響により、対面型による多様できめ細かな研修を実施することが困難であった。</t>
    <phoneticPr fontId="5"/>
  </si>
  <si>
    <t>研修の企画・運営に真に必要な費目・使途に限定している。</t>
    <phoneticPr fontId="5"/>
  </si>
  <si>
    <t>賃金</t>
    <rPh sb="0" eb="2">
      <t>チンギン</t>
    </rPh>
    <phoneticPr fontId="5"/>
  </si>
  <si>
    <t>再委託費</t>
    <rPh sb="0" eb="1">
      <t>サイ</t>
    </rPh>
    <rPh sb="1" eb="4">
      <t>イタクヒ</t>
    </rPh>
    <phoneticPr fontId="5"/>
  </si>
  <si>
    <t>研修事業に係る人件費</t>
    <rPh sb="0" eb="2">
      <t>ケンシュウ</t>
    </rPh>
    <rPh sb="2" eb="4">
      <t>ジギョウ</t>
    </rPh>
    <rPh sb="5" eb="6">
      <t>カカ</t>
    </rPh>
    <rPh sb="7" eb="10">
      <t>ジンケンヒ</t>
    </rPh>
    <phoneticPr fontId="5"/>
  </si>
  <si>
    <t xml:space="preserve">研修業務一部再委託            </t>
  </si>
  <si>
    <t>地域生活定着支援人材養成研修事業の実施</t>
  </si>
  <si>
    <t>成果指標が前年度を上回ること</t>
    <phoneticPr fontId="5"/>
  </si>
  <si>
    <t>地域生活定着促進事業の単位あたりコスト＝X／Y
X:「支出対象経費支出額」
Y:「研修受講者数」　　　　　　　　　　　　</t>
  </si>
  <si>
    <t>-</t>
    <phoneticPr fontId="5"/>
  </si>
  <si>
    <t>社会・援護局総務課調べによる集計</t>
    <rPh sb="0" eb="2">
      <t>シャカイ</t>
    </rPh>
    <rPh sb="3" eb="9">
      <t>エンゴキョクソウムカ</t>
    </rPh>
    <rPh sb="9" eb="10">
      <t>シラ</t>
    </rPh>
    <rPh sb="14" eb="16">
      <t>シュウケイ</t>
    </rPh>
    <phoneticPr fontId="5"/>
  </si>
  <si>
    <t>9,017,257/148</t>
    <phoneticPr fontId="5"/>
  </si>
  <si>
    <t>円</t>
    <rPh sb="0" eb="1">
      <t>エン</t>
    </rPh>
    <phoneticPr fontId="5"/>
  </si>
  <si>
    <t>令和３年度については精査中であるが、前年度までは成果実績は成果目標を達成している。</t>
    <rPh sb="0" eb="2">
      <t>レイワ</t>
    </rPh>
    <rPh sb="3" eb="5">
      <t>ネンド</t>
    </rPh>
    <rPh sb="10" eb="12">
      <t>セイサ</t>
    </rPh>
    <rPh sb="12" eb="13">
      <t>チュウ</t>
    </rPh>
    <rPh sb="18" eb="21">
      <t>ゼンネンド</t>
    </rPh>
    <rPh sb="24" eb="26">
      <t>セイカ</t>
    </rPh>
    <rPh sb="26" eb="28">
      <t>ジッセキ</t>
    </rPh>
    <rPh sb="29" eb="31">
      <t>セイカ</t>
    </rPh>
    <rPh sb="31" eb="33">
      <t>モクヒョウ</t>
    </rPh>
    <rPh sb="34" eb="36">
      <t>タッセイ</t>
    </rPh>
    <phoneticPr fontId="5"/>
  </si>
  <si>
    <t>令和３年度については精査中であるが、前年度までは成果実績は成果目標を達成することができている。アウトプットの研修受講者数については、新型コロナウイルス感染拡大の影響等から体調不良による欠席等が認められたことなどから前年度と同程度となった。</t>
    <rPh sb="54" eb="56">
      <t>ケンシュウ</t>
    </rPh>
    <rPh sb="56" eb="59">
      <t>ジュコウシャ</t>
    </rPh>
    <rPh sb="59" eb="60">
      <t>スウ</t>
    </rPh>
    <rPh sb="66" eb="68">
      <t>シンガタ</t>
    </rPh>
    <rPh sb="75" eb="77">
      <t>カンセン</t>
    </rPh>
    <rPh sb="77" eb="79">
      <t>カクダイ</t>
    </rPh>
    <rPh sb="80" eb="82">
      <t>エイキョウ</t>
    </rPh>
    <rPh sb="82" eb="83">
      <t>トウ</t>
    </rPh>
    <rPh sb="85" eb="87">
      <t>タイチョウ</t>
    </rPh>
    <rPh sb="87" eb="89">
      <t>フリョウ</t>
    </rPh>
    <rPh sb="92" eb="94">
      <t>ケッセキ</t>
    </rPh>
    <rPh sb="94" eb="95">
      <t>トウ</t>
    </rPh>
    <rPh sb="96" eb="97">
      <t>ミト</t>
    </rPh>
    <rPh sb="107" eb="110">
      <t>ゼンネンド</t>
    </rPh>
    <phoneticPr fontId="5"/>
  </si>
  <si>
    <t>令和３年度から開始の被疑者、被告人の福祉サービス等の利用調整や釈放後の継続的な援助等を行う被疑者等支援業務を実施するための支援スキルの更なる向上、定着等に必要な研修内容を検討していく。また、引き続き、各研修後にアンケートを行い、地域生活定着支援センターの職員の支援スキル向上等のためにどのような研修が必要となるのか検証していく。なお、新型コロナウイルス感染症拡大の影響を踏まえ、オンライン等の実施方法にかかわらず、同職員の支援スキル向上等に資する研修となることや、参加しやすい工夫をすることなどを検討していく。</t>
    <rPh sb="4" eb="5">
      <t>ド</t>
    </rPh>
    <rPh sb="7" eb="9">
      <t>カイシ</t>
    </rPh>
    <rPh sb="67" eb="68">
      <t>サラ</t>
    </rPh>
    <rPh sb="73" eb="75">
      <t>テイチャク</t>
    </rPh>
    <rPh sb="232" eb="234">
      <t>サンカ</t>
    </rPh>
    <rPh sb="238" eb="240">
      <t>クフウ</t>
    </rPh>
    <phoneticPr fontId="5"/>
  </si>
  <si>
    <t>委員・講師等に対する謝金・旅費・会場借料、印刷製本費、通信運搬等</t>
    <rPh sb="0" eb="2">
      <t>イイン</t>
    </rPh>
    <rPh sb="3" eb="5">
      <t>コウシ</t>
    </rPh>
    <rPh sb="5" eb="6">
      <t>トウ</t>
    </rPh>
    <rPh sb="7" eb="8">
      <t>タイ</t>
    </rPh>
    <rPh sb="10" eb="12">
      <t>シャキン</t>
    </rPh>
    <rPh sb="13" eb="15">
      <t>リョヒ</t>
    </rPh>
    <rPh sb="16" eb="18">
      <t>カイジョウ</t>
    </rPh>
    <rPh sb="18" eb="20">
      <t>シャクリョウ</t>
    </rPh>
    <rPh sb="21" eb="23">
      <t>インサツ</t>
    </rPh>
    <rPh sb="23" eb="25">
      <t>セイホン</t>
    </rPh>
    <rPh sb="25" eb="26">
      <t>ヒ</t>
    </rPh>
    <rPh sb="27" eb="29">
      <t>ツウシン</t>
    </rPh>
    <rPh sb="29" eb="31">
      <t>ウンパン</t>
    </rPh>
    <rPh sb="31" eb="32">
      <t>トウ</t>
    </rPh>
    <phoneticPr fontId="5"/>
  </si>
  <si>
    <t>謝金・会場借料・事務費等</t>
    <rPh sb="0" eb="2">
      <t>シャキン</t>
    </rPh>
    <rPh sb="3" eb="5">
      <t>カイジョウ</t>
    </rPh>
    <rPh sb="5" eb="7">
      <t>シャクリョウ</t>
    </rPh>
    <rPh sb="8" eb="10">
      <t>ジム</t>
    </rPh>
    <rPh sb="10" eb="11">
      <t>ヒ</t>
    </rPh>
    <rPh sb="11" eb="12">
      <t>トウ</t>
    </rPh>
    <phoneticPr fontId="5"/>
  </si>
  <si>
    <t>一般競争入札（総合評価落札方式）により選定を行ったが、一者応募で不落であったため不落随契となった。本件は、研修内容等の企画立案を含めた調達であることに留意していく必要があるが、改善を図るため、調達手続の時期を年度開始当初に前倒し、事業を実施をする期間を確保したり、入札説明会を適切な時期に実施するなど、応募しやすいようにする。</t>
    <rPh sb="32" eb="33">
      <t>フ</t>
    </rPh>
    <rPh sb="33" eb="34">
      <t>ラク</t>
    </rPh>
    <rPh sb="40" eb="41">
      <t>フ</t>
    </rPh>
    <rPh sb="41" eb="42">
      <t>ラク</t>
    </rPh>
    <rPh sb="42" eb="44">
      <t>ズイケイ</t>
    </rPh>
    <rPh sb="132" eb="134">
      <t>ニュウサツ</t>
    </rPh>
    <rPh sb="134" eb="137">
      <t>セツメイカイ</t>
    </rPh>
    <rPh sb="138" eb="140">
      <t>テキセツ</t>
    </rPh>
    <rPh sb="141" eb="143">
      <t>ジキ</t>
    </rPh>
    <rPh sb="144" eb="146">
      <t>ジッシ</t>
    </rPh>
    <rPh sb="151" eb="153">
      <t>オウボ</t>
    </rPh>
    <phoneticPr fontId="5"/>
  </si>
  <si>
    <t>点検対象外</t>
    <rPh sb="0" eb="2">
      <t>テンケン</t>
    </rPh>
    <rPh sb="2" eb="5">
      <t>タイショウガイ</t>
    </rPh>
    <phoneticPr fontId="5"/>
  </si>
  <si>
    <t>引き続き必要な予算額を確保し、適正な執行に努めること。</t>
    <phoneticPr fontId="5"/>
  </si>
  <si>
    <t>－</t>
    <phoneticPr fontId="5"/>
  </si>
  <si>
    <t>A.社会福祉法人和歌山県福祉事業団</t>
    <phoneticPr fontId="5"/>
  </si>
  <si>
    <t>社会福祉法人和歌山県福祉事業団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</si>
</sst>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16565</xdr:colOff>
      <xdr:row>269</xdr:row>
      <xdr:rowOff>289892</xdr:rowOff>
    </xdr:from>
    <xdr:to>
      <xdr:col>36</xdr:col>
      <xdr:colOff>60104</xdr:colOff>
      <xdr:row>271</xdr:row>
      <xdr:rowOff>142007</xdr:rowOff>
    </xdr:to>
    <xdr:sp macro="" textlink="">
      <xdr:nvSpPr>
        <xdr:cNvPr id="2" name="テキスト ボックス 1"/>
        <xdr:cNvSpPr txBox="1"/>
      </xdr:nvSpPr>
      <xdr:spPr>
        <a:xfrm>
          <a:off x="3992217" y="49853022"/>
          <a:ext cx="3224061" cy="56442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9</a:t>
          </a:r>
          <a:r>
            <a:rPr kumimoji="1" lang="ja-JP" altLang="en-US" sz="1100"/>
            <a:t>百万円</a:t>
          </a:r>
        </a:p>
      </xdr:txBody>
    </xdr:sp>
    <xdr:clientData/>
  </xdr:twoCellAnchor>
  <xdr:twoCellAnchor>
    <xdr:from>
      <xdr:col>18</xdr:col>
      <xdr:colOff>165652</xdr:colOff>
      <xdr:row>272</xdr:row>
      <xdr:rowOff>0</xdr:rowOff>
    </xdr:from>
    <xdr:to>
      <xdr:col>37</xdr:col>
      <xdr:colOff>106548</xdr:colOff>
      <xdr:row>273</xdr:row>
      <xdr:rowOff>184919</xdr:rowOff>
    </xdr:to>
    <xdr:sp macro="" textlink="">
      <xdr:nvSpPr>
        <xdr:cNvPr id="3" name="大かっこ 2"/>
        <xdr:cNvSpPr/>
      </xdr:nvSpPr>
      <xdr:spPr>
        <a:xfrm>
          <a:off x="3743739" y="50631587"/>
          <a:ext cx="3717766" cy="5410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8283</xdr:colOff>
      <xdr:row>272</xdr:row>
      <xdr:rowOff>0</xdr:rowOff>
    </xdr:from>
    <xdr:to>
      <xdr:col>37</xdr:col>
      <xdr:colOff>114531</xdr:colOff>
      <xdr:row>273</xdr:row>
      <xdr:rowOff>157463</xdr:rowOff>
    </xdr:to>
    <xdr:sp macro="" textlink="">
      <xdr:nvSpPr>
        <xdr:cNvPr id="4" name="テキスト ボックス 3"/>
        <xdr:cNvSpPr txBox="1"/>
      </xdr:nvSpPr>
      <xdr:spPr>
        <a:xfrm>
          <a:off x="3785153" y="50631587"/>
          <a:ext cx="3684335" cy="5136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28</xdr:col>
      <xdr:colOff>8282</xdr:colOff>
      <xdr:row>273</xdr:row>
      <xdr:rowOff>347870</xdr:rowOff>
    </xdr:from>
    <xdr:to>
      <xdr:col>28</xdr:col>
      <xdr:colOff>8283</xdr:colOff>
      <xdr:row>275</xdr:row>
      <xdr:rowOff>165432</xdr:rowOff>
    </xdr:to>
    <xdr:cxnSp macro="">
      <xdr:nvCxnSpPr>
        <xdr:cNvPr id="5" name="直線矢印コネクタ 4"/>
        <xdr:cNvCxnSpPr/>
      </xdr:nvCxnSpPr>
      <xdr:spPr>
        <a:xfrm>
          <a:off x="5574195" y="51335609"/>
          <a:ext cx="1" cy="52986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82825</xdr:colOff>
      <xdr:row>275</xdr:row>
      <xdr:rowOff>223631</xdr:rowOff>
    </xdr:from>
    <xdr:to>
      <xdr:col>28</xdr:col>
      <xdr:colOff>157369</xdr:colOff>
      <xdr:row>276</xdr:row>
      <xdr:rowOff>269036</xdr:rowOff>
    </xdr:to>
    <xdr:sp macro="" textlink="">
      <xdr:nvSpPr>
        <xdr:cNvPr id="6" name="テキスト ボックス 5"/>
        <xdr:cNvSpPr txBox="1"/>
      </xdr:nvSpPr>
      <xdr:spPr>
        <a:xfrm>
          <a:off x="3462129" y="42017674"/>
          <a:ext cx="2261153" cy="40155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随意契約（その他（不落随契））</a:t>
          </a:r>
          <a:r>
            <a:rPr kumimoji="1" lang="en-US" altLang="ja-JP" sz="1100"/>
            <a:t>】</a:t>
          </a:r>
          <a:endParaRPr kumimoji="1" lang="ja-JP" altLang="en-US" sz="1100"/>
        </a:p>
      </xdr:txBody>
    </xdr:sp>
    <xdr:clientData/>
  </xdr:twoCellAnchor>
  <xdr:twoCellAnchor>
    <xdr:from>
      <xdr:col>19</xdr:col>
      <xdr:colOff>182217</xdr:colOff>
      <xdr:row>276</xdr:row>
      <xdr:rowOff>132522</xdr:rowOff>
    </xdr:from>
    <xdr:to>
      <xdr:col>36</xdr:col>
      <xdr:colOff>26974</xdr:colOff>
      <xdr:row>278</xdr:row>
      <xdr:rowOff>136014</xdr:rowOff>
    </xdr:to>
    <xdr:sp macro="" textlink="">
      <xdr:nvSpPr>
        <xdr:cNvPr id="7" name="テキスト ボックス 6"/>
        <xdr:cNvSpPr txBox="1"/>
      </xdr:nvSpPr>
      <xdr:spPr>
        <a:xfrm>
          <a:off x="3959087" y="52188718"/>
          <a:ext cx="3224061" cy="715796"/>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lang="ja-JP" altLang="ja-JP" sz="1100">
              <a:solidFill>
                <a:schemeClr val="dk1"/>
              </a:solidFill>
              <a:effectLst/>
              <a:latin typeface="+mn-lt"/>
              <a:ea typeface="+mn-ea"/>
              <a:cs typeface="+mn-cs"/>
            </a:rPr>
            <a:t>社会福祉法人</a:t>
          </a:r>
          <a:r>
            <a:rPr kumimoji="1" lang="ja-JP" altLang="en-US" sz="1100"/>
            <a:t>和歌山県福祉事業団</a:t>
          </a:r>
          <a:endParaRPr kumimoji="1" lang="en-US" altLang="ja-JP" sz="1100"/>
        </a:p>
        <a:p>
          <a:pPr algn="ctr"/>
          <a:r>
            <a:rPr kumimoji="1" lang="en-US" altLang="ja-JP" sz="1100"/>
            <a:t>9</a:t>
          </a:r>
          <a:r>
            <a:rPr kumimoji="1" lang="ja-JP" altLang="en-US" sz="1100"/>
            <a:t>百万円</a:t>
          </a:r>
          <a:endParaRPr kumimoji="1" lang="en-US" altLang="ja-JP" sz="1100"/>
        </a:p>
      </xdr:txBody>
    </xdr:sp>
    <xdr:clientData/>
  </xdr:twoCellAnchor>
  <xdr:twoCellAnchor>
    <xdr:from>
      <xdr:col>18</xdr:col>
      <xdr:colOff>165652</xdr:colOff>
      <xdr:row>278</xdr:row>
      <xdr:rowOff>248478</xdr:rowOff>
    </xdr:from>
    <xdr:to>
      <xdr:col>37</xdr:col>
      <xdr:colOff>61724</xdr:colOff>
      <xdr:row>280</xdr:row>
      <xdr:rowOff>76515</xdr:rowOff>
    </xdr:to>
    <xdr:sp macro="" textlink="">
      <xdr:nvSpPr>
        <xdr:cNvPr id="8" name="大かっこ 7"/>
        <xdr:cNvSpPr/>
      </xdr:nvSpPr>
      <xdr:spPr>
        <a:xfrm>
          <a:off x="3743739" y="53016978"/>
          <a:ext cx="3672942" cy="5403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16565</xdr:colOff>
      <xdr:row>278</xdr:row>
      <xdr:rowOff>323022</xdr:rowOff>
    </xdr:from>
    <xdr:to>
      <xdr:col>37</xdr:col>
      <xdr:colOff>122813</xdr:colOff>
      <xdr:row>279</xdr:row>
      <xdr:rowOff>346020</xdr:rowOff>
    </xdr:to>
    <xdr:sp macro="" textlink="">
      <xdr:nvSpPr>
        <xdr:cNvPr id="9" name="テキスト ボックス 8"/>
        <xdr:cNvSpPr txBox="1"/>
      </xdr:nvSpPr>
      <xdr:spPr>
        <a:xfrm>
          <a:off x="3793435" y="53091522"/>
          <a:ext cx="3684335" cy="3791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地域生活定着支援人材養成研修事業の実施</a:t>
          </a:r>
        </a:p>
      </xdr:txBody>
    </xdr:sp>
    <xdr:clientData/>
  </xdr:twoCellAnchor>
  <xdr:twoCellAnchor>
    <xdr:from>
      <xdr:col>38</xdr:col>
      <xdr:colOff>157369</xdr:colOff>
      <xdr:row>38</xdr:row>
      <xdr:rowOff>41413</xdr:rowOff>
    </xdr:from>
    <xdr:to>
      <xdr:col>41</xdr:col>
      <xdr:colOff>91569</xdr:colOff>
      <xdr:row>38</xdr:row>
      <xdr:rowOff>272735</xdr:rowOff>
    </xdr:to>
    <xdr:sp macro="" textlink="">
      <xdr:nvSpPr>
        <xdr:cNvPr id="10" name="テキスト ボックス 9"/>
        <xdr:cNvSpPr txBox="1"/>
      </xdr:nvSpPr>
      <xdr:spPr>
        <a:xfrm>
          <a:off x="7711108" y="14337196"/>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173934</xdr:colOff>
      <xdr:row>39</xdr:row>
      <xdr:rowOff>24847</xdr:rowOff>
    </xdr:from>
    <xdr:to>
      <xdr:col>41</xdr:col>
      <xdr:colOff>108134</xdr:colOff>
      <xdr:row>39</xdr:row>
      <xdr:rowOff>256169</xdr:rowOff>
    </xdr:to>
    <xdr:sp macro="" textlink="">
      <xdr:nvSpPr>
        <xdr:cNvPr id="11" name="テキスト ボックス 10"/>
        <xdr:cNvSpPr txBox="1"/>
      </xdr:nvSpPr>
      <xdr:spPr>
        <a:xfrm>
          <a:off x="7727673" y="14618804"/>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165653</xdr:colOff>
      <xdr:row>40</xdr:row>
      <xdr:rowOff>24848</xdr:rowOff>
    </xdr:from>
    <xdr:to>
      <xdr:col>41</xdr:col>
      <xdr:colOff>99853</xdr:colOff>
      <xdr:row>40</xdr:row>
      <xdr:rowOff>256170</xdr:rowOff>
    </xdr:to>
    <xdr:sp macro="" textlink="">
      <xdr:nvSpPr>
        <xdr:cNvPr id="12" name="テキスト ボックス 11"/>
        <xdr:cNvSpPr txBox="1"/>
      </xdr:nvSpPr>
      <xdr:spPr>
        <a:xfrm>
          <a:off x="7719392" y="14916978"/>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45</xdr:col>
      <xdr:colOff>8284</xdr:colOff>
      <xdr:row>34</xdr:row>
      <xdr:rowOff>33130</xdr:rowOff>
    </xdr:from>
    <xdr:to>
      <xdr:col>47</xdr:col>
      <xdr:colOff>141266</xdr:colOff>
      <xdr:row>34</xdr:row>
      <xdr:rowOff>264452</xdr:rowOff>
    </xdr:to>
    <xdr:sp macro="" textlink="">
      <xdr:nvSpPr>
        <xdr:cNvPr id="13" name="テキスト ボックス 12"/>
        <xdr:cNvSpPr txBox="1"/>
      </xdr:nvSpPr>
      <xdr:spPr>
        <a:xfrm>
          <a:off x="8953501" y="1296228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45</xdr:col>
      <xdr:colOff>16566</xdr:colOff>
      <xdr:row>35</xdr:row>
      <xdr:rowOff>173934</xdr:rowOff>
    </xdr:from>
    <xdr:to>
      <xdr:col>47</xdr:col>
      <xdr:colOff>149548</xdr:colOff>
      <xdr:row>35</xdr:row>
      <xdr:rowOff>405256</xdr:rowOff>
    </xdr:to>
    <xdr:sp macro="" textlink="">
      <xdr:nvSpPr>
        <xdr:cNvPr id="14" name="テキスト ボックス 13"/>
        <xdr:cNvSpPr txBox="1"/>
      </xdr:nvSpPr>
      <xdr:spPr>
        <a:xfrm>
          <a:off x="8961783" y="13401260"/>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165652</xdr:colOff>
      <xdr:row>106</xdr:row>
      <xdr:rowOff>16566</xdr:rowOff>
    </xdr:from>
    <xdr:to>
      <xdr:col>41</xdr:col>
      <xdr:colOff>99852</xdr:colOff>
      <xdr:row>106</xdr:row>
      <xdr:rowOff>247888</xdr:rowOff>
    </xdr:to>
    <xdr:sp macro="" textlink="">
      <xdr:nvSpPr>
        <xdr:cNvPr id="15" name="テキスト ボックス 14"/>
        <xdr:cNvSpPr txBox="1"/>
      </xdr:nvSpPr>
      <xdr:spPr>
        <a:xfrm>
          <a:off x="7719391" y="3477039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173935</xdr:colOff>
      <xdr:row>107</xdr:row>
      <xdr:rowOff>33131</xdr:rowOff>
    </xdr:from>
    <xdr:to>
      <xdr:col>41</xdr:col>
      <xdr:colOff>108135</xdr:colOff>
      <xdr:row>107</xdr:row>
      <xdr:rowOff>264453</xdr:rowOff>
    </xdr:to>
    <xdr:sp macro="" textlink="">
      <xdr:nvSpPr>
        <xdr:cNvPr id="16" name="テキスト ボックス 15"/>
        <xdr:cNvSpPr txBox="1"/>
      </xdr:nvSpPr>
      <xdr:spPr>
        <a:xfrm>
          <a:off x="7727674" y="35085131"/>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173935</xdr:colOff>
      <xdr:row>108</xdr:row>
      <xdr:rowOff>33131</xdr:rowOff>
    </xdr:from>
    <xdr:to>
      <xdr:col>41</xdr:col>
      <xdr:colOff>108135</xdr:colOff>
      <xdr:row>108</xdr:row>
      <xdr:rowOff>264453</xdr:rowOff>
    </xdr:to>
    <xdr:sp macro="" textlink="">
      <xdr:nvSpPr>
        <xdr:cNvPr id="17" name="テキスト ボックス 16"/>
        <xdr:cNvSpPr txBox="1"/>
      </xdr:nvSpPr>
      <xdr:spPr>
        <a:xfrm>
          <a:off x="7727674" y="35383305"/>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45</xdr:col>
      <xdr:colOff>66262</xdr:colOff>
      <xdr:row>102</xdr:row>
      <xdr:rowOff>57979</xdr:rowOff>
    </xdr:from>
    <xdr:to>
      <xdr:col>48</xdr:col>
      <xdr:colOff>462</xdr:colOff>
      <xdr:row>102</xdr:row>
      <xdr:rowOff>289301</xdr:rowOff>
    </xdr:to>
    <xdr:sp macro="" textlink="">
      <xdr:nvSpPr>
        <xdr:cNvPr id="18" name="テキスト ボックス 17"/>
        <xdr:cNvSpPr txBox="1"/>
      </xdr:nvSpPr>
      <xdr:spPr>
        <a:xfrm>
          <a:off x="9011479" y="33445175"/>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45</xdr:col>
      <xdr:colOff>82827</xdr:colOff>
      <xdr:row>103</xdr:row>
      <xdr:rowOff>140804</xdr:rowOff>
    </xdr:from>
    <xdr:to>
      <xdr:col>48</xdr:col>
      <xdr:colOff>17027</xdr:colOff>
      <xdr:row>103</xdr:row>
      <xdr:rowOff>372126</xdr:rowOff>
    </xdr:to>
    <xdr:sp macro="" textlink="">
      <xdr:nvSpPr>
        <xdr:cNvPr id="19" name="テキスト ボックス 18"/>
        <xdr:cNvSpPr txBox="1"/>
      </xdr:nvSpPr>
      <xdr:spPr>
        <a:xfrm>
          <a:off x="9028044" y="33826174"/>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39</xdr:col>
      <xdr:colOff>0</xdr:colOff>
      <xdr:row>99</xdr:row>
      <xdr:rowOff>24847</xdr:rowOff>
    </xdr:from>
    <xdr:to>
      <xdr:col>41</xdr:col>
      <xdr:colOff>132983</xdr:colOff>
      <xdr:row>99</xdr:row>
      <xdr:rowOff>256169</xdr:rowOff>
    </xdr:to>
    <xdr:sp macro="" textlink="">
      <xdr:nvSpPr>
        <xdr:cNvPr id="20" name="テキスト ボックス 19"/>
        <xdr:cNvSpPr txBox="1"/>
      </xdr:nvSpPr>
      <xdr:spPr>
        <a:xfrm>
          <a:off x="7752522" y="14047304"/>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173935</xdr:colOff>
      <xdr:row>100</xdr:row>
      <xdr:rowOff>33130</xdr:rowOff>
    </xdr:from>
    <xdr:to>
      <xdr:col>41</xdr:col>
      <xdr:colOff>108135</xdr:colOff>
      <xdr:row>100</xdr:row>
      <xdr:rowOff>264452</xdr:rowOff>
    </xdr:to>
    <xdr:sp macro="" textlink="">
      <xdr:nvSpPr>
        <xdr:cNvPr id="21" name="テキスト ボックス 20"/>
        <xdr:cNvSpPr txBox="1"/>
      </xdr:nvSpPr>
      <xdr:spPr>
        <a:xfrm>
          <a:off x="7727674" y="14353760"/>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182217</xdr:colOff>
      <xdr:row>65</xdr:row>
      <xdr:rowOff>41414</xdr:rowOff>
    </xdr:from>
    <xdr:to>
      <xdr:col>41</xdr:col>
      <xdr:colOff>116417</xdr:colOff>
      <xdr:row>65</xdr:row>
      <xdr:rowOff>272736</xdr:rowOff>
    </xdr:to>
    <xdr:sp macro="" textlink="">
      <xdr:nvSpPr>
        <xdr:cNvPr id="22" name="テキスト ボックス 21"/>
        <xdr:cNvSpPr txBox="1"/>
      </xdr:nvSpPr>
      <xdr:spPr>
        <a:xfrm>
          <a:off x="7735956" y="13069957"/>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165652</xdr:colOff>
      <xdr:row>66</xdr:row>
      <xdr:rowOff>24847</xdr:rowOff>
    </xdr:from>
    <xdr:to>
      <xdr:col>41</xdr:col>
      <xdr:colOff>99852</xdr:colOff>
      <xdr:row>66</xdr:row>
      <xdr:rowOff>256169</xdr:rowOff>
    </xdr:to>
    <xdr:sp macro="" textlink="">
      <xdr:nvSpPr>
        <xdr:cNvPr id="23" name="テキスト ボックス 22"/>
        <xdr:cNvSpPr txBox="1"/>
      </xdr:nvSpPr>
      <xdr:spPr>
        <a:xfrm>
          <a:off x="7719391" y="13351564"/>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42</xdr:col>
      <xdr:colOff>165652</xdr:colOff>
      <xdr:row>66</xdr:row>
      <xdr:rowOff>33130</xdr:rowOff>
    </xdr:from>
    <xdr:to>
      <xdr:col>45</xdr:col>
      <xdr:colOff>99853</xdr:colOff>
      <xdr:row>66</xdr:row>
      <xdr:rowOff>264452</xdr:rowOff>
    </xdr:to>
    <xdr:sp macro="" textlink="">
      <xdr:nvSpPr>
        <xdr:cNvPr id="24" name="テキスト ボックス 23"/>
        <xdr:cNvSpPr txBox="1"/>
      </xdr:nvSpPr>
      <xdr:spPr>
        <a:xfrm>
          <a:off x="8514522" y="13359847"/>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42</xdr:col>
      <xdr:colOff>190500</xdr:colOff>
      <xdr:row>100</xdr:row>
      <xdr:rowOff>24848</xdr:rowOff>
    </xdr:from>
    <xdr:to>
      <xdr:col>45</xdr:col>
      <xdr:colOff>124701</xdr:colOff>
      <xdr:row>100</xdr:row>
      <xdr:rowOff>256170</xdr:rowOff>
    </xdr:to>
    <xdr:sp macro="" textlink="">
      <xdr:nvSpPr>
        <xdr:cNvPr id="25" name="テキスト ボックス 24"/>
        <xdr:cNvSpPr txBox="1"/>
      </xdr:nvSpPr>
      <xdr:spPr>
        <a:xfrm>
          <a:off x="8539370" y="14345478"/>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5" zoomScaleNormal="75" zoomScaleSheetLayoutView="115" zoomScalePageLayoutView="85" workbookViewId="0">
      <selection activeCell="C375" sqref="C375:I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718</v>
      </c>
      <c r="AK2" s="850"/>
      <c r="AL2" s="850"/>
      <c r="AM2" s="850"/>
      <c r="AN2" s="90" t="s">
        <v>368</v>
      </c>
      <c r="AO2" s="850">
        <v>21</v>
      </c>
      <c r="AP2" s="850"/>
      <c r="AQ2" s="850"/>
      <c r="AR2" s="91" t="s">
        <v>368</v>
      </c>
      <c r="AS2" s="851">
        <v>771</v>
      </c>
      <c r="AT2" s="851"/>
      <c r="AU2" s="851"/>
      <c r="AV2" s="90" t="str">
        <f>IF(AW2="","","-")</f>
        <v>-</v>
      </c>
      <c r="AW2" s="852">
        <v>0</v>
      </c>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715</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716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63" customHeight="1" x14ac:dyDescent="0.15">
      <c r="A10" s="773" t="s">
        <v>28</v>
      </c>
      <c r="B10" s="774"/>
      <c r="C10" s="774"/>
      <c r="D10" s="774"/>
      <c r="E10" s="774"/>
      <c r="F10" s="774"/>
      <c r="G10" s="775" t="s">
        <v>717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698</v>
      </c>
      <c r="Q13" s="714"/>
      <c r="R13" s="714"/>
      <c r="S13" s="714"/>
      <c r="T13" s="714"/>
      <c r="U13" s="714"/>
      <c r="V13" s="715"/>
      <c r="W13" s="713">
        <v>14</v>
      </c>
      <c r="X13" s="714"/>
      <c r="Y13" s="714"/>
      <c r="Z13" s="714"/>
      <c r="AA13" s="714"/>
      <c r="AB13" s="714"/>
      <c r="AC13" s="715"/>
      <c r="AD13" s="713">
        <v>14</v>
      </c>
      <c r="AE13" s="714"/>
      <c r="AF13" s="714"/>
      <c r="AG13" s="714"/>
      <c r="AH13" s="714"/>
      <c r="AI13" s="714"/>
      <c r="AJ13" s="715"/>
      <c r="AK13" s="713">
        <v>14</v>
      </c>
      <c r="AL13" s="714"/>
      <c r="AM13" s="714"/>
      <c r="AN13" s="714"/>
      <c r="AO13" s="714"/>
      <c r="AP13" s="714"/>
      <c r="AQ13" s="715"/>
      <c r="AR13" s="750">
        <v>14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698</v>
      </c>
      <c r="Q14" s="714"/>
      <c r="R14" s="714"/>
      <c r="S14" s="714"/>
      <c r="T14" s="714"/>
      <c r="U14" s="714"/>
      <c r="V14" s="715"/>
      <c r="W14" s="713" t="s">
        <v>698</v>
      </c>
      <c r="X14" s="714"/>
      <c r="Y14" s="714"/>
      <c r="Z14" s="714"/>
      <c r="AA14" s="714"/>
      <c r="AB14" s="714"/>
      <c r="AC14" s="715"/>
      <c r="AD14" s="713" t="s">
        <v>698</v>
      </c>
      <c r="AE14" s="714"/>
      <c r="AF14" s="714"/>
      <c r="AG14" s="714"/>
      <c r="AH14" s="714"/>
      <c r="AI14" s="714"/>
      <c r="AJ14" s="715"/>
      <c r="AK14" s="713" t="s">
        <v>698</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698</v>
      </c>
      <c r="Q15" s="714"/>
      <c r="R15" s="714"/>
      <c r="S15" s="714"/>
      <c r="T15" s="714"/>
      <c r="U15" s="714"/>
      <c r="V15" s="715"/>
      <c r="W15" s="713" t="s">
        <v>698</v>
      </c>
      <c r="X15" s="714"/>
      <c r="Y15" s="714"/>
      <c r="Z15" s="714"/>
      <c r="AA15" s="714"/>
      <c r="AB15" s="714"/>
      <c r="AC15" s="715"/>
      <c r="AD15" s="713" t="s">
        <v>698</v>
      </c>
      <c r="AE15" s="714"/>
      <c r="AF15" s="714"/>
      <c r="AG15" s="714"/>
      <c r="AH15" s="714"/>
      <c r="AI15" s="714"/>
      <c r="AJ15" s="715"/>
      <c r="AK15" s="713" t="s">
        <v>698</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698</v>
      </c>
      <c r="Q16" s="714"/>
      <c r="R16" s="714"/>
      <c r="S16" s="714"/>
      <c r="T16" s="714"/>
      <c r="U16" s="714"/>
      <c r="V16" s="715"/>
      <c r="W16" s="713" t="s">
        <v>698</v>
      </c>
      <c r="X16" s="714"/>
      <c r="Y16" s="714"/>
      <c r="Z16" s="714"/>
      <c r="AA16" s="714"/>
      <c r="AB16" s="714"/>
      <c r="AC16" s="715"/>
      <c r="AD16" s="713" t="s">
        <v>698</v>
      </c>
      <c r="AE16" s="714"/>
      <c r="AF16" s="714"/>
      <c r="AG16" s="714"/>
      <c r="AH16" s="714"/>
      <c r="AI16" s="714"/>
      <c r="AJ16" s="715"/>
      <c r="AK16" s="713" t="s">
        <v>698</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698</v>
      </c>
      <c r="Q17" s="714"/>
      <c r="R17" s="714"/>
      <c r="S17" s="714"/>
      <c r="T17" s="714"/>
      <c r="U17" s="714"/>
      <c r="V17" s="715"/>
      <c r="W17" s="713" t="s">
        <v>698</v>
      </c>
      <c r="X17" s="714"/>
      <c r="Y17" s="714"/>
      <c r="Z17" s="714"/>
      <c r="AA17" s="714"/>
      <c r="AB17" s="714"/>
      <c r="AC17" s="715"/>
      <c r="AD17" s="713" t="s">
        <v>698</v>
      </c>
      <c r="AE17" s="714"/>
      <c r="AF17" s="714"/>
      <c r="AG17" s="714"/>
      <c r="AH17" s="714"/>
      <c r="AI17" s="714"/>
      <c r="AJ17" s="715"/>
      <c r="AK17" s="713" t="s">
        <v>698</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14</v>
      </c>
      <c r="X18" s="794"/>
      <c r="Y18" s="794"/>
      <c r="Z18" s="794"/>
      <c r="AA18" s="794"/>
      <c r="AB18" s="794"/>
      <c r="AC18" s="795"/>
      <c r="AD18" s="793">
        <f>SUM(AD13:AJ17)</f>
        <v>14</v>
      </c>
      <c r="AE18" s="794"/>
      <c r="AF18" s="794"/>
      <c r="AG18" s="794"/>
      <c r="AH18" s="794"/>
      <c r="AI18" s="794"/>
      <c r="AJ18" s="795"/>
      <c r="AK18" s="793">
        <f>SUM(AK13:AQ17)</f>
        <v>14</v>
      </c>
      <c r="AL18" s="794"/>
      <c r="AM18" s="794"/>
      <c r="AN18" s="794"/>
      <c r="AO18" s="794"/>
      <c r="AP18" s="794"/>
      <c r="AQ18" s="795"/>
      <c r="AR18" s="793">
        <f>SUM(AR13:AX17)</f>
        <v>14</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t="s">
        <v>698</v>
      </c>
      <c r="Q19" s="714"/>
      <c r="R19" s="714"/>
      <c r="S19" s="714"/>
      <c r="T19" s="714"/>
      <c r="U19" s="714"/>
      <c r="V19" s="715"/>
      <c r="W19" s="713">
        <v>8</v>
      </c>
      <c r="X19" s="714"/>
      <c r="Y19" s="714"/>
      <c r="Z19" s="714"/>
      <c r="AA19" s="714"/>
      <c r="AB19" s="714"/>
      <c r="AC19" s="715"/>
      <c r="AD19" s="713">
        <v>9</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f>IF(W18=0, "-", SUM(W19)/W18)</f>
        <v>0.5714285714285714</v>
      </c>
      <c r="X20" s="761"/>
      <c r="Y20" s="761"/>
      <c r="Z20" s="761"/>
      <c r="AA20" s="761"/>
      <c r="AB20" s="761"/>
      <c r="AC20" s="761"/>
      <c r="AD20" s="761">
        <f>IF(AD18=0, "-", SUM(AD19)/AD18)</f>
        <v>0.6428571428571429</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f>IF(W19=0, "-", SUM(W19)/SUM(W13,W14))</f>
        <v>0.5714285714285714</v>
      </c>
      <c r="X21" s="761"/>
      <c r="Y21" s="761"/>
      <c r="Z21" s="761"/>
      <c r="AA21" s="761"/>
      <c r="AB21" s="761"/>
      <c r="AC21" s="761"/>
      <c r="AD21" s="761">
        <f>IF(AD19=0, "-", SUM(AD19)/SUM(AD13,AD14))</f>
        <v>0.6428571428571429</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700</v>
      </c>
      <c r="H23" s="748"/>
      <c r="I23" s="748"/>
      <c r="J23" s="748"/>
      <c r="K23" s="748"/>
      <c r="L23" s="748"/>
      <c r="M23" s="748"/>
      <c r="N23" s="748"/>
      <c r="O23" s="749"/>
      <c r="P23" s="750">
        <v>14</v>
      </c>
      <c r="Q23" s="751"/>
      <c r="R23" s="751"/>
      <c r="S23" s="751"/>
      <c r="T23" s="751"/>
      <c r="U23" s="751"/>
      <c r="V23" s="752"/>
      <c r="W23" s="750">
        <v>14</v>
      </c>
      <c r="X23" s="751"/>
      <c r="Y23" s="751"/>
      <c r="Z23" s="751"/>
      <c r="AA23" s="751"/>
      <c r="AB23" s="751"/>
      <c r="AC23" s="752"/>
      <c r="AD23" s="753" t="s">
        <v>698</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14</v>
      </c>
      <c r="Q29" s="736"/>
      <c r="R29" s="736"/>
      <c r="S29" s="736"/>
      <c r="T29" s="736"/>
      <c r="U29" s="736"/>
      <c r="V29" s="737"/>
      <c r="W29" s="738">
        <f>AR13</f>
        <v>14</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719</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4"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9"/>
    </row>
    <row r="32" spans="1:50" ht="23.25" customHeight="1" x14ac:dyDescent="0.15">
      <c r="A32" s="664"/>
      <c r="B32" s="168"/>
      <c r="C32" s="168"/>
      <c r="D32" s="168"/>
      <c r="E32" s="168"/>
      <c r="F32" s="169"/>
      <c r="G32" s="745" t="s">
        <v>739</v>
      </c>
      <c r="H32" s="651"/>
      <c r="I32" s="651"/>
      <c r="J32" s="651"/>
      <c r="K32" s="651"/>
      <c r="L32" s="651"/>
      <c r="M32" s="651"/>
      <c r="N32" s="651"/>
      <c r="O32" s="651"/>
      <c r="P32" s="654" t="s">
        <v>705</v>
      </c>
      <c r="Q32" s="655"/>
      <c r="R32" s="655"/>
      <c r="S32" s="655"/>
      <c r="T32" s="655"/>
      <c r="U32" s="655"/>
      <c r="V32" s="655"/>
      <c r="W32" s="655"/>
      <c r="X32" s="656"/>
      <c r="Y32" s="660" t="s">
        <v>52</v>
      </c>
      <c r="Z32" s="661"/>
      <c r="AA32" s="662"/>
      <c r="AB32" s="663" t="s">
        <v>706</v>
      </c>
      <c r="AC32" s="663"/>
      <c r="AD32" s="663"/>
      <c r="AE32" s="631" t="s">
        <v>698</v>
      </c>
      <c r="AF32" s="631"/>
      <c r="AG32" s="631"/>
      <c r="AH32" s="631"/>
      <c r="AI32" s="631">
        <v>150</v>
      </c>
      <c r="AJ32" s="631"/>
      <c r="AK32" s="631"/>
      <c r="AL32" s="631"/>
      <c r="AM32" s="631">
        <v>148</v>
      </c>
      <c r="AN32" s="631"/>
      <c r="AO32" s="631"/>
      <c r="AP32" s="631"/>
      <c r="AQ32" s="648" t="s">
        <v>723</v>
      </c>
      <c r="AR32" s="631"/>
      <c r="AS32" s="631"/>
      <c r="AT32" s="631"/>
      <c r="AU32" s="108" t="s">
        <v>723</v>
      </c>
      <c r="AV32" s="633"/>
      <c r="AW32" s="633"/>
      <c r="AX32" s="634"/>
    </row>
    <row r="33" spans="1:51" ht="23.2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5" t="s">
        <v>53</v>
      </c>
      <c r="Z33" s="636"/>
      <c r="AA33" s="637"/>
      <c r="AB33" s="663" t="s">
        <v>706</v>
      </c>
      <c r="AC33" s="663"/>
      <c r="AD33" s="663"/>
      <c r="AE33" s="631" t="s">
        <v>698</v>
      </c>
      <c r="AF33" s="631"/>
      <c r="AG33" s="631"/>
      <c r="AH33" s="631"/>
      <c r="AI33" s="631" t="s">
        <v>698</v>
      </c>
      <c r="AJ33" s="631"/>
      <c r="AK33" s="631"/>
      <c r="AL33" s="631"/>
      <c r="AM33" s="631">
        <v>150</v>
      </c>
      <c r="AN33" s="631"/>
      <c r="AO33" s="631"/>
      <c r="AP33" s="631"/>
      <c r="AQ33" s="631">
        <v>148</v>
      </c>
      <c r="AR33" s="631"/>
      <c r="AS33" s="631"/>
      <c r="AT33" s="631"/>
      <c r="AU33" s="108" t="s">
        <v>723</v>
      </c>
      <c r="AV33" s="633"/>
      <c r="AW33" s="633"/>
      <c r="AX33" s="634"/>
    </row>
    <row r="34" spans="1:51" ht="23.25" hidden="1"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hidden="1" customHeight="1" x14ac:dyDescent="0.15">
      <c r="A35" s="698"/>
      <c r="B35" s="699"/>
      <c r="C35" s="699"/>
      <c r="D35" s="699"/>
      <c r="E35" s="699"/>
      <c r="F35" s="700"/>
      <c r="G35" s="668" t="s">
        <v>709</v>
      </c>
      <c r="H35" s="669"/>
      <c r="I35" s="669"/>
      <c r="J35" s="669"/>
      <c r="K35" s="669"/>
      <c r="L35" s="669"/>
      <c r="M35" s="669"/>
      <c r="N35" s="669"/>
      <c r="O35" s="669"/>
      <c r="P35" s="669"/>
      <c r="Q35" s="669"/>
      <c r="R35" s="669"/>
      <c r="S35" s="669"/>
      <c r="T35" s="669"/>
      <c r="U35" s="669"/>
      <c r="V35" s="669"/>
      <c r="W35" s="669"/>
      <c r="X35" s="669"/>
      <c r="Y35" s="672" t="s">
        <v>666</v>
      </c>
      <c r="Z35" s="673"/>
      <c r="AA35" s="674"/>
      <c r="AB35" s="675" t="s">
        <v>710</v>
      </c>
      <c r="AC35" s="676"/>
      <c r="AD35" s="677"/>
      <c r="AE35" s="648" t="s">
        <v>698</v>
      </c>
      <c r="AF35" s="648"/>
      <c r="AG35" s="648"/>
      <c r="AH35" s="648"/>
      <c r="AI35" s="648">
        <v>51505</v>
      </c>
      <c r="AJ35" s="648"/>
      <c r="AK35" s="648"/>
      <c r="AL35" s="648"/>
      <c r="AM35" s="648"/>
      <c r="AN35" s="648"/>
      <c r="AO35" s="648"/>
      <c r="AP35" s="648"/>
      <c r="AQ35" s="108"/>
      <c r="AR35" s="102"/>
      <c r="AS35" s="102"/>
      <c r="AT35" s="102"/>
      <c r="AU35" s="102"/>
      <c r="AV35" s="102"/>
      <c r="AW35" s="102"/>
      <c r="AX35" s="103"/>
    </row>
    <row r="36" spans="1:51" ht="46.5" hidden="1" customHeight="1" x14ac:dyDescent="0.15">
      <c r="A36" s="701"/>
      <c r="B36" s="702"/>
      <c r="C36" s="702"/>
      <c r="D36" s="702"/>
      <c r="E36" s="702"/>
      <c r="F36" s="703"/>
      <c r="G36" s="670"/>
      <c r="H36" s="671"/>
      <c r="I36" s="671"/>
      <c r="J36" s="671"/>
      <c r="K36" s="671"/>
      <c r="L36" s="671"/>
      <c r="M36" s="671"/>
      <c r="N36" s="671"/>
      <c r="O36" s="671"/>
      <c r="P36" s="671"/>
      <c r="Q36" s="671"/>
      <c r="R36" s="671"/>
      <c r="S36" s="671"/>
      <c r="T36" s="671"/>
      <c r="U36" s="671"/>
      <c r="V36" s="671"/>
      <c r="W36" s="671"/>
      <c r="X36" s="671"/>
      <c r="Y36" s="234" t="s">
        <v>669</v>
      </c>
      <c r="Z36" s="665"/>
      <c r="AA36" s="666"/>
      <c r="AB36" s="627" t="s">
        <v>670</v>
      </c>
      <c r="AC36" s="628"/>
      <c r="AD36" s="629"/>
      <c r="AE36" s="630" t="s">
        <v>698</v>
      </c>
      <c r="AF36" s="630"/>
      <c r="AG36" s="630"/>
      <c r="AH36" s="630"/>
      <c r="AI36" s="630" t="s">
        <v>711</v>
      </c>
      <c r="AJ36" s="630"/>
      <c r="AK36" s="630"/>
      <c r="AL36" s="630"/>
      <c r="AM36" s="630"/>
      <c r="AN36" s="630"/>
      <c r="AO36" s="630"/>
      <c r="AP36" s="630"/>
      <c r="AQ36" s="630"/>
      <c r="AR36" s="630"/>
      <c r="AS36" s="630"/>
      <c r="AT36" s="630"/>
      <c r="AU36" s="630"/>
      <c r="AV36" s="630"/>
      <c r="AW36" s="630"/>
      <c r="AX36" s="667"/>
    </row>
    <row r="37" spans="1:51" ht="18.75" hidden="1"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hidden="1"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698</v>
      </c>
      <c r="AR38" s="523"/>
      <c r="AS38" s="142" t="s">
        <v>224</v>
      </c>
      <c r="AT38" s="143"/>
      <c r="AU38" s="141" t="s">
        <v>698</v>
      </c>
      <c r="AV38" s="141"/>
      <c r="AW38" s="123" t="s">
        <v>170</v>
      </c>
      <c r="AX38" s="144"/>
    </row>
    <row r="39" spans="1:51" ht="23.25" hidden="1" customHeight="1" x14ac:dyDescent="0.15">
      <c r="A39" s="689"/>
      <c r="B39" s="687"/>
      <c r="C39" s="687"/>
      <c r="D39" s="687"/>
      <c r="E39" s="687"/>
      <c r="F39" s="688"/>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698</v>
      </c>
      <c r="AC39" s="163"/>
      <c r="AD39" s="163"/>
      <c r="AE39" s="108">
        <v>85.3</v>
      </c>
      <c r="AF39" s="102"/>
      <c r="AG39" s="102"/>
      <c r="AH39" s="102"/>
      <c r="AI39" s="108">
        <v>86.4</v>
      </c>
      <c r="AJ39" s="102"/>
      <c r="AK39" s="102"/>
      <c r="AL39" s="102"/>
      <c r="AM39" s="108"/>
      <c r="AN39" s="102"/>
      <c r="AO39" s="102"/>
      <c r="AP39" s="102"/>
      <c r="AQ39" s="109" t="s">
        <v>698</v>
      </c>
      <c r="AR39" s="110"/>
      <c r="AS39" s="110"/>
      <c r="AT39" s="111"/>
      <c r="AU39" s="102" t="s">
        <v>698</v>
      </c>
      <c r="AV39" s="102"/>
      <c r="AW39" s="102"/>
      <c r="AX39" s="103"/>
    </row>
    <row r="40" spans="1:51" ht="23.25" hidden="1"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v>83.3</v>
      </c>
      <c r="AF40" s="102"/>
      <c r="AG40" s="102"/>
      <c r="AH40" s="102"/>
      <c r="AI40" s="108">
        <v>85.3</v>
      </c>
      <c r="AJ40" s="102"/>
      <c r="AK40" s="102"/>
      <c r="AL40" s="102"/>
      <c r="AM40" s="108"/>
      <c r="AN40" s="102"/>
      <c r="AO40" s="102"/>
      <c r="AP40" s="102"/>
      <c r="AQ40" s="109" t="s">
        <v>698</v>
      </c>
      <c r="AR40" s="110"/>
      <c r="AS40" s="110"/>
      <c r="AT40" s="111"/>
      <c r="AU40" s="102" t="s">
        <v>698</v>
      </c>
      <c r="AV40" s="102"/>
      <c r="AW40" s="102"/>
      <c r="AX40" s="103"/>
    </row>
    <row r="41" spans="1:51" ht="23.25" hidden="1"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102.4</v>
      </c>
      <c r="AF41" s="102"/>
      <c r="AG41" s="102"/>
      <c r="AH41" s="102"/>
      <c r="AI41" s="108">
        <v>101.2</v>
      </c>
      <c r="AJ41" s="102"/>
      <c r="AK41" s="102"/>
      <c r="AL41" s="102"/>
      <c r="AM41" s="108"/>
      <c r="AN41" s="102"/>
      <c r="AO41" s="102"/>
      <c r="AP41" s="102"/>
      <c r="AQ41" s="109" t="s">
        <v>698</v>
      </c>
      <c r="AR41" s="110"/>
      <c r="AS41" s="110"/>
      <c r="AT41" s="111"/>
      <c r="AU41" s="102" t="s">
        <v>698</v>
      </c>
      <c r="AV41" s="102"/>
      <c r="AW41" s="102"/>
      <c r="AX41" s="103"/>
    </row>
    <row r="42" spans="1:51" ht="23.25" hidden="1" customHeight="1" x14ac:dyDescent="0.15">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t="s">
        <v>704</v>
      </c>
      <c r="AC51" s="163"/>
      <c r="AD51" s="163"/>
      <c r="AE51" s="108" t="s">
        <v>698</v>
      </c>
      <c r="AF51" s="102"/>
      <c r="AG51" s="102"/>
      <c r="AH51" s="102"/>
      <c r="AI51" s="108"/>
      <c r="AJ51" s="102"/>
      <c r="AK51" s="102"/>
      <c r="AL51" s="102"/>
      <c r="AM51" s="108"/>
      <c r="AN51" s="102"/>
      <c r="AO51" s="102"/>
      <c r="AP51" s="102"/>
      <c r="AQ51" s="109" t="s">
        <v>698</v>
      </c>
      <c r="AR51" s="110"/>
      <c r="AS51" s="110"/>
      <c r="AT51" s="111"/>
      <c r="AU51" s="102" t="s">
        <v>698</v>
      </c>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698</v>
      </c>
      <c r="AC52" s="107"/>
      <c r="AD52" s="107"/>
      <c r="AE52" s="108" t="s">
        <v>698</v>
      </c>
      <c r="AF52" s="102"/>
      <c r="AG52" s="102"/>
      <c r="AH52" s="102"/>
      <c r="AI52" s="108" t="s">
        <v>698</v>
      </c>
      <c r="AJ52" s="102"/>
      <c r="AK52" s="102"/>
      <c r="AL52" s="102"/>
      <c r="AM52" s="108"/>
      <c r="AN52" s="102"/>
      <c r="AO52" s="102"/>
      <c r="AP52" s="102"/>
      <c r="AQ52" s="109" t="s">
        <v>698</v>
      </c>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698</v>
      </c>
      <c r="AF53" s="114"/>
      <c r="AG53" s="114"/>
      <c r="AH53" s="114"/>
      <c r="AI53" s="113" t="s">
        <v>698</v>
      </c>
      <c r="AJ53" s="114"/>
      <c r="AK53" s="114"/>
      <c r="AL53" s="114"/>
      <c r="AM53" s="113"/>
      <c r="AN53" s="114"/>
      <c r="AO53" s="114"/>
      <c r="AP53" s="114"/>
      <c r="AQ53" s="109" t="s">
        <v>698</v>
      </c>
      <c r="AR53" s="110"/>
      <c r="AS53" s="110"/>
      <c r="AT53" s="111"/>
      <c r="AU53" s="102" t="s">
        <v>698</v>
      </c>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698</v>
      </c>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t="s">
        <v>704</v>
      </c>
      <c r="AC56" s="163"/>
      <c r="AD56" s="163"/>
      <c r="AE56" s="108" t="s">
        <v>698</v>
      </c>
      <c r="AF56" s="102"/>
      <c r="AG56" s="102"/>
      <c r="AH56" s="102"/>
      <c r="AI56" s="108"/>
      <c r="AJ56" s="102"/>
      <c r="AK56" s="102"/>
      <c r="AL56" s="102"/>
      <c r="AM56" s="108"/>
      <c r="AN56" s="102"/>
      <c r="AO56" s="102"/>
      <c r="AP56" s="102"/>
      <c r="AQ56" s="109" t="s">
        <v>698</v>
      </c>
      <c r="AR56" s="110"/>
      <c r="AS56" s="110"/>
      <c r="AT56" s="111"/>
      <c r="AU56" s="102" t="s">
        <v>698</v>
      </c>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698</v>
      </c>
      <c r="AC57" s="107"/>
      <c r="AD57" s="107"/>
      <c r="AE57" s="108" t="s">
        <v>698</v>
      </c>
      <c r="AF57" s="102"/>
      <c r="AG57" s="102"/>
      <c r="AH57" s="102"/>
      <c r="AI57" s="108" t="s">
        <v>698</v>
      </c>
      <c r="AJ57" s="102"/>
      <c r="AK57" s="102"/>
      <c r="AL57" s="102"/>
      <c r="AM57" s="108"/>
      <c r="AN57" s="102"/>
      <c r="AO57" s="102"/>
      <c r="AP57" s="102"/>
      <c r="AQ57" s="109" t="s">
        <v>698</v>
      </c>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698</v>
      </c>
      <c r="AF58" s="114"/>
      <c r="AG58" s="114"/>
      <c r="AH58" s="114"/>
      <c r="AI58" s="113" t="s">
        <v>698</v>
      </c>
      <c r="AJ58" s="114"/>
      <c r="AK58" s="114"/>
      <c r="AL58" s="114"/>
      <c r="AM58" s="113"/>
      <c r="AN58" s="114"/>
      <c r="AO58" s="114"/>
      <c r="AP58" s="114"/>
      <c r="AQ58" s="109" t="s">
        <v>698</v>
      </c>
      <c r="AR58" s="110"/>
      <c r="AS58" s="110"/>
      <c r="AT58" s="111"/>
      <c r="AU58" s="102" t="s">
        <v>698</v>
      </c>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t="s">
        <v>698</v>
      </c>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t="s">
        <v>698</v>
      </c>
      <c r="AF61" s="102"/>
      <c r="AG61" s="102"/>
      <c r="AH61" s="102"/>
      <c r="AI61" s="108"/>
      <c r="AJ61" s="102"/>
      <c r="AK61" s="102"/>
      <c r="AL61" s="102"/>
      <c r="AM61" s="108"/>
      <c r="AN61" s="102"/>
      <c r="AO61" s="102"/>
      <c r="AP61" s="102"/>
      <c r="AQ61" s="109" t="s">
        <v>698</v>
      </c>
      <c r="AR61" s="110"/>
      <c r="AS61" s="110"/>
      <c r="AT61" s="111"/>
      <c r="AU61" s="102" t="s">
        <v>698</v>
      </c>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t="s">
        <v>698</v>
      </c>
      <c r="AC62" s="107"/>
      <c r="AD62" s="107"/>
      <c r="AE62" s="108" t="s">
        <v>698</v>
      </c>
      <c r="AF62" s="102"/>
      <c r="AG62" s="102"/>
      <c r="AH62" s="102"/>
      <c r="AI62" s="108" t="s">
        <v>698</v>
      </c>
      <c r="AJ62" s="102"/>
      <c r="AK62" s="102"/>
      <c r="AL62" s="102"/>
      <c r="AM62" s="108"/>
      <c r="AN62" s="102"/>
      <c r="AO62" s="102"/>
      <c r="AP62" s="102"/>
      <c r="AQ62" s="109" t="s">
        <v>698</v>
      </c>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t="s">
        <v>698</v>
      </c>
      <c r="AF63" s="114"/>
      <c r="AG63" s="114"/>
      <c r="AH63" s="114"/>
      <c r="AI63" s="113" t="s">
        <v>698</v>
      </c>
      <c r="AJ63" s="114"/>
      <c r="AK63" s="114"/>
      <c r="AL63" s="114"/>
      <c r="AM63" s="113"/>
      <c r="AN63" s="114"/>
      <c r="AO63" s="114"/>
      <c r="AP63" s="114"/>
      <c r="AQ63" s="109" t="s">
        <v>698</v>
      </c>
      <c r="AR63" s="110"/>
      <c r="AS63" s="110"/>
      <c r="AT63" s="111"/>
      <c r="AU63" s="102" t="s">
        <v>698</v>
      </c>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customHeight="1" x14ac:dyDescent="0.15">
      <c r="A65" s="664"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9"/>
      <c r="AY65">
        <f>COUNTA($G$66)</f>
        <v>1</v>
      </c>
    </row>
    <row r="66" spans="1:51" ht="23.25" customHeight="1" x14ac:dyDescent="0.15">
      <c r="A66" s="664"/>
      <c r="B66" s="168"/>
      <c r="C66" s="168"/>
      <c r="D66" s="168"/>
      <c r="E66" s="168"/>
      <c r="F66" s="169"/>
      <c r="G66" s="650" t="s">
        <v>701</v>
      </c>
      <c r="H66" s="651"/>
      <c r="I66" s="651"/>
      <c r="J66" s="651"/>
      <c r="K66" s="651"/>
      <c r="L66" s="651"/>
      <c r="M66" s="651"/>
      <c r="N66" s="651"/>
      <c r="O66" s="651"/>
      <c r="P66" s="654" t="s">
        <v>707</v>
      </c>
      <c r="Q66" s="655"/>
      <c r="R66" s="655"/>
      <c r="S66" s="655"/>
      <c r="T66" s="655"/>
      <c r="U66" s="655"/>
      <c r="V66" s="655"/>
      <c r="W66" s="655"/>
      <c r="X66" s="656"/>
      <c r="Y66" s="660" t="s">
        <v>52</v>
      </c>
      <c r="Z66" s="661"/>
      <c r="AA66" s="662"/>
      <c r="AB66" s="663" t="s">
        <v>706</v>
      </c>
      <c r="AC66" s="663"/>
      <c r="AD66" s="663"/>
      <c r="AE66" s="631">
        <v>759</v>
      </c>
      <c r="AF66" s="631"/>
      <c r="AG66" s="631"/>
      <c r="AH66" s="631"/>
      <c r="AI66" s="631">
        <v>771</v>
      </c>
      <c r="AJ66" s="631"/>
      <c r="AK66" s="631"/>
      <c r="AL66" s="631"/>
      <c r="AM66" s="631"/>
      <c r="AN66" s="631"/>
      <c r="AO66" s="631"/>
      <c r="AP66" s="631"/>
      <c r="AQ66" s="648" t="s">
        <v>741</v>
      </c>
      <c r="AR66" s="631"/>
      <c r="AS66" s="631"/>
      <c r="AT66" s="631"/>
      <c r="AU66" s="108" t="s">
        <v>741</v>
      </c>
      <c r="AV66" s="633"/>
      <c r="AW66" s="633"/>
      <c r="AX66" s="634"/>
      <c r="AY66">
        <f>$AY$65</f>
        <v>1</v>
      </c>
    </row>
    <row r="67" spans="1:51" ht="23.25"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5" t="s">
        <v>53</v>
      </c>
      <c r="Z67" s="636"/>
      <c r="AA67" s="637"/>
      <c r="AB67" s="663" t="s">
        <v>706</v>
      </c>
      <c r="AC67" s="663"/>
      <c r="AD67" s="663"/>
      <c r="AE67" s="631">
        <v>677</v>
      </c>
      <c r="AF67" s="631"/>
      <c r="AG67" s="631"/>
      <c r="AH67" s="631"/>
      <c r="AI67" s="631">
        <v>759</v>
      </c>
      <c r="AJ67" s="631"/>
      <c r="AK67" s="631"/>
      <c r="AL67" s="631"/>
      <c r="AM67" s="631"/>
      <c r="AN67" s="631"/>
      <c r="AO67" s="631"/>
      <c r="AP67" s="631"/>
      <c r="AQ67" s="631"/>
      <c r="AR67" s="631"/>
      <c r="AS67" s="631"/>
      <c r="AT67" s="631"/>
      <c r="AU67" s="108" t="s">
        <v>741</v>
      </c>
      <c r="AV67" s="633"/>
      <c r="AW67" s="633"/>
      <c r="AX67" s="634"/>
      <c r="AY67">
        <f>$AY$65</f>
        <v>1</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1</v>
      </c>
    </row>
    <row r="69" spans="1:51" ht="23.25" hidden="1" customHeight="1" x14ac:dyDescent="0.15">
      <c r="A69" s="698"/>
      <c r="B69" s="699"/>
      <c r="C69" s="699"/>
      <c r="D69" s="699"/>
      <c r="E69" s="699"/>
      <c r="F69" s="700"/>
      <c r="G69" s="668" t="s">
        <v>740</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48"/>
      <c r="AF69" s="648"/>
      <c r="AG69" s="648"/>
      <c r="AH69" s="648"/>
      <c r="AI69" s="648"/>
      <c r="AJ69" s="648"/>
      <c r="AK69" s="648"/>
      <c r="AL69" s="648"/>
      <c r="AM69" s="648"/>
      <c r="AN69" s="648"/>
      <c r="AO69" s="648"/>
      <c r="AP69" s="648"/>
      <c r="AQ69" s="108"/>
      <c r="AR69" s="102"/>
      <c r="AS69" s="102"/>
      <c r="AT69" s="102"/>
      <c r="AU69" s="102"/>
      <c r="AV69" s="102"/>
      <c r="AW69" s="102"/>
      <c r="AX69" s="103"/>
      <c r="AY69">
        <f>$AY$68</f>
        <v>1</v>
      </c>
    </row>
    <row r="70" spans="1:51" ht="46.5" hidden="1" customHeight="1" x14ac:dyDescent="0.15">
      <c r="A70" s="701"/>
      <c r="B70" s="702"/>
      <c r="C70" s="702"/>
      <c r="D70" s="702"/>
      <c r="E70" s="702"/>
      <c r="F70" s="703"/>
      <c r="G70" s="670"/>
      <c r="H70" s="671"/>
      <c r="I70" s="671"/>
      <c r="J70" s="671"/>
      <c r="K70" s="671"/>
      <c r="L70" s="671"/>
      <c r="M70" s="671"/>
      <c r="N70" s="671"/>
      <c r="O70" s="671"/>
      <c r="P70" s="671"/>
      <c r="Q70" s="671"/>
      <c r="R70" s="671"/>
      <c r="S70" s="671"/>
      <c r="T70" s="671"/>
      <c r="U70" s="671"/>
      <c r="V70" s="671"/>
      <c r="W70" s="671"/>
      <c r="X70" s="671"/>
      <c r="Y70" s="234" t="s">
        <v>669</v>
      </c>
      <c r="Z70" s="665"/>
      <c r="AA70" s="666"/>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7"/>
      <c r="AY70">
        <f>$AY$68</f>
        <v>1</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741</v>
      </c>
      <c r="AC73" s="163"/>
      <c r="AD73" s="163"/>
      <c r="AE73" s="108" t="s">
        <v>741</v>
      </c>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741</v>
      </c>
      <c r="AC74" s="107"/>
      <c r="AD74" s="107"/>
      <c r="AE74" s="108" t="s">
        <v>741</v>
      </c>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741</v>
      </c>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customHeight="1" x14ac:dyDescent="0.15">
      <c r="A99" s="664"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9"/>
      <c r="AY99">
        <f>COUNTA($G$100)</f>
        <v>1</v>
      </c>
    </row>
    <row r="100" spans="1:60" ht="23.25" customHeight="1" x14ac:dyDescent="0.15">
      <c r="A100" s="664"/>
      <c r="B100" s="168"/>
      <c r="C100" s="168"/>
      <c r="D100" s="168"/>
      <c r="E100" s="168"/>
      <c r="F100" s="169"/>
      <c r="G100" s="650" t="s">
        <v>701</v>
      </c>
      <c r="H100" s="651"/>
      <c r="I100" s="651"/>
      <c r="J100" s="651"/>
      <c r="K100" s="651"/>
      <c r="L100" s="651"/>
      <c r="M100" s="651"/>
      <c r="N100" s="651"/>
      <c r="O100" s="651"/>
      <c r="P100" s="654" t="s">
        <v>708</v>
      </c>
      <c r="Q100" s="655"/>
      <c r="R100" s="655"/>
      <c r="S100" s="655"/>
      <c r="T100" s="655"/>
      <c r="U100" s="655"/>
      <c r="V100" s="655"/>
      <c r="W100" s="655"/>
      <c r="X100" s="656"/>
      <c r="Y100" s="660" t="s">
        <v>52</v>
      </c>
      <c r="Z100" s="661"/>
      <c r="AA100" s="662"/>
      <c r="AB100" s="663" t="s">
        <v>706</v>
      </c>
      <c r="AC100" s="663"/>
      <c r="AD100" s="663"/>
      <c r="AE100" s="631">
        <v>716</v>
      </c>
      <c r="AF100" s="631"/>
      <c r="AG100" s="631"/>
      <c r="AH100" s="631"/>
      <c r="AI100" s="631">
        <v>600</v>
      </c>
      <c r="AJ100" s="631"/>
      <c r="AK100" s="631"/>
      <c r="AL100" s="631"/>
      <c r="AM100" s="631"/>
      <c r="AN100" s="631"/>
      <c r="AO100" s="631"/>
      <c r="AP100" s="631"/>
      <c r="AQ100" s="648" t="s">
        <v>741</v>
      </c>
      <c r="AR100" s="631"/>
      <c r="AS100" s="631"/>
      <c r="AT100" s="631"/>
      <c r="AU100" s="108" t="s">
        <v>741</v>
      </c>
      <c r="AV100" s="633"/>
      <c r="AW100" s="633"/>
      <c r="AX100" s="634"/>
      <c r="AY100">
        <f>$AY$99</f>
        <v>1</v>
      </c>
    </row>
    <row r="101" spans="1:60" ht="23.25"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5" t="s">
        <v>53</v>
      </c>
      <c r="Z101" s="636"/>
      <c r="AA101" s="637"/>
      <c r="AB101" s="663" t="s">
        <v>706</v>
      </c>
      <c r="AC101" s="663"/>
      <c r="AD101" s="663"/>
      <c r="AE101" s="631">
        <v>591</v>
      </c>
      <c r="AF101" s="631"/>
      <c r="AG101" s="631"/>
      <c r="AH101" s="631"/>
      <c r="AI101" s="631">
        <v>716</v>
      </c>
      <c r="AJ101" s="631"/>
      <c r="AK101" s="631"/>
      <c r="AL101" s="631"/>
      <c r="AM101" s="631"/>
      <c r="AN101" s="631"/>
      <c r="AO101" s="631"/>
      <c r="AP101" s="631"/>
      <c r="AQ101" s="631"/>
      <c r="AR101" s="631"/>
      <c r="AS101" s="631"/>
      <c r="AT101" s="631"/>
      <c r="AU101" s="108" t="s">
        <v>741</v>
      </c>
      <c r="AV101" s="633"/>
      <c r="AW101" s="633"/>
      <c r="AX101" s="634"/>
      <c r="AY101">
        <f>$AY$99</f>
        <v>1</v>
      </c>
    </row>
    <row r="102" spans="1:60" ht="23.25"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1</v>
      </c>
    </row>
    <row r="103" spans="1:60" ht="23.25" customHeight="1" x14ac:dyDescent="0.15">
      <c r="A103" s="679"/>
      <c r="B103" s="212"/>
      <c r="C103" s="212"/>
      <c r="D103" s="212"/>
      <c r="E103" s="212"/>
      <c r="F103" s="680"/>
      <c r="G103" s="668" t="s">
        <v>740</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t="s">
        <v>744</v>
      </c>
      <c r="AC103" s="676"/>
      <c r="AD103" s="677"/>
      <c r="AE103" s="648" t="s">
        <v>698</v>
      </c>
      <c r="AF103" s="648"/>
      <c r="AG103" s="648"/>
      <c r="AH103" s="648"/>
      <c r="AI103" s="648">
        <v>51505</v>
      </c>
      <c r="AJ103" s="648"/>
      <c r="AK103" s="648"/>
      <c r="AL103" s="648"/>
      <c r="AM103" s="648">
        <v>60927</v>
      </c>
      <c r="AN103" s="648"/>
      <c r="AO103" s="648"/>
      <c r="AP103" s="648"/>
      <c r="AQ103" s="108"/>
      <c r="AR103" s="102"/>
      <c r="AS103" s="102"/>
      <c r="AT103" s="102"/>
      <c r="AU103" s="102"/>
      <c r="AV103" s="102"/>
      <c r="AW103" s="102"/>
      <c r="AX103" s="103"/>
      <c r="AY103">
        <f>$AY$102</f>
        <v>1</v>
      </c>
    </row>
    <row r="104" spans="1:60" ht="46.5" customHeight="1" x14ac:dyDescent="0.15">
      <c r="A104" s="681"/>
      <c r="B104" s="123"/>
      <c r="C104" s="123"/>
      <c r="D104" s="123"/>
      <c r="E104" s="123"/>
      <c r="F104" s="682"/>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7" t="s">
        <v>670</v>
      </c>
      <c r="AC104" s="628"/>
      <c r="AD104" s="629"/>
      <c r="AE104" s="630" t="s">
        <v>698</v>
      </c>
      <c r="AF104" s="630"/>
      <c r="AG104" s="630"/>
      <c r="AH104" s="630"/>
      <c r="AI104" s="630" t="s">
        <v>711</v>
      </c>
      <c r="AJ104" s="630"/>
      <c r="AK104" s="630"/>
      <c r="AL104" s="630"/>
      <c r="AM104" s="630" t="s">
        <v>743</v>
      </c>
      <c r="AN104" s="630"/>
      <c r="AO104" s="630"/>
      <c r="AP104" s="630"/>
      <c r="AQ104" s="630"/>
      <c r="AR104" s="630"/>
      <c r="AS104" s="630"/>
      <c r="AT104" s="630"/>
      <c r="AU104" s="630"/>
      <c r="AV104" s="630"/>
      <c r="AW104" s="630"/>
      <c r="AX104" s="667"/>
      <c r="AY104">
        <f>$AY$102</f>
        <v>1</v>
      </c>
    </row>
    <row r="105" spans="1:60" ht="18.75"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1</v>
      </c>
    </row>
    <row r="107" spans="1:60" ht="23.25" customHeight="1" x14ac:dyDescent="0.15">
      <c r="A107" s="613"/>
      <c r="B107" s="611"/>
      <c r="C107" s="611"/>
      <c r="D107" s="611"/>
      <c r="E107" s="611"/>
      <c r="F107" s="612"/>
      <c r="G107" s="193" t="s">
        <v>701</v>
      </c>
      <c r="H107" s="194"/>
      <c r="I107" s="194"/>
      <c r="J107" s="194"/>
      <c r="K107" s="194"/>
      <c r="L107" s="194"/>
      <c r="M107" s="194"/>
      <c r="N107" s="194"/>
      <c r="O107" s="195"/>
      <c r="P107" s="146" t="s">
        <v>702</v>
      </c>
      <c r="Q107" s="146"/>
      <c r="R107" s="146"/>
      <c r="S107" s="146"/>
      <c r="T107" s="146"/>
      <c r="U107" s="146"/>
      <c r="V107" s="146"/>
      <c r="W107" s="146"/>
      <c r="X107" s="147"/>
      <c r="Y107" s="234" t="s">
        <v>12</v>
      </c>
      <c r="Z107" s="235"/>
      <c r="AA107" s="236"/>
      <c r="AB107" s="163" t="s">
        <v>741</v>
      </c>
      <c r="AC107" s="163"/>
      <c r="AD107" s="163"/>
      <c r="AE107" s="108">
        <v>85.3</v>
      </c>
      <c r="AF107" s="102"/>
      <c r="AG107" s="102"/>
      <c r="AH107" s="102"/>
      <c r="AI107" s="108">
        <v>86.4</v>
      </c>
      <c r="AJ107" s="102"/>
      <c r="AK107" s="102"/>
      <c r="AL107" s="102"/>
      <c r="AM107" s="108"/>
      <c r="AN107" s="102"/>
      <c r="AO107" s="102"/>
      <c r="AP107" s="102"/>
      <c r="AQ107" s="109"/>
      <c r="AR107" s="110"/>
      <c r="AS107" s="110"/>
      <c r="AT107" s="111"/>
      <c r="AU107" s="102"/>
      <c r="AV107" s="102"/>
      <c r="AW107" s="102"/>
      <c r="AX107" s="103"/>
      <c r="AY107">
        <f t="shared" si="3"/>
        <v>1</v>
      </c>
    </row>
    <row r="108" spans="1:60" ht="23.2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741</v>
      </c>
      <c r="AC108" s="107"/>
      <c r="AD108" s="107"/>
      <c r="AE108" s="108">
        <v>83.3</v>
      </c>
      <c r="AF108" s="102"/>
      <c r="AG108" s="102"/>
      <c r="AH108" s="102"/>
      <c r="AI108" s="108">
        <v>85.3</v>
      </c>
      <c r="AJ108" s="102"/>
      <c r="AK108" s="102"/>
      <c r="AL108" s="102"/>
      <c r="AM108" s="108"/>
      <c r="AN108" s="102"/>
      <c r="AO108" s="102"/>
      <c r="AP108" s="102"/>
      <c r="AQ108" s="109"/>
      <c r="AR108" s="110"/>
      <c r="AS108" s="110"/>
      <c r="AT108" s="111"/>
      <c r="AU108" s="102"/>
      <c r="AV108" s="102"/>
      <c r="AW108" s="102"/>
      <c r="AX108" s="103"/>
      <c r="AY108">
        <f t="shared" si="3"/>
        <v>1</v>
      </c>
    </row>
    <row r="109" spans="1:60" ht="23.25"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v>102.4</v>
      </c>
      <c r="AF109" s="102"/>
      <c r="AG109" s="102"/>
      <c r="AH109" s="102"/>
      <c r="AI109" s="108">
        <v>101.2</v>
      </c>
      <c r="AJ109" s="102"/>
      <c r="AK109" s="102"/>
      <c r="AL109" s="102"/>
      <c r="AM109" s="108"/>
      <c r="AN109" s="102"/>
      <c r="AO109" s="102"/>
      <c r="AP109" s="102"/>
      <c r="AQ109" s="109"/>
      <c r="AR109" s="110"/>
      <c r="AS109" s="110"/>
      <c r="AT109" s="111"/>
      <c r="AU109" s="102"/>
      <c r="AV109" s="102"/>
      <c r="AW109" s="102"/>
      <c r="AX109" s="103"/>
      <c r="AY109">
        <f t="shared" si="3"/>
        <v>1</v>
      </c>
    </row>
    <row r="110" spans="1:60" ht="23.25" customHeight="1" x14ac:dyDescent="0.15">
      <c r="A110" s="202" t="s">
        <v>344</v>
      </c>
      <c r="B110" s="165"/>
      <c r="C110" s="165"/>
      <c r="D110" s="165"/>
      <c r="E110" s="165"/>
      <c r="F110" s="166"/>
      <c r="G110" s="204" t="s">
        <v>742</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4"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5" t="s">
        <v>53</v>
      </c>
      <c r="Z135" s="636"/>
      <c r="AA135" s="637"/>
      <c r="AB135" s="663"/>
      <c r="AC135" s="663"/>
      <c r="AD135" s="663"/>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48"/>
      <c r="AF137" s="648"/>
      <c r="AG137" s="648"/>
      <c r="AH137" s="648"/>
      <c r="AI137" s="648"/>
      <c r="AJ137" s="648"/>
      <c r="AK137" s="648"/>
      <c r="AL137" s="648"/>
      <c r="AM137" s="648"/>
      <c r="AN137" s="648"/>
      <c r="AO137" s="648"/>
      <c r="AP137" s="648"/>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7"/>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4"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5" t="s">
        <v>53</v>
      </c>
      <c r="Z169" s="636"/>
      <c r="AA169" s="637"/>
      <c r="AB169" s="663"/>
      <c r="AC169" s="663"/>
      <c r="AD169" s="663"/>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48"/>
      <c r="AF171" s="648"/>
      <c r="AG171" s="648"/>
      <c r="AH171" s="648"/>
      <c r="AI171" s="648"/>
      <c r="AJ171" s="648"/>
      <c r="AK171" s="648"/>
      <c r="AL171" s="648"/>
      <c r="AM171" s="648"/>
      <c r="AN171" s="648"/>
      <c r="AO171" s="648"/>
      <c r="AP171" s="648"/>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7"/>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720</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721</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722</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698</v>
      </c>
      <c r="K218" s="509"/>
      <c r="L218" s="509"/>
      <c r="M218" s="509"/>
      <c r="N218" s="509"/>
      <c r="O218" s="509"/>
      <c r="P218" s="509"/>
      <c r="Q218" s="509"/>
      <c r="R218" s="509"/>
      <c r="S218" s="509"/>
      <c r="T218" s="510"/>
      <c r="U218" s="485" t="s">
        <v>723</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723</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723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4.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714</v>
      </c>
      <c r="AE223" s="467"/>
      <c r="AF223" s="467"/>
      <c r="AG223" s="468" t="s">
        <v>724</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714</v>
      </c>
      <c r="AE224" s="380"/>
      <c r="AF224" s="380"/>
      <c r="AG224" s="374" t="s">
        <v>725</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714</v>
      </c>
      <c r="AE225" s="417"/>
      <c r="AF225" s="417"/>
      <c r="AG225" s="402" t="s">
        <v>726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714</v>
      </c>
      <c r="AE226" s="398"/>
      <c r="AF226" s="398"/>
      <c r="AG226" s="400" t="s">
        <v>750</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728</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69"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714</v>
      </c>
      <c r="AE229" s="364"/>
      <c r="AF229" s="364"/>
      <c r="AG229" s="366" t="s">
        <v>729</v>
      </c>
      <c r="AH229" s="367"/>
      <c r="AI229" s="367"/>
      <c r="AJ229" s="367"/>
      <c r="AK229" s="367"/>
      <c r="AL229" s="367"/>
      <c r="AM229" s="367"/>
      <c r="AN229" s="367"/>
      <c r="AO229" s="367"/>
      <c r="AP229" s="367"/>
      <c r="AQ229" s="367"/>
      <c r="AR229" s="367"/>
      <c r="AS229" s="367"/>
      <c r="AT229" s="367"/>
      <c r="AU229" s="367"/>
      <c r="AV229" s="367"/>
      <c r="AW229" s="367"/>
      <c r="AX229" s="368"/>
    </row>
    <row r="230" spans="1:50" ht="78.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714</v>
      </c>
      <c r="AE230" s="380"/>
      <c r="AF230" s="380"/>
      <c r="AG230" s="374" t="s">
        <v>730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731</v>
      </c>
      <c r="AE231" s="380"/>
      <c r="AF231" s="380"/>
      <c r="AG231" s="374" t="s">
        <v>723</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714</v>
      </c>
      <c r="AE232" s="380"/>
      <c r="AF232" s="380"/>
      <c r="AG232" s="374" t="s">
        <v>733</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714</v>
      </c>
      <c r="AE233" s="417"/>
      <c r="AF233" s="417"/>
      <c r="AG233" s="418" t="s">
        <v>732</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731</v>
      </c>
      <c r="AE234" s="380"/>
      <c r="AF234" s="449"/>
      <c r="AG234" s="374" t="s">
        <v>723</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731</v>
      </c>
      <c r="AE235" s="410"/>
      <c r="AF235" s="411"/>
      <c r="AG235" s="412" t="s">
        <v>723</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714</v>
      </c>
      <c r="AE236" s="364"/>
      <c r="AF236" s="365"/>
      <c r="AG236" s="366" t="s">
        <v>745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731</v>
      </c>
      <c r="AE237" s="373"/>
      <c r="AF237" s="373"/>
      <c r="AG237" s="374" t="s">
        <v>723</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731</v>
      </c>
      <c r="AE238" s="380"/>
      <c r="AF238" s="380"/>
      <c r="AG238" s="374" t="s">
        <v>723</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731</v>
      </c>
      <c r="AE239" s="380"/>
      <c r="AF239" s="380"/>
      <c r="AG239" s="404" t="s">
        <v>723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731</v>
      </c>
      <c r="AE240" s="398"/>
      <c r="AF240" s="399"/>
      <c r="AG240" s="400" t="s">
        <v>723</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t="s">
        <v>698</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746</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747</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752</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753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753</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698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698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698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t="s">
        <v>712</v>
      </c>
      <c r="J266" s="101"/>
      <c r="K266" s="92" t="str">
        <f>IF(I266="","","-")</f>
        <v>-</v>
      </c>
      <c r="L266" s="116">
        <v>42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713</v>
      </c>
      <c r="J267" s="101"/>
      <c r="K267" s="92"/>
      <c r="L267" s="116">
        <v>73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718</v>
      </c>
      <c r="H268" s="101"/>
      <c r="I268" s="101"/>
      <c r="J268" s="100">
        <v>20</v>
      </c>
      <c r="K268" s="100"/>
      <c r="L268" s="116">
        <v>787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754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734</v>
      </c>
      <c r="H310" s="300"/>
      <c r="I310" s="300"/>
      <c r="J310" s="300"/>
      <c r="K310" s="301"/>
      <c r="L310" s="302" t="s">
        <v>736</v>
      </c>
      <c r="M310" s="303"/>
      <c r="N310" s="303"/>
      <c r="O310" s="303"/>
      <c r="P310" s="303"/>
      <c r="Q310" s="303"/>
      <c r="R310" s="303"/>
      <c r="S310" s="303"/>
      <c r="T310" s="303"/>
      <c r="U310" s="303"/>
      <c r="V310" s="303"/>
      <c r="W310" s="303"/>
      <c r="X310" s="304"/>
      <c r="Y310" s="305">
        <v>4</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735</v>
      </c>
      <c r="H311" s="290"/>
      <c r="I311" s="290"/>
      <c r="J311" s="290"/>
      <c r="K311" s="291"/>
      <c r="L311" s="292" t="s">
        <v>737</v>
      </c>
      <c r="M311" s="293"/>
      <c r="N311" s="293"/>
      <c r="O311" s="293"/>
      <c r="P311" s="293"/>
      <c r="Q311" s="293"/>
      <c r="R311" s="293"/>
      <c r="S311" s="293"/>
      <c r="T311" s="293"/>
      <c r="U311" s="293"/>
      <c r="V311" s="293"/>
      <c r="W311" s="293"/>
      <c r="X311" s="294"/>
      <c r="Y311" s="295">
        <v>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30" customHeight="1" x14ac:dyDescent="0.15">
      <c r="A312" s="331"/>
      <c r="B312" s="332"/>
      <c r="C312" s="332"/>
      <c r="D312" s="332"/>
      <c r="E312" s="332"/>
      <c r="F312" s="333"/>
      <c r="G312" s="289" t="s">
        <v>749</v>
      </c>
      <c r="H312" s="290"/>
      <c r="I312" s="290"/>
      <c r="J312" s="290"/>
      <c r="K312" s="291"/>
      <c r="L312" s="292" t="s">
        <v>748</v>
      </c>
      <c r="M312" s="293"/>
      <c r="N312" s="293"/>
      <c r="O312" s="293"/>
      <c r="P312" s="293"/>
      <c r="Q312" s="293"/>
      <c r="R312" s="293"/>
      <c r="S312" s="293"/>
      <c r="T312" s="293"/>
      <c r="U312" s="293"/>
      <c r="V312" s="293"/>
      <c r="W312" s="293"/>
      <c r="X312" s="294"/>
      <c r="Y312" s="295">
        <v>2</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755</v>
      </c>
      <c r="D366" s="265"/>
      <c r="E366" s="265"/>
      <c r="F366" s="265"/>
      <c r="G366" s="265"/>
      <c r="H366" s="265"/>
      <c r="I366" s="265"/>
      <c r="J366" s="248">
        <v>1170005004004</v>
      </c>
      <c r="K366" s="249"/>
      <c r="L366" s="249"/>
      <c r="M366" s="249"/>
      <c r="N366" s="249"/>
      <c r="O366" s="249"/>
      <c r="P366" s="250" t="s">
        <v>738</v>
      </c>
      <c r="Q366" s="250"/>
      <c r="R366" s="250"/>
      <c r="S366" s="250"/>
      <c r="T366" s="250"/>
      <c r="U366" s="250"/>
      <c r="V366" s="250"/>
      <c r="W366" s="250"/>
      <c r="X366" s="250"/>
      <c r="Y366" s="251">
        <v>9</v>
      </c>
      <c r="Z366" s="252"/>
      <c r="AA366" s="252"/>
      <c r="AB366" s="253"/>
      <c r="AC366" s="237" t="s">
        <v>343</v>
      </c>
      <c r="AD366" s="238"/>
      <c r="AE366" s="238"/>
      <c r="AF366" s="238"/>
      <c r="AG366" s="238"/>
      <c r="AH366" s="268">
        <v>1</v>
      </c>
      <c r="AI366" s="269"/>
      <c r="AJ366" s="269"/>
      <c r="AK366" s="269"/>
      <c r="AL366" s="241">
        <v>100</v>
      </c>
      <c r="AM366" s="242"/>
      <c r="AN366" s="242"/>
      <c r="AO366" s="243"/>
      <c r="AP366" s="244" t="s">
        <v>723</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t="s">
        <v>714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714</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5"/>
      <c r="R4" s="655"/>
      <c r="S4" s="655"/>
      <c r="T4" s="655"/>
      <c r="U4" s="655"/>
      <c r="V4" s="655"/>
      <c r="W4" s="655"/>
      <c r="X4" s="656"/>
      <c r="Y4" s="929" t="s">
        <v>12</v>
      </c>
      <c r="Z4" s="930"/>
      <c r="AA4" s="931"/>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8"/>
      <c r="Q6" s="658"/>
      <c r="R6" s="658"/>
      <c r="S6" s="658"/>
      <c r="T6" s="658"/>
      <c r="U6" s="658"/>
      <c r="V6" s="658"/>
      <c r="W6" s="658"/>
      <c r="X6" s="659"/>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5"/>
      <c r="R11" s="655"/>
      <c r="S11" s="655"/>
      <c r="T11" s="655"/>
      <c r="U11" s="655"/>
      <c r="V11" s="655"/>
      <c r="W11" s="655"/>
      <c r="X11" s="656"/>
      <c r="Y11" s="929" t="s">
        <v>12</v>
      </c>
      <c r="Z11" s="930"/>
      <c r="AA11" s="931"/>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8"/>
      <c r="Q13" s="658"/>
      <c r="R13" s="658"/>
      <c r="S13" s="658"/>
      <c r="T13" s="658"/>
      <c r="U13" s="658"/>
      <c r="V13" s="658"/>
      <c r="W13" s="658"/>
      <c r="X13" s="659"/>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5"/>
      <c r="R18" s="655"/>
      <c r="S18" s="655"/>
      <c r="T18" s="655"/>
      <c r="U18" s="655"/>
      <c r="V18" s="655"/>
      <c r="W18" s="655"/>
      <c r="X18" s="656"/>
      <c r="Y18" s="929" t="s">
        <v>12</v>
      </c>
      <c r="Z18" s="930"/>
      <c r="AA18" s="931"/>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8"/>
      <c r="Q20" s="658"/>
      <c r="R20" s="658"/>
      <c r="S20" s="658"/>
      <c r="T20" s="658"/>
      <c r="U20" s="658"/>
      <c r="V20" s="658"/>
      <c r="W20" s="658"/>
      <c r="X20" s="659"/>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5"/>
      <c r="R25" s="655"/>
      <c r="S25" s="655"/>
      <c r="T25" s="655"/>
      <c r="U25" s="655"/>
      <c r="V25" s="655"/>
      <c r="W25" s="655"/>
      <c r="X25" s="656"/>
      <c r="Y25" s="929" t="s">
        <v>12</v>
      </c>
      <c r="Z25" s="930"/>
      <c r="AA25" s="931"/>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8"/>
      <c r="Q27" s="658"/>
      <c r="R27" s="658"/>
      <c r="S27" s="658"/>
      <c r="T27" s="658"/>
      <c r="U27" s="658"/>
      <c r="V27" s="658"/>
      <c r="W27" s="658"/>
      <c r="X27" s="659"/>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5"/>
      <c r="R32" s="655"/>
      <c r="S32" s="655"/>
      <c r="T32" s="655"/>
      <c r="U32" s="655"/>
      <c r="V32" s="655"/>
      <c r="W32" s="655"/>
      <c r="X32" s="656"/>
      <c r="Y32" s="929" t="s">
        <v>12</v>
      </c>
      <c r="Z32" s="930"/>
      <c r="AA32" s="931"/>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8"/>
      <c r="Q34" s="658"/>
      <c r="R34" s="658"/>
      <c r="S34" s="658"/>
      <c r="T34" s="658"/>
      <c r="U34" s="658"/>
      <c r="V34" s="658"/>
      <c r="W34" s="658"/>
      <c r="X34" s="659"/>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5"/>
      <c r="R39" s="655"/>
      <c r="S39" s="655"/>
      <c r="T39" s="655"/>
      <c r="U39" s="655"/>
      <c r="V39" s="655"/>
      <c r="W39" s="655"/>
      <c r="X39" s="656"/>
      <c r="Y39" s="929" t="s">
        <v>12</v>
      </c>
      <c r="Z39" s="930"/>
      <c r="AA39" s="931"/>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8"/>
      <c r="Q41" s="658"/>
      <c r="R41" s="658"/>
      <c r="S41" s="658"/>
      <c r="T41" s="658"/>
      <c r="U41" s="658"/>
      <c r="V41" s="658"/>
      <c r="W41" s="658"/>
      <c r="X41" s="659"/>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5"/>
      <c r="R46" s="655"/>
      <c r="S46" s="655"/>
      <c r="T46" s="655"/>
      <c r="U46" s="655"/>
      <c r="V46" s="655"/>
      <c r="W46" s="655"/>
      <c r="X46" s="656"/>
      <c r="Y46" s="929" t="s">
        <v>12</v>
      </c>
      <c r="Z46" s="930"/>
      <c r="AA46" s="931"/>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8"/>
      <c r="Q48" s="658"/>
      <c r="R48" s="658"/>
      <c r="S48" s="658"/>
      <c r="T48" s="658"/>
      <c r="U48" s="658"/>
      <c r="V48" s="658"/>
      <c r="W48" s="658"/>
      <c r="X48" s="659"/>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5"/>
      <c r="R53" s="655"/>
      <c r="S53" s="655"/>
      <c r="T53" s="655"/>
      <c r="U53" s="655"/>
      <c r="V53" s="655"/>
      <c r="W53" s="655"/>
      <c r="X53" s="656"/>
      <c r="Y53" s="929" t="s">
        <v>12</v>
      </c>
      <c r="Z53" s="930"/>
      <c r="AA53" s="931"/>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8"/>
      <c r="Q55" s="658"/>
      <c r="R55" s="658"/>
      <c r="S55" s="658"/>
      <c r="T55" s="658"/>
      <c r="U55" s="658"/>
      <c r="V55" s="658"/>
      <c r="W55" s="658"/>
      <c r="X55" s="659"/>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5"/>
      <c r="R60" s="655"/>
      <c r="S60" s="655"/>
      <c r="T60" s="655"/>
      <c r="U60" s="655"/>
      <c r="V60" s="655"/>
      <c r="W60" s="655"/>
      <c r="X60" s="656"/>
      <c r="Y60" s="929" t="s">
        <v>12</v>
      </c>
      <c r="Z60" s="930"/>
      <c r="AA60" s="931"/>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8"/>
      <c r="Q62" s="658"/>
      <c r="R62" s="658"/>
      <c r="S62" s="658"/>
      <c r="T62" s="658"/>
      <c r="U62" s="658"/>
      <c r="V62" s="658"/>
      <c r="W62" s="658"/>
      <c r="X62" s="659"/>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5"/>
      <c r="R67" s="655"/>
      <c r="S67" s="655"/>
      <c r="T67" s="655"/>
      <c r="U67" s="655"/>
      <c r="V67" s="655"/>
      <c r="W67" s="655"/>
      <c r="X67" s="656"/>
      <c r="Y67" s="929" t="s">
        <v>12</v>
      </c>
      <c r="Z67" s="930"/>
      <c r="AA67" s="931"/>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8"/>
      <c r="Q69" s="658"/>
      <c r="R69" s="658"/>
      <c r="S69" s="658"/>
      <c r="T69" s="658"/>
      <c r="U69" s="658"/>
      <c r="V69" s="658"/>
      <c r="W69" s="658"/>
      <c r="X69" s="659"/>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47"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0"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矢吹 直哉(yabuki-naoya)</cp:lastModifiedBy>
  <cp:lastPrinted>2022-05-30T04:23:59Z</cp:lastPrinted>
  <dcterms:created xsi:type="dcterms:W3CDTF">2012-03-13T00:50:25Z</dcterms:created>
  <dcterms:modified xsi:type="dcterms:W3CDTF">2022-09-08T23:41:08Z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