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2" i="11"/>
  <c r="AY141" i="11"/>
  <c r="AY139" i="11"/>
  <c r="AY144" i="11" s="1"/>
  <c r="AY166" i="11"/>
  <c r="AY161" i="11"/>
  <c r="AY162" i="11" s="1"/>
  <c r="AY156" i="11"/>
  <c r="AY158" i="11" s="1"/>
  <c r="AY152" i="11"/>
  <c r="AY151" i="11"/>
  <c r="AY146" i="11"/>
  <c r="AY150" i="11" s="1"/>
  <c r="AY127" i="11"/>
  <c r="AY128" i="11" s="1"/>
  <c r="AY122" i="11"/>
  <c r="AY125" i="11" s="1"/>
  <c r="AY112" i="11"/>
  <c r="AY121" i="11" s="1"/>
  <c r="AY100" i="11"/>
  <c r="AY99" i="11"/>
  <c r="AY101" i="11" s="1"/>
  <c r="AY98" i="11"/>
  <c r="AY102" i="11"/>
  <c r="AY104" i="11" s="1"/>
  <c r="AY129" i="11" l="1"/>
  <c r="AY118" i="11"/>
  <c r="AY130" i="11"/>
  <c r="AY155" i="11"/>
  <c r="AY145" i="11"/>
  <c r="AY114" i="11"/>
  <c r="AY164" i="11"/>
  <c r="AY135" i="11"/>
  <c r="AY172" i="11"/>
  <c r="AY176" i="11"/>
  <c r="AY198" i="11"/>
  <c r="AY203" i="11"/>
  <c r="AY207" i="11"/>
  <c r="AY211" i="11"/>
  <c r="AY212" i="11"/>
  <c r="AY204" i="11"/>
  <c r="AY193" i="11"/>
  <c r="AY201" i="11"/>
  <c r="AY205" i="11"/>
  <c r="AY209" i="11"/>
  <c r="AY213" i="11"/>
  <c r="AY202" i="11"/>
  <c r="AY115" i="11"/>
  <c r="AY119" i="11"/>
  <c r="AY123" i="11"/>
  <c r="AY131" i="11"/>
  <c r="AY153" i="11"/>
  <c r="AY143" i="11"/>
  <c r="AY138" i="11"/>
  <c r="AY177" i="11"/>
  <c r="AY116" i="11"/>
  <c r="AY120" i="11"/>
  <c r="AY124" i="11"/>
  <c r="AY154" i="11"/>
  <c r="AY163" i="11"/>
  <c r="AY140" i="11"/>
  <c r="AY174" i="11"/>
  <c r="AY178" i="11"/>
  <c r="AY126" i="11"/>
  <c r="AY113" i="11"/>
  <c r="AY117"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87" i="11"/>
  <c r="AY83" i="11"/>
  <c r="AY78" i="11"/>
  <c r="AY86" i="11" s="1"/>
  <c r="AY44" i="11"/>
  <c r="AY52" i="11" s="1"/>
  <c r="AY55" i="11" l="1"/>
  <c r="AY95" i="11"/>
  <c r="AY94" i="11"/>
  <c r="AY79" i="11"/>
  <c r="AY91" i="11"/>
  <c r="AY96" i="11"/>
  <c r="AY92" i="11"/>
  <c r="AY80" i="11"/>
  <c r="AY84"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<sst xmlns="http://schemas.openxmlformats.org/spreadsheetml/2006/main" count="2118" uniqueCount="760">
  <si>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</si>
  <si>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</si>
  <si>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</si>
  <si>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</si>
  <si>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</si>
  <si>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</si>
  <si>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</si>
  <si>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</si>
  <si>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</si>
  <si>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</si>
  <si>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</si>
  <si>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</si>
  <si>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</si>
  <si>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</si>
  <si>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</si>
  <si>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</si>
  <si>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</si>
  <si>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</si>
  <si>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</si>
  <si>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</si>
  <si>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</si>
  <si>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</si>
  <si>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</si>
  <si>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</si>
  <si>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</si>
  <si>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</si>
  <si>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</si>
  <si>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</si>
  <si>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</si>
  <si>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</si>
  <si>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</si>
  <si>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</si>
  <si>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</si>
  <si>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</si>
  <si>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</si>
  <si>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</si>
  <si>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</si>
  <si>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</si>
  <si>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</si>
  <si>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</si>
  <si>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</si>
  <si>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</si>
  <si>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</si>
  <si>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</si>
  <si>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</si>
  <si>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</si>
  <si>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</si>
  <si>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</si>
  <si>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</si>
  <si>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</si>
  <si>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</si>
  <si>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</si>
  <si>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</si>
  <si>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</si>
  <si>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</si>
  <si>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</si>
  <si>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</si>
  <si>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</si>
  <si>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</si>
  <si>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</si>
  <si>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</si>
  <si>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</si>
  <si>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</si>
  <si>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</si>
  <si>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</si>
  <si>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</si>
  <si>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</si>
  <si>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</si>
  <si>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</si>
  <si>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</si>
  <si>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</si>
  <si>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</si>
  <si>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</si>
  <si>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</si>
  <si>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</si>
  <si>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</si>
  <si>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</si>
  <si>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</si>
  <si>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</si>
  <si>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</si>
  <si>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</si>
  <si>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</si>
  <si>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</si>
  <si>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</si>
  <si>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</si>
  <si>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</si>
  <si>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</si>
  <si>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</si>
  <si>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</si>
  <si>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</si>
  <si>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</si>
  <si>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</si>
  <si>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</si>
  <si>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</si>
  <si>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</si>
  <si>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</si>
  <si>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</si>
  <si>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</si>
  <si>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</si>
  <si>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</si>
  <si>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</si>
  <si>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</si>
  <si>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</si>
  <si>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</si>
  <si>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</si>
  <si>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</si>
  <si>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</si>
  <si>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</si>
  <si>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</si>
  <si>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</si>
  <si>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</si>
  <si>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</si>
  <si>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</si>
  <si>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</si>
  <si>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</si>
  <si>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</si>
  <si>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</si>
  <si>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</si>
  <si>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</si>
  <si>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</si>
  <si>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</si>
  <si>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</si>
  <si>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</si>
  <si>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</si>
  <si>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</si>
  <si>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</si>
  <si>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</si>
  <si>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</si>
  <si>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</si>
  <si>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</si>
  <si>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</si>
  <si>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</si>
  <si>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</si>
  <si>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</si>
  <si>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</si>
  <si>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</si>
  <si>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</si>
  <si>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</si>
  <si>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</si>
  <si>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</si>
  <si>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</si>
  <si>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</si>
  <si>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</si>
  <si>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</si>
  <si>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</si>
  <si>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</si>
  <si>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</si>
  <si>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</si>
  <si>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</si>
  <si>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</si>
  <si>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</si>
  <si>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</si>
  <si>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</si>
  <si>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</si>
  <si>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</si>
  <si>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</si>
  <si>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</si>
  <si>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</si>
  <si>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</si>
  <si>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</si>
  <si>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</si>
  <si>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</si>
  <si>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</si>
  <si>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</si>
  <si>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</si>
  <si>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</si>
  <si>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</si>
  <si>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</si>
  <si>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</si>
  <si>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</si>
  <si>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</si>
  <si>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</si>
  <si>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</si>
  <si>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</si>
  <si>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</si>
  <si>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</si>
  <si>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</si>
  <si>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</si>
  <si>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</si>
  <si>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</si>
  <si>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</si>
  <si>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</si>
  <si>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</si>
  <si>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</si>
  <si>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</si>
  <si>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</si>
  <si>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</si>
  <si>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</si>
  <si>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</si>
  <si>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</si>
  <si>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</si>
  <si>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</si>
  <si>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</si>
  <si>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</si>
  <si>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</si>
  <si>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</si>
  <si>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</si>
  <si>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</si>
  <si>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</si>
  <si>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</si>
  <si>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</si>
  <si>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</si>
  <si>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</si>
  <si>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</si>
  <si>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</si>
  <si>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</si>
  <si>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</si>
  <si>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</si>
  <si>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</si>
  <si>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</si>
  <si>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</si>
  <si>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</si>
  <si>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</si>
  <si>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</si>
  <si>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</si>
  <si>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</si>
  <si>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</si>
  <si>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</si>
  <si>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</si>
  <si>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</si>
  <si>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</si>
  <si>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</si>
  <si>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</si>
  <si>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</si>
  <si>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</si>
  <si>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</si>
  <si>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</si>
  <si>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</si>
  <si>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</si>
  <si>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</si>
  <si>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</si>
  <si>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</si>
  <si>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</si>
  <si>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</si>
  <si>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</si>
  <si>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</si>
  <si>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</si>
  <si>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</si>
  <si>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</si>
  <si>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</si>
  <si>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</si>
  <si>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</si>
  <si>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</si>
  <si>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</si>
  <si>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</si>
  <si>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</si>
  <si>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</si>
  <si>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</si>
  <si>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</si>
  <si>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</si>
  <si>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</si>
  <si>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</si>
  <si>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</si>
  <si>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</si>
  <si>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</si>
  <si>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</si>
  <si>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</si>
  <si>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</si>
  <si>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</si>
  <si>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</si>
  <si>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</si>
  <si>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</si>
  <si>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</si>
  <si>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</si>
  <si>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</si>
  <si>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</si>
  <si>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</si>
  <si>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</si>
  <si>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</si>
  <si>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</si>
  <si>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</si>
  <si>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</si>
  <si>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</si>
  <si>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</si>
  <si>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</si>
  <si>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</si>
  <si>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</si>
  <si>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</si>
  <si>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</si>
  <si>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</si>
  <si>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</si>
  <si>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</si>
  <si>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</si>
  <si>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</si>
  <si>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</si>
  <si>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</si>
  <si>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</si>
  <si>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</si>
  <si>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</si>
  <si>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</si>
  <si>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</si>
  <si>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</si>
  <si>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</si>
  <si>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</si>
  <si>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</si>
  <si>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</si>
  <si>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</si>
  <si>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</si>
  <si>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</si>
  <si>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</si>
  <si>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</si>
  <si>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</si>
  <si>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</si>
  <si>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</si>
  <si>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</si>
  <si>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</si>
  <si>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</si>
  <si>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</si>
  <si>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</si>
  <si>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</si>
  <si>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</si>
  <si>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</si>
  <si>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</si>
  <si>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</si>
  <si>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</si>
  <si>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</si>
  <si>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</si>
  <si>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</si>
  <si>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</si>
  <si>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</si>
  <si>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</si>
  <si>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</si>
  <si>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</si>
  <si>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</si>
  <si>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</si>
  <si>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</si>
  <si>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</si>
  <si>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</si>
  <si>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</si>
  <si>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</si>
  <si>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</si>
  <si>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</si>
  <si>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</si>
  <si>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</si>
  <si>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</si>
  <si>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</si>
  <si>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</si>
  <si>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</si>
  <si>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</si>
  <si>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</si>
  <si>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</si>
  <si>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</si>
  <si>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</si>
  <si>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</si>
  <si>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</si>
  <si>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</si>
  <si>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</si>
  <si>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</si>
  <si>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</si>
  <si>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</si>
  <si>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</si>
  <si>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</si>
  <si>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</si>
  <si>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</si>
  <si>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</si>
  <si>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</si>
  <si>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</si>
  <si>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</si>
  <si>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</si>
  <si>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</si>
  <si>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</si>
  <si>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</si>
  <si>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</si>
  <si>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</si>
  <si>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</si>
  <si>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</si>
  <si>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</si>
  <si>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</si>
  <si>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</si>
  <si>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</si>
  <si>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</si>
  <si>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</si>
  <si>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</si>
  <si>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</si>
  <si>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</si>
  <si>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</si>
  <si>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</si>
  <si>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</si>
  <si>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</si>
  <si>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</si>
  <si>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</si>
  <si>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</si>
  <si>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</si>
  <si>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</si>
  <si>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</si>
  <si>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</si>
  <si>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</si>
  <si>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</si>
  <si>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</si>
  <si>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</si>
  <si>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</si>
  <si>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</si>
  <si>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</si>
  <si>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</si>
  <si>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</si>
  <si>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</si>
  <si>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</si>
  <si>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</si>
  <si>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</si>
  <si>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</si>
  <si>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</si>
  <si>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</si>
  <si>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</si>
  <si>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</si>
  <si>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</si>
  <si>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</si>
  <si>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</si>
  <si>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</si>
  <si>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</si>
  <si>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</si>
  <si>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</si>
  <si>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</si>
  <si>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</si>
  <si>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</si>
  <si>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</si>
  <si>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</si>
  <si>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</si>
  <si>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</si>
  <si>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</si>
  <si>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</si>
  <si>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</si>
  <si>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</si>
  <si>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</si>
  <si>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</si>
  <si>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</si>
  <si>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</si>
  <si>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</si>
  <si>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</si>
  <si>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</si>
  <si>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</si>
  <si>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</si>
  <si>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</si>
  <si>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</si>
  <si>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</si>
  <si>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</si>
  <si>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</si>
  <si>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</si>
  <si>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</si>
  <si>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</si>
  <si>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</si>
  <si>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</si>
  <si>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</si>
  <si>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</si>
  <si>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</si>
  <si>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</si>
  <si>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</si>
  <si>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</si>
  <si>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</si>
  <si>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</si>
  <si>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</si>
  <si>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</si>
  <si>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</si>
  <si>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</si>
  <si>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</si>
  <si>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</si>
  <si>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</si>
  <si>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</si>
  <si>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</si>
  <si>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</si>
  <si>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</si>
  <si>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</si>
  <si>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</si>
  <si>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</si>
  <si>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</si>
  <si>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</si>
  <si>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</si>
  <si>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</si>
  <si>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</si>
  <si>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</si>
  <si>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</si>
  <si>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</si>
  <si>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</si>
  <si>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</si>
  <si>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</si>
  <si>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</si>
  <si>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</si>
  <si>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</si>
  <si>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</si>
  <si>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</si>
  <si>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</si>
  <si>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</si>
  <si>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</si>
  <si>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</si>
  <si>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</si>
  <si>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</si>
  <si>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</si>
  <si>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</si>
  <si>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</si>
  <si>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</si>
  <si>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</si>
  <si>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</si>
  <si>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</si>
  <si>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</si>
  <si>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</si>
  <si>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</si>
  <si>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</si>
  <si>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</si>
  <si>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</si>
  <si>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</si>
  <si>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</si>
  <si>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</si>
  <si>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</si>
  <si>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</si>
  <si>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</si>
  <si>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</si>
  <si>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</si>
  <si>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</si>
  <si>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</si>
  <si>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</si>
  <si>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</si>
  <si>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</si>
  <si>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</si>
  <si>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</si>
  <si>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</si>
  <si>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</si>
  <si>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</si>
  <si>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</si>
  <si>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</si>
  <si>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</si>
  <si>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</si>
  <si>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</si>
  <si>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</si>
  <si>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</si>
  <si>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</si>
  <si>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</si>
  <si>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</si>
  <si>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</si>
  <si>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</si>
  <si>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</si>
  <si>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</si>
  <si>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</si>
  <si>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</si>
  <si>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</si>
  <si>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</si>
  <si>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</si>
  <si>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</si>
  <si>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</si>
  <si>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</si>
  <si>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</si>
  <si>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</si>
  <si>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</si>
  <si>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</si>
  <si>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</si>
  <si>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</si>
  <si>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</si>
  <si>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</si>
  <si>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</si>
  <si>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</si>
  <si>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</si>
  <si>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</si>
  <si>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</si>
  <si>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</si>
  <si>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</si>
  <si>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</si>
  <si>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</si>
  <si>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</si>
  <si>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</si>
  <si>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</si>
  <si>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</si>
  <si>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</si>
  <si>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</si>
  <si>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</si>
  <si>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</si>
  <si>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</si>
  <si>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</si>
  <si>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</si>
  <si>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</si>
  <si>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</si>
  <si>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</si>
  <si>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</si>
  <si>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</si>
  <si>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</si>
  <si>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</si>
  <si>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</si>
  <si>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</si>
  <si>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</si>
  <si>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</si>
  <si>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</si>
  <si>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</si>
  <si>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</si>
  <si>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</si>
  <si>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</si>
  <si>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</si>
  <si>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</si>
  <si>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</si>
  <si>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</si>
  <si>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</si>
  <si>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</si>
  <si>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</si>
  <si>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</si>
  <si>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</si>
  <si>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</si>
  <si>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</si>
  <si>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</si>
  <si>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</si>
  <si>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</si>
  <si>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</si>
  <si>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</si>
  <si>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</si>
  <si>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</si>
  <si>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</si>
  <si>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</si>
  <si>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</si>
  <si>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</si>
  <si>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</si>
  <si>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</si>
  <si>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</si>
  <si>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</si>
  <si>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</si>
  <si>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</si>
  <si>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</si>
  <si>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</si>
  <si>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</si>
  <si>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</si>
  <si>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</si>
  <si>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</si>
  <si>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</si>
  <si>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</si>
  <si>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</si>
  <si>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</si>
  <si>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</si>
  <si>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</si>
  <si>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</si>
  <si>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</si>
  <si>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</si>
  <si>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</si>
  <si>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</si>
  <si>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</si>
  <si>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</si>
  <si>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</si>
  <si>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</si>
  <si>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</si>
  <si>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</si>
  <si>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</si>
  <si>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</si>
  <si>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</si>
  <si>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</si>
  <si>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</si>
  <si>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</si>
  <si>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</si>
  <si>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</si>
  <si>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</si>
  <si>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</si>
  <si>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</si>
  <si>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</si>
  <si>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</si>
  <si>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</si>
  <si>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</si>
  <si>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</si>
  <si>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</si>
  <si>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</si>
  <si>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</si>
  <si>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</si>
  <si>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</si>
  <si>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</si>
  <si>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</si>
  <si>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</si>
  <si>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</si>
  <si>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</si>
  <si>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</si>
  <si>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</si>
  <si>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</si>
  <si>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</si>
  <si>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</si>
  <si>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</si>
  <si>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</si>
  <si>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</si>
  <si>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</si>
  <si>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</si>
  <si>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</si>
  <si>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</si>
  <si>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</si>
  <si>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</si>
  <si>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</si>
  <si>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</si>
  <si>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</si>
  <si>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</si>
  <si>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</si>
  <si>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</si>
  <si>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</si>
  <si>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</si>
  <si>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</si>
  <si>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</si>
  <si>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</si>
  <si>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</si>
  <si>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</si>
  <si>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</si>
  <si>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</si>
  <si>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</si>
  <si>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</si>
  <si>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</si>
  <si>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</si>
  <si>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</si>
  <si>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</si>
  <si>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母子保健課</t>
  </si>
  <si>
    <t>-</t>
  </si>
  <si>
    <t>母子保健衛生費補助金</t>
  </si>
  <si>
    <t>市町村数</t>
  </si>
  <si>
    <t>執行額／　事業実施市町村数　　　　　　　　　　　　　</t>
    <phoneticPr fontId="5"/>
  </si>
  <si>
    <t>百万円</t>
  </si>
  <si>
    <t>／　</t>
    <phoneticPr fontId="5"/>
  </si>
  <si>
    <t>不妊に悩む方への特定治療支援事業</t>
  </si>
  <si>
    <t>子どもの心の診療ネットワーク事業</t>
  </si>
  <si>
    <t>妊娠・出産包括支援事業</t>
  </si>
  <si>
    <t>産婦健康診査事業</t>
  </si>
  <si>
    <t>○</t>
  </si>
  <si>
    <t>山本圭子</t>
    <rPh sb="0" eb="2">
      <t>ヤマモト</t>
    </rPh>
    <rPh sb="2" eb="4">
      <t>ケイコ</t>
    </rPh>
    <phoneticPr fontId="5"/>
  </si>
  <si>
    <t>-</t>
    <phoneticPr fontId="5"/>
  </si>
  <si>
    <t>厚労</t>
  </si>
  <si>
    <t>令和2年度</t>
    <phoneticPr fontId="5"/>
  </si>
  <si>
    <t>本事業は、産後ケア事業を行う施設に勤務する職員及び利用者向けマスクや消毒用エタノール等の一括購入、事業所等の消毒、感染症予防の広報・啓発などに必要となる費用について補助を行う事業であるから、定量的な成果目標を示すことは困難である。</t>
    <phoneticPr fontId="5"/>
  </si>
  <si>
    <t>-</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</si>
  <si>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</si>
  <si>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</si>
  <si>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https://www.mhlw.go.jp/wp/seisaku/hyouka/r03_jizenbunseki.html</t>
    <phoneticPr fontId="5"/>
  </si>
  <si>
    <t>‐</t>
  </si>
  <si>
    <t>無</t>
  </si>
  <si>
    <t>0０</t>
    <phoneticPr fontId="5"/>
  </si>
  <si>
    <t>産後ケアを行う施設に勤務する職員及び利用者向けマスクや消毒用エタノール等の購入を促進することは、新型コロナウイルス感染拡大防止に資するため、優先度が高い。</t>
    <rPh sb="0" eb="2">
      <t>サンゴ</t>
    </rPh>
    <rPh sb="37" eb="39">
      <t>コウニュウ</t>
    </rPh>
    <rPh sb="40" eb="42">
      <t>ソクシン</t>
    </rPh>
    <rPh sb="48" eb="50">
      <t>シンガタ</t>
    </rPh>
    <rPh sb="57" eb="59">
      <t>カンセン</t>
    </rPh>
    <rPh sb="59" eb="61">
      <t>カクダイ</t>
    </rPh>
    <rPh sb="61" eb="63">
      <t>ボウシ</t>
    </rPh>
    <rPh sb="64" eb="65">
      <t>シ</t>
    </rPh>
    <rPh sb="70" eb="73">
      <t>ユウセンド</t>
    </rPh>
    <rPh sb="74" eb="75">
      <t>タカ</t>
    </rPh>
    <phoneticPr fontId="5"/>
  </si>
  <si>
    <t>産後ケアを行う施設の新型コロナウイルス感染拡大防止を促進するための消耗品費補助事業であるため、国が実施すべき事業である。</t>
    <rPh sb="26" eb="28">
      <t>ソクシン</t>
    </rPh>
    <rPh sb="33" eb="36">
      <t>ショウモウヒン</t>
    </rPh>
    <rPh sb="36" eb="37">
      <t>ヒ</t>
    </rPh>
    <rPh sb="37" eb="39">
      <t>ホジョ</t>
    </rPh>
    <rPh sb="39" eb="41">
      <t>ジギョウ</t>
    </rPh>
    <rPh sb="47" eb="48">
      <t>クニ</t>
    </rPh>
    <rPh sb="49" eb="51">
      <t>ジッシ</t>
    </rPh>
    <rPh sb="54" eb="56">
      <t>ジギョウ</t>
    </rPh>
    <phoneticPr fontId="5"/>
  </si>
  <si>
    <t>産後ケアを行う施設の新型コロナウイルス感染拡大防止を促進するための消耗品費補助事業であるため、適切渇優先度が高い事業である。</t>
    <rPh sb="26" eb="28">
      <t>ソクシン</t>
    </rPh>
    <rPh sb="33" eb="36">
      <t>ショウモウヒン</t>
    </rPh>
    <rPh sb="36" eb="37">
      <t>ヒ</t>
    </rPh>
    <rPh sb="37" eb="39">
      <t>ホジョ</t>
    </rPh>
    <rPh sb="39" eb="41">
      <t>ジギョウ</t>
    </rPh>
    <rPh sb="47" eb="49">
      <t>テキセツ</t>
    </rPh>
    <rPh sb="49" eb="50">
      <t>カツ</t>
    </rPh>
    <rPh sb="50" eb="53">
      <t>ユウセンド</t>
    </rPh>
    <rPh sb="54" eb="55">
      <t>タカ</t>
    </rPh>
    <rPh sb="56" eb="58">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</si>
  <si>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</si>
  <si>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産後ケア事業を行う施設における感染拡大防止対策事業を実施するにあたって妥当な水準である。</t>
    <rPh sb="0" eb="2">
      <t>サンゴ</t>
    </rPh>
    <rPh sb="4" eb="6">
      <t>ジギョウ</t>
    </rPh>
    <rPh sb="7" eb="8">
      <t>オコナ</t>
    </rPh>
    <rPh sb="9" eb="11">
      <t>シセツ</t>
    </rPh>
    <rPh sb="15" eb="17">
      <t>カンセン</t>
    </rPh>
    <rPh sb="17" eb="19">
      <t>カクダイ</t>
    </rPh>
    <rPh sb="19" eb="21">
      <t>ボウシ</t>
    </rPh>
    <rPh sb="21" eb="23">
      <t>タイサク</t>
    </rPh>
    <rPh sb="23" eb="25">
      <t>ジギョウ</t>
    </rPh>
    <rPh sb="26" eb="28">
      <t>ジッシ</t>
    </rPh>
    <rPh sb="35" eb="37">
      <t>ダトウ</t>
    </rPh>
    <rPh sb="38" eb="40">
      <t>スイジュン</t>
    </rPh>
    <phoneticPr fontId="5"/>
  </si>
  <si>
    <t>事業の実施にあたり必要なもののみに限定されてる。</t>
    <rPh sb="0" eb="2">
      <t>ジギョウ</t>
    </rPh>
    <rPh sb="3" eb="5">
      <t>ジッシ</t>
    </rPh>
    <rPh sb="9" eb="11">
      <t>ヒツヨウ</t>
    </rPh>
    <rPh sb="17" eb="19">
      <t>ゲンテイ</t>
    </rPh>
    <phoneticPr fontId="5"/>
  </si>
  <si>
    <t>産後ケアを行う施設の新型コロナウイルス感染拡大防止を促進するため有効に活用されている。</t>
    <phoneticPr fontId="5"/>
  </si>
  <si>
    <t>補助金等交付</t>
  </si>
  <si>
    <t xml:space="preserve">〇勤務する職員及び利用者向けマスクの一括購入
〇消毒用エタノール等の一括購入
〇事業所等の消毒
〇感染症予防の広報・啓発
〇その他、新型コロナウイルスの感染拡大を防止することに資する事業
補助率：国１/２
</t>
    <phoneticPr fontId="5"/>
  </si>
  <si>
    <t>産後ケアを行う施設に勤務する職員及び利用者向けマスクや消毒用エタノール等の一括購入、事業所等の消毒、感染症予防の広報・啓発などに必要となる費用について補助を行うことで、新型コロナウイルス感染拡大防止を図ることについては一定程度効果を得たものと考える。新型コロナウイルス感染症の拡大防止の観点からも、未実施自治体における取組を促すとともに、引き続き支援を継続する。</t>
    <rPh sb="84" eb="86">
      <t>シンガタ</t>
    </rPh>
    <rPh sb="93" eb="95">
      <t>カンセン</t>
    </rPh>
    <rPh sb="95" eb="97">
      <t>カクダイ</t>
    </rPh>
    <rPh sb="97" eb="99">
      <t>ボウシ</t>
    </rPh>
    <rPh sb="100" eb="101">
      <t>ハカ</t>
    </rPh>
    <rPh sb="109" eb="111">
      <t>イッテイ</t>
    </rPh>
    <rPh sb="111" eb="113">
      <t>テイド</t>
    </rPh>
    <rPh sb="113" eb="115">
      <t>コウカ</t>
    </rPh>
    <rPh sb="116" eb="117">
      <t>エ</t>
    </rPh>
    <rPh sb="121" eb="122">
      <t>カンガ</t>
    </rPh>
    <phoneticPr fontId="5"/>
  </si>
  <si>
    <t>00</t>
    <phoneticPr fontId="5"/>
  </si>
  <si>
    <t>大阪市</t>
    <rPh sb="0" eb="3">
      <t>オオサカシ</t>
    </rPh>
    <phoneticPr fontId="5"/>
  </si>
  <si>
    <t>相模原市</t>
    <rPh sb="0" eb="4">
      <t>サガミハラシ</t>
    </rPh>
    <phoneticPr fontId="5"/>
  </si>
  <si>
    <t>横浜市</t>
    <rPh sb="0" eb="3">
      <t>ヨコハマシ</t>
    </rPh>
    <phoneticPr fontId="5"/>
  </si>
  <si>
    <t>A.横浜市</t>
    <rPh sb="2" eb="4">
      <t>ヨコハマ</t>
    </rPh>
    <rPh sb="4" eb="5">
      <t>シ</t>
    </rPh>
    <phoneticPr fontId="5"/>
  </si>
  <si>
    <t>仙台市</t>
    <rPh sb="0" eb="3">
      <t>センダイシ</t>
    </rPh>
    <phoneticPr fontId="5"/>
  </si>
  <si>
    <t>広島市</t>
    <rPh sb="0" eb="3">
      <t>ヒロシマシ</t>
    </rPh>
    <phoneticPr fontId="5"/>
  </si>
  <si>
    <t>横須賀市</t>
    <rPh sb="0" eb="4">
      <t>ヨコスカシ</t>
    </rPh>
    <phoneticPr fontId="5"/>
  </si>
  <si>
    <t>福山市</t>
    <rPh sb="0" eb="3">
      <t>フクヤマシ</t>
    </rPh>
    <phoneticPr fontId="5"/>
  </si>
  <si>
    <t>宇都宮市</t>
    <rPh sb="0" eb="4">
      <t>ウツノミヤシ</t>
    </rPh>
    <phoneticPr fontId="5"/>
  </si>
  <si>
    <t>倉敷市</t>
    <rPh sb="0" eb="3">
      <t>クラシキシ</t>
    </rPh>
    <phoneticPr fontId="5"/>
  </si>
  <si>
    <t>50/26</t>
    <phoneticPr fontId="5"/>
  </si>
  <si>
    <t>千葉市</t>
    <rPh sb="0" eb="3">
      <t>チバシ</t>
    </rPh>
    <phoneticPr fontId="5"/>
  </si>
  <si>
    <t>産後ケアを行う施設に勤務する職員及び利用者向けマスクや消毒用エタノール等の一括購入、事業所等の消毒、感染症予防の広報・啓発などに必要となる費用について補助を行うことで、新型コロナウイルスの感染拡大を防止することを目的とする。</t>
    <phoneticPr fontId="5"/>
  </si>
  <si>
    <t>-</t>
    <phoneticPr fontId="5"/>
  </si>
  <si>
    <t>・母子保健医療対策総合支援事業（令和２年度からの繰越分）の実施について（子ども家庭局長通知　R3.8.27　子発0827第１号）
・令和３年度（令和２年度からの繰越分）母子保健衛生費の国庫補助について（厚生労働省事務次官通知　R3.8.27厚生労働省発子第0827第4号）
・母子保健医療対策総合支援事業（令和３年度補正分）の実施について（子ども家庭局長通知　R4.2.4　子発0204第３号）
・令和３年度母子保健衛生費の国庫補助（令和３年度補正予算分）について（厚生労働省事務次官通知　R4.2.4厚生労働省発子第0204第6号）</t>
    <phoneticPr fontId="5"/>
  </si>
  <si>
    <t>産後ケア事業を行う施設における感染拡大防止対策事業（補正予算分）を実施する自治体数</t>
    <phoneticPr fontId="5"/>
  </si>
  <si>
    <t>-</t>
    <phoneticPr fontId="5"/>
  </si>
  <si>
    <t>42/26</t>
    <phoneticPr fontId="5"/>
  </si>
  <si>
    <t>0/４</t>
    <phoneticPr fontId="5"/>
  </si>
  <si>
    <t>産後ケア事業を行う施設における感染拡大防止対策事業(補正予算）を実施する自治体数</t>
    <rPh sb="26" eb="28">
      <t>ホセイ</t>
    </rPh>
    <rPh sb="28" eb="30">
      <t>ヨサン</t>
    </rPh>
    <phoneticPr fontId="5"/>
  </si>
  <si>
    <t>令和２年度12月に成立した補正予算であるため、実施主体である地方自治体の体制整備が間に合わず繰越を行っている。</t>
    <phoneticPr fontId="5"/>
  </si>
  <si>
    <t>感染防止のための消耗品等の購入を施設等が行うことで効果的に事業実施できている。</t>
    <rPh sb="0" eb="2">
      <t>カンセン</t>
    </rPh>
    <rPh sb="2" eb="4">
      <t>ボウシ</t>
    </rPh>
    <rPh sb="8" eb="11">
      <t>ショウモウヒン</t>
    </rPh>
    <rPh sb="11" eb="12">
      <t>ナド</t>
    </rPh>
    <rPh sb="13" eb="15">
      <t>コウニュウ</t>
    </rPh>
    <rPh sb="16" eb="18">
      <t>シセツ</t>
    </rPh>
    <rPh sb="18" eb="19">
      <t>ナド</t>
    </rPh>
    <rPh sb="20" eb="21">
      <t>オコナ</t>
    </rPh>
    <rPh sb="25" eb="28">
      <t>コウカテキ</t>
    </rPh>
    <rPh sb="29" eb="31">
      <t>ジギョウ</t>
    </rPh>
    <rPh sb="31" eb="33">
      <t>ジッシ</t>
    </rPh>
    <phoneticPr fontId="5"/>
  </si>
  <si>
    <t>自治体は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新型コロナウイルスの感染拡大の状況を踏まえ、引き続き事業を継続する。</t>
    <rPh sb="118" eb="120">
      <t>テキセツ</t>
    </rPh>
    <rPh sb="121" eb="123">
      <t>シッコウ</t>
    </rPh>
    <rPh sb="152" eb="153">
      <t>ヒ</t>
    </rPh>
    <rPh sb="154" eb="155">
      <t>ツヅ</t>
    </rPh>
    <rPh sb="156" eb="158">
      <t>ジギョウ</t>
    </rPh>
    <rPh sb="159" eb="161">
      <t>ケイゾク</t>
    </rPh>
    <phoneticPr fontId="5"/>
  </si>
  <si>
    <t>産後ケア事業を行う施設における感染拡大防止対策事業</t>
    <phoneticPr fontId="5"/>
  </si>
  <si>
    <t>事業実施時における新型コロナウイルスの感染状況をふまえ実施されてたものであり妥当である。</t>
    <phoneticPr fontId="5"/>
  </si>
  <si>
    <t>事業実施時における新型コロナウイルスの感染状況をふまえ実施されている。</t>
    <phoneticPr fontId="5"/>
  </si>
  <si>
    <t>本事業はこども家庭庁へ移管するため、令和４年度をもって終了すること。</t>
  </si>
  <si>
    <t>終了予定</t>
  </si>
  <si>
    <t>点検対象外</t>
    <rPh sb="0" eb="5">
      <t>テンケンタイショウガイ</t>
    </rPh>
    <phoneticPr fontId="5"/>
  </si>
  <si>
    <t>当該事業は終了するが、得られた知見は他の事業にも活用する。</t>
    <rPh sb="0" eb="1">
      <t>トウ</t>
    </rPh>
    <phoneticPr fontId="5"/>
  </si>
  <si>
    <t>産後ケア事業を行う施設における感染拡大防止対策事業</t>
    <rPh sb="23" eb="2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</si>
</sst>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47625</xdr:colOff>
      <xdr:row>269</xdr:row>
      <xdr:rowOff>333375</xdr:rowOff>
    </xdr:from>
    <xdr:to>
      <xdr:col>34</xdr:col>
      <xdr:colOff>185468</xdr:colOff>
      <xdr:row>271</xdr:row>
      <xdr:rowOff>48202</xdr:rowOff>
    </xdr:to>
    <xdr:sp macro="" textlink="">
      <xdr:nvSpPr>
        <xdr:cNvPr id="3" name="テキスト ボックス 2"/>
        <xdr:cNvSpPr txBox="1"/>
      </xdr:nvSpPr>
      <xdr:spPr>
        <a:xfrm>
          <a:off x="4448175" y="43367325"/>
          <a:ext cx="2538143" cy="41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a:t>
          </a:r>
        </a:p>
      </xdr:txBody>
    </xdr:sp>
    <xdr:clientData/>
  </xdr:twoCellAnchor>
  <xdr:twoCellAnchor>
    <xdr:from>
      <xdr:col>22</xdr:col>
      <xdr:colOff>19050</xdr:colOff>
      <xdr:row>271</xdr:row>
      <xdr:rowOff>152400</xdr:rowOff>
    </xdr:from>
    <xdr:to>
      <xdr:col>35</xdr:col>
      <xdr:colOff>33363</xdr:colOff>
      <xdr:row>273</xdr:row>
      <xdr:rowOff>286900</xdr:rowOff>
    </xdr:to>
    <xdr:sp macro="" textlink="">
      <xdr:nvSpPr>
        <xdr:cNvPr id="4" name="正方形/長方形 3"/>
        <xdr:cNvSpPr/>
      </xdr:nvSpPr>
      <xdr:spPr>
        <a:xfrm>
          <a:off x="4419600" y="43891200"/>
          <a:ext cx="2614638" cy="8393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50</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20</xdr:col>
      <xdr:colOff>142875</xdr:colOff>
      <xdr:row>273</xdr:row>
      <xdr:rowOff>238125</xdr:rowOff>
    </xdr:from>
    <xdr:to>
      <xdr:col>36</xdr:col>
      <xdr:colOff>182044</xdr:colOff>
      <xdr:row>275</xdr:row>
      <xdr:rowOff>69903</xdr:rowOff>
    </xdr:to>
    <xdr:sp macro="" textlink="">
      <xdr:nvSpPr>
        <xdr:cNvPr id="5" name="正方形/長方形 4"/>
        <xdr:cNvSpPr/>
      </xdr:nvSpPr>
      <xdr:spPr bwMode="auto">
        <a:xfrm>
          <a:off x="4143375" y="44681775"/>
          <a:ext cx="3239569" cy="5366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28</xdr:col>
      <xdr:colOff>190500</xdr:colOff>
      <xdr:row>274</xdr:row>
      <xdr:rowOff>342900</xdr:rowOff>
    </xdr:from>
    <xdr:to>
      <xdr:col>28</xdr:col>
      <xdr:colOff>190500</xdr:colOff>
      <xdr:row>277</xdr:row>
      <xdr:rowOff>325076</xdr:rowOff>
    </xdr:to>
    <xdr:cxnSp macro="">
      <xdr:nvCxnSpPr>
        <xdr:cNvPr id="6" name="直線矢印コネクタ 5"/>
        <xdr:cNvCxnSpPr/>
      </xdr:nvCxnSpPr>
      <xdr:spPr>
        <a:xfrm>
          <a:off x="5791200" y="45138975"/>
          <a:ext cx="0" cy="10394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xdr:colOff>
      <xdr:row>278</xdr:row>
      <xdr:rowOff>38100</xdr:rowOff>
    </xdr:from>
    <xdr:to>
      <xdr:col>38</xdr:col>
      <xdr:colOff>19053</xdr:colOff>
      <xdr:row>278</xdr:row>
      <xdr:rowOff>319776</xdr:rowOff>
    </xdr:to>
    <xdr:sp macro="" textlink="">
      <xdr:nvSpPr>
        <xdr:cNvPr id="7" name="正方形/長方形 6"/>
        <xdr:cNvSpPr/>
      </xdr:nvSpPr>
      <xdr:spPr>
        <a:xfrm>
          <a:off x="4019550" y="47663100"/>
          <a:ext cx="3600453"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22</xdr:col>
      <xdr:colOff>9525</xdr:colOff>
      <xdr:row>279</xdr:row>
      <xdr:rowOff>57150</xdr:rowOff>
    </xdr:from>
    <xdr:to>
      <xdr:col>35</xdr:col>
      <xdr:colOff>23839</xdr:colOff>
      <xdr:row>281</xdr:row>
      <xdr:rowOff>213667</xdr:rowOff>
    </xdr:to>
    <xdr:sp macro="" textlink="">
      <xdr:nvSpPr>
        <xdr:cNvPr id="8" name="正方形/長方形 7"/>
        <xdr:cNvSpPr/>
      </xdr:nvSpPr>
      <xdr:spPr>
        <a:xfrm>
          <a:off x="4410075" y="48034575"/>
          <a:ext cx="2614639" cy="861367"/>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50</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9525</xdr:colOff>
      <xdr:row>281</xdr:row>
      <xdr:rowOff>257176</xdr:rowOff>
    </xdr:from>
    <xdr:to>
      <xdr:col>40</xdr:col>
      <xdr:colOff>9523</xdr:colOff>
      <xdr:row>282</xdr:row>
      <xdr:rowOff>285751</xdr:rowOff>
    </xdr:to>
    <xdr:sp macro="" textlink="">
      <xdr:nvSpPr>
        <xdr:cNvPr id="9" name="正方形/長方形 8"/>
        <xdr:cNvSpPr/>
      </xdr:nvSpPr>
      <xdr:spPr>
        <a:xfrm>
          <a:off x="3609975" y="48939451"/>
          <a:ext cx="4400548" cy="381000"/>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産後ケア事業を行う施設における感染拡大防止対策事業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708</v>
      </c>
      <c r="AK2" s="850"/>
      <c r="AL2" s="850"/>
      <c r="AM2" s="850"/>
      <c r="AN2" s="90" t="s">
        <v>368</v>
      </c>
      <c r="AO2" s="850">
        <v>21</v>
      </c>
      <c r="AP2" s="850"/>
      <c r="AQ2" s="850"/>
      <c r="AR2" s="91" t="s">
        <v>368</v>
      </c>
      <c r="AS2" s="851">
        <v>748</v>
      </c>
      <c r="AT2" s="851"/>
      <c r="AU2" s="851"/>
      <c r="AV2" s="90" t="str">
        <f>IF(AW2="","","-")</f>
        <v>-</v>
      </c>
      <c r="AW2" s="852">
        <v>0</v>
      </c>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759</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709</v>
      </c>
      <c r="H5" s="841"/>
      <c r="I5" s="841"/>
      <c r="J5" s="841"/>
      <c r="K5" s="841"/>
      <c r="L5" s="841"/>
      <c r="M5" s="842" t="s">
        <v>62</v>
      </c>
      <c r="N5" s="843"/>
      <c r="O5" s="843"/>
      <c r="P5" s="843"/>
      <c r="Q5" s="843"/>
      <c r="R5" s="844"/>
      <c r="S5" s="845" t="s">
        <v>472</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706</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201.7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743</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子ども・若者育成支援</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17" customHeight="1" x14ac:dyDescent="0.15">
      <c r="A10" s="773" t="s">
        <v>28</v>
      </c>
      <c r="B10" s="774"/>
      <c r="C10" s="774"/>
      <c r="D10" s="774"/>
      <c r="E10" s="774"/>
      <c r="F10" s="774"/>
      <c r="G10" s="775" t="s">
        <v>726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695</v>
      </c>
      <c r="Q13" s="714"/>
      <c r="R13" s="714"/>
      <c r="S13" s="714"/>
      <c r="T13" s="714"/>
      <c r="U13" s="714"/>
      <c r="V13" s="715"/>
      <c r="W13" s="713" t="s">
        <v>695</v>
      </c>
      <c r="X13" s="714"/>
      <c r="Y13" s="714"/>
      <c r="Z13" s="714"/>
      <c r="AA13" s="714"/>
      <c r="AB13" s="714"/>
      <c r="AC13" s="715"/>
      <c r="AD13" s="713" t="s">
        <v>695</v>
      </c>
      <c r="AE13" s="714"/>
      <c r="AF13" s="714"/>
      <c r="AG13" s="714"/>
      <c r="AH13" s="714"/>
      <c r="AI13" s="714"/>
      <c r="AJ13" s="715"/>
      <c r="AK13" s="713" t="s">
        <v>695</v>
      </c>
      <c r="AL13" s="714"/>
      <c r="AM13" s="714"/>
      <c r="AN13" s="714"/>
      <c r="AO13" s="714"/>
      <c r="AP13" s="714"/>
      <c r="AQ13" s="715"/>
      <c r="AR13" s="750" t="s">
        <v>695</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695</v>
      </c>
      <c r="Q14" s="714"/>
      <c r="R14" s="714"/>
      <c r="S14" s="714"/>
      <c r="T14" s="714"/>
      <c r="U14" s="714"/>
      <c r="V14" s="715"/>
      <c r="W14" s="713">
        <v>158</v>
      </c>
      <c r="X14" s="714"/>
      <c r="Y14" s="714"/>
      <c r="Z14" s="714"/>
      <c r="AA14" s="714"/>
      <c r="AB14" s="714"/>
      <c r="AC14" s="715"/>
      <c r="AD14" s="713">
        <v>43</v>
      </c>
      <c r="AE14" s="714"/>
      <c r="AF14" s="714"/>
      <c r="AG14" s="714"/>
      <c r="AH14" s="714"/>
      <c r="AI14" s="714"/>
      <c r="AJ14" s="715"/>
      <c r="AK14" s="713" t="s">
        <v>707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695</v>
      </c>
      <c r="Q15" s="714"/>
      <c r="R15" s="714"/>
      <c r="S15" s="714"/>
      <c r="T15" s="714"/>
      <c r="U15" s="714"/>
      <c r="V15" s="715"/>
      <c r="W15" s="713" t="s">
        <v>695</v>
      </c>
      <c r="X15" s="714"/>
      <c r="Y15" s="714"/>
      <c r="Z15" s="714"/>
      <c r="AA15" s="714"/>
      <c r="AB15" s="714"/>
      <c r="AC15" s="715"/>
      <c r="AD15" s="713">
        <v>157</v>
      </c>
      <c r="AE15" s="714"/>
      <c r="AF15" s="714"/>
      <c r="AG15" s="714"/>
      <c r="AH15" s="714"/>
      <c r="AI15" s="714"/>
      <c r="AJ15" s="715"/>
      <c r="AK15" s="713">
        <v>42</v>
      </c>
      <c r="AL15" s="714"/>
      <c r="AM15" s="714"/>
      <c r="AN15" s="714"/>
      <c r="AO15" s="714"/>
      <c r="AP15" s="714"/>
      <c r="AQ15" s="715"/>
      <c r="AR15" s="713" t="s">
        <v>695</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695</v>
      </c>
      <c r="Q16" s="714"/>
      <c r="R16" s="714"/>
      <c r="S16" s="714"/>
      <c r="T16" s="714"/>
      <c r="U16" s="714"/>
      <c r="V16" s="715"/>
      <c r="W16" s="713">
        <v>-157</v>
      </c>
      <c r="X16" s="714"/>
      <c r="Y16" s="714"/>
      <c r="Z16" s="714"/>
      <c r="AA16" s="714"/>
      <c r="AB16" s="714"/>
      <c r="AC16" s="715"/>
      <c r="AD16" s="713">
        <v>-42</v>
      </c>
      <c r="AE16" s="714"/>
      <c r="AF16" s="714"/>
      <c r="AG16" s="714"/>
      <c r="AH16" s="714"/>
      <c r="AI16" s="714"/>
      <c r="AJ16" s="715"/>
      <c r="AK16" s="713" t="s">
        <v>707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695</v>
      </c>
      <c r="Q17" s="714"/>
      <c r="R17" s="714"/>
      <c r="S17" s="714"/>
      <c r="T17" s="714"/>
      <c r="U17" s="714"/>
      <c r="V17" s="715"/>
      <c r="W17" s="713" t="s">
        <v>695</v>
      </c>
      <c r="X17" s="714"/>
      <c r="Y17" s="714"/>
      <c r="Z17" s="714"/>
      <c r="AA17" s="714"/>
      <c r="AB17" s="714"/>
      <c r="AC17" s="715"/>
      <c r="AD17" s="713" t="s">
        <v>695</v>
      </c>
      <c r="AE17" s="714"/>
      <c r="AF17" s="714"/>
      <c r="AG17" s="714"/>
      <c r="AH17" s="714"/>
      <c r="AI17" s="714"/>
      <c r="AJ17" s="715"/>
      <c r="AK17" s="713" t="s">
        <v>707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1</v>
      </c>
      <c r="X18" s="794"/>
      <c r="Y18" s="794"/>
      <c r="Z18" s="794"/>
      <c r="AA18" s="794"/>
      <c r="AB18" s="794"/>
      <c r="AC18" s="795"/>
      <c r="AD18" s="793">
        <f>SUM(AD13:AJ17)</f>
        <v>158</v>
      </c>
      <c r="AE18" s="794"/>
      <c r="AF18" s="794"/>
      <c r="AG18" s="794"/>
      <c r="AH18" s="794"/>
      <c r="AI18" s="794"/>
      <c r="AJ18" s="795"/>
      <c r="AK18" s="793">
        <f>SUM(AK13:AQ17)</f>
        <v>42</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695</v>
      </c>
      <c r="Q19" s="714"/>
      <c r="R19" s="714"/>
      <c r="S19" s="714"/>
      <c r="T19" s="714"/>
      <c r="U19" s="714"/>
      <c r="V19" s="715"/>
      <c r="W19" s="713">
        <v>0</v>
      </c>
      <c r="X19" s="714"/>
      <c r="Y19" s="714"/>
      <c r="Z19" s="714"/>
      <c r="AA19" s="714"/>
      <c r="AB19" s="714"/>
      <c r="AC19" s="715"/>
      <c r="AD19" s="713">
        <v>50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v>
      </c>
      <c r="X20" s="761"/>
      <c r="Y20" s="761"/>
      <c r="Z20" s="761"/>
      <c r="AA20" s="761"/>
      <c r="AB20" s="761"/>
      <c r="AC20" s="761"/>
      <c r="AD20" s="761">
        <f>IF(AD18=0, "-", SUM(AD19)/AD18)</f>
        <v>0.31645569620253167</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str">
        <f>IF(W19=0, "-", SUM(W19)/SUM(W13,W14))</f>
        <v>-</v>
      </c>
      <c r="X21" s="761"/>
      <c r="Y21" s="761"/>
      <c r="Z21" s="761"/>
      <c r="AA21" s="761"/>
      <c r="AB21" s="761"/>
      <c r="AC21" s="761"/>
      <c r="AD21" s="761">
        <f>IF(AD19=0, "-", SUM(AD19)/SUM(AD13,AD14))</f>
        <v>1.1627906976744187</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696</v>
      </c>
      <c r="H23" s="748"/>
      <c r="I23" s="748"/>
      <c r="J23" s="748"/>
      <c r="K23" s="748"/>
      <c r="L23" s="748"/>
      <c r="M23" s="748"/>
      <c r="N23" s="748"/>
      <c r="O23" s="749"/>
      <c r="P23" s="750" t="s">
        <v>707</v>
      </c>
      <c r="Q23" s="751"/>
      <c r="R23" s="751"/>
      <c r="S23" s="751"/>
      <c r="T23" s="751"/>
      <c r="U23" s="751"/>
      <c r="V23" s="752"/>
      <c r="W23" s="750" t="s">
        <v>707</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741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744</v>
      </c>
      <c r="H32" s="650"/>
      <c r="I32" s="650"/>
      <c r="J32" s="650"/>
      <c r="K32" s="650"/>
      <c r="L32" s="650"/>
      <c r="M32" s="650"/>
      <c r="N32" s="650"/>
      <c r="O32" s="650"/>
      <c r="P32" s="745" t="s">
        <v>744</v>
      </c>
      <c r="Q32" s="650"/>
      <c r="R32" s="650"/>
      <c r="S32" s="650"/>
      <c r="T32" s="650"/>
      <c r="U32" s="650"/>
      <c r="V32" s="650"/>
      <c r="W32" s="650"/>
      <c r="X32" s="650"/>
      <c r="Y32" s="659" t="s">
        <v>52</v>
      </c>
      <c r="Z32" s="660"/>
      <c r="AA32" s="661"/>
      <c r="AB32" s="662" t="s">
        <v>697</v>
      </c>
      <c r="AC32" s="662"/>
      <c r="AD32" s="662"/>
      <c r="AE32" s="631" t="s">
        <v>695</v>
      </c>
      <c r="AF32" s="631"/>
      <c r="AG32" s="631"/>
      <c r="AH32" s="631"/>
      <c r="AI32" s="631">
        <v>4</v>
      </c>
      <c r="AJ32" s="631"/>
      <c r="AK32" s="631"/>
      <c r="AL32" s="631"/>
      <c r="AM32" s="631">
        <v>21</v>
      </c>
      <c r="AN32" s="631"/>
      <c r="AO32" s="631"/>
      <c r="AP32" s="631"/>
      <c r="AQ32" s="677" t="s">
        <v>745</v>
      </c>
      <c r="AR32" s="631"/>
      <c r="AS32" s="631"/>
      <c r="AT32" s="631"/>
      <c r="AU32" s="108" t="s">
        <v>711</v>
      </c>
      <c r="AV32" s="633"/>
      <c r="AW32" s="633"/>
      <c r="AX32" s="634"/>
    </row>
    <row r="33" spans="1:51" ht="95.25" customHeight="1" x14ac:dyDescent="0.15">
      <c r="A33" s="203"/>
      <c r="B33" s="173"/>
      <c r="C33" s="173"/>
      <c r="D33" s="173"/>
      <c r="E33" s="173"/>
      <c r="F33" s="174"/>
      <c r="G33" s="651"/>
      <c r="H33" s="652"/>
      <c r="I33" s="652"/>
      <c r="J33" s="652"/>
      <c r="K33" s="652"/>
      <c r="L33" s="652"/>
      <c r="M33" s="652"/>
      <c r="N33" s="652"/>
      <c r="O33" s="652"/>
      <c r="P33" s="651"/>
      <c r="Q33" s="652"/>
      <c r="R33" s="652"/>
      <c r="S33" s="652"/>
      <c r="T33" s="652"/>
      <c r="U33" s="652"/>
      <c r="V33" s="652"/>
      <c r="W33" s="652"/>
      <c r="X33" s="652"/>
      <c r="Y33" s="635" t="s">
        <v>53</v>
      </c>
      <c r="Z33" s="636"/>
      <c r="AA33" s="637"/>
      <c r="AB33" s="662" t="s">
        <v>697</v>
      </c>
      <c r="AC33" s="662"/>
      <c r="AD33" s="662"/>
      <c r="AE33" s="631" t="s">
        <v>695</v>
      </c>
      <c r="AF33" s="631"/>
      <c r="AG33" s="631"/>
      <c r="AH33" s="631"/>
      <c r="AI33" s="631">
        <v>906</v>
      </c>
      <c r="AJ33" s="631"/>
      <c r="AK33" s="631"/>
      <c r="AL33" s="631"/>
      <c r="AM33" s="631">
        <v>1718</v>
      </c>
      <c r="AN33" s="631"/>
      <c r="AO33" s="631"/>
      <c r="AP33" s="631"/>
      <c r="AQ33" s="631">
        <v>1719</v>
      </c>
      <c r="AR33" s="631"/>
      <c r="AS33" s="631"/>
      <c r="AT33" s="631"/>
      <c r="AU33" s="108" t="s">
        <v>711</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698</v>
      </c>
      <c r="H35" s="668"/>
      <c r="I35" s="668"/>
      <c r="J35" s="668"/>
      <c r="K35" s="668"/>
      <c r="L35" s="668"/>
      <c r="M35" s="668"/>
      <c r="N35" s="668"/>
      <c r="O35" s="668"/>
      <c r="P35" s="668"/>
      <c r="Q35" s="668"/>
      <c r="R35" s="668"/>
      <c r="S35" s="668"/>
      <c r="T35" s="668"/>
      <c r="U35" s="668"/>
      <c r="V35" s="668"/>
      <c r="W35" s="668"/>
      <c r="X35" s="668"/>
      <c r="Y35" s="671" t="s">
        <v>666</v>
      </c>
      <c r="Z35" s="672"/>
      <c r="AA35" s="673"/>
      <c r="AB35" s="674" t="s">
        <v>699</v>
      </c>
      <c r="AC35" s="675"/>
      <c r="AD35" s="676"/>
      <c r="AE35" s="677" t="s">
        <v>695</v>
      </c>
      <c r="AF35" s="677"/>
      <c r="AG35" s="677"/>
      <c r="AH35" s="677"/>
      <c r="AI35" s="677">
        <v>0</v>
      </c>
      <c r="AJ35" s="677"/>
      <c r="AK35" s="677"/>
      <c r="AL35" s="677"/>
      <c r="AM35" s="677">
        <v>1.9</v>
      </c>
      <c r="AN35" s="677"/>
      <c r="AO35" s="677"/>
      <c r="AP35" s="677"/>
      <c r="AQ35" s="108">
        <v>1.6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698</v>
      </c>
      <c r="AC36" s="628"/>
      <c r="AD36" s="629"/>
      <c r="AE36" s="630" t="s">
        <v>695</v>
      </c>
      <c r="AF36" s="630"/>
      <c r="AG36" s="630"/>
      <c r="AH36" s="630"/>
      <c r="AI36" s="630" t="s">
        <v>747</v>
      </c>
      <c r="AJ36" s="630"/>
      <c r="AK36" s="630"/>
      <c r="AL36" s="630"/>
      <c r="AM36" s="630" t="s">
        <v>739</v>
      </c>
      <c r="AN36" s="630"/>
      <c r="AO36" s="630"/>
      <c r="AP36" s="630"/>
      <c r="AQ36" s="630" t="s">
        <v>746</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t="s">
        <v>695</v>
      </c>
      <c r="AV38" s="141"/>
      <c r="AW38" s="123" t="s">
        <v>170</v>
      </c>
      <c r="AX38" s="144"/>
    </row>
    <row r="39" spans="1:51" ht="23.25" customHeight="1" x14ac:dyDescent="0.15">
      <c r="A39" s="689"/>
      <c r="B39" s="687"/>
      <c r="C39" s="687"/>
      <c r="D39" s="687"/>
      <c r="E39" s="687"/>
      <c r="F39" s="688"/>
      <c r="G39" s="193" t="s">
        <v>695</v>
      </c>
      <c r="H39" s="194"/>
      <c r="I39" s="194"/>
      <c r="J39" s="194"/>
      <c r="K39" s="194"/>
      <c r="L39" s="194"/>
      <c r="M39" s="194"/>
      <c r="N39" s="194"/>
      <c r="O39" s="195"/>
      <c r="P39" s="146" t="s">
        <v>695</v>
      </c>
      <c r="Q39" s="146"/>
      <c r="R39" s="146"/>
      <c r="S39" s="146"/>
      <c r="T39" s="146"/>
      <c r="U39" s="146"/>
      <c r="V39" s="146"/>
      <c r="W39" s="146"/>
      <c r="X39" s="147"/>
      <c r="Y39" s="234" t="s">
        <v>12</v>
      </c>
      <c r="Z39" s="235"/>
      <c r="AA39" s="236"/>
      <c r="AB39" s="163"/>
      <c r="AC39" s="163"/>
      <c r="AD39" s="163"/>
      <c r="AE39" s="108" t="s">
        <v>695</v>
      </c>
      <c r="AF39" s="102"/>
      <c r="AG39" s="102"/>
      <c r="AH39" s="102"/>
      <c r="AI39" s="108" t="s">
        <v>695</v>
      </c>
      <c r="AJ39" s="102"/>
      <c r="AK39" s="102"/>
      <c r="AL39" s="102"/>
      <c r="AM39" s="108" t="s">
        <v>695</v>
      </c>
      <c r="AN39" s="102"/>
      <c r="AO39" s="102"/>
      <c r="AP39" s="102"/>
      <c r="AQ39" s="109" t="s">
        <v>695</v>
      </c>
      <c r="AR39" s="110"/>
      <c r="AS39" s="110"/>
      <c r="AT39" s="111"/>
      <c r="AU39" s="102" t="s">
        <v>695</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t="s">
        <v>695</v>
      </c>
      <c r="AF40" s="102"/>
      <c r="AG40" s="102"/>
      <c r="AH40" s="102"/>
      <c r="AI40" s="108" t="s">
        <v>695</v>
      </c>
      <c r="AJ40" s="102"/>
      <c r="AK40" s="102"/>
      <c r="AL40" s="102"/>
      <c r="AM40" s="108" t="s">
        <v>695</v>
      </c>
      <c r="AN40" s="102"/>
      <c r="AO40" s="102"/>
      <c r="AP40" s="102"/>
      <c r="AQ40" s="109" t="s">
        <v>695</v>
      </c>
      <c r="AR40" s="110"/>
      <c r="AS40" s="110"/>
      <c r="AT40" s="111"/>
      <c r="AU40" s="102" t="s">
        <v>695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t="s">
        <v>695</v>
      </c>
      <c r="AJ41" s="102"/>
      <c r="AK41" s="102"/>
      <c r="AL41" s="102"/>
      <c r="AM41" s="108" t="s">
        <v>695</v>
      </c>
      <c r="AN41" s="102"/>
      <c r="AO41" s="102"/>
      <c r="AP41" s="102"/>
      <c r="AQ41" s="109" t="s">
        <v>695</v>
      </c>
      <c r="AR41" s="110"/>
      <c r="AS41" s="110"/>
      <c r="AT41" s="111"/>
      <c r="AU41" s="102" t="s">
        <v>695</v>
      </c>
      <c r="AV41" s="102"/>
      <c r="AW41" s="102"/>
      <c r="AX41" s="103"/>
    </row>
    <row r="42" spans="1:51" ht="23.25" customHeight="1" x14ac:dyDescent="0.15">
      <c r="A42" s="202" t="s">
        <v>344</v>
      </c>
      <c r="B42" s="165"/>
      <c r="C42" s="165"/>
      <c r="D42" s="165"/>
      <c r="E42" s="165"/>
      <c r="F42" s="166"/>
      <c r="G42" s="204" t="s">
        <v>695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710</v>
      </c>
      <c r="H46" s="216"/>
      <c r="I46" s="216"/>
      <c r="J46" s="216"/>
      <c r="K46" s="216"/>
      <c r="L46" s="216"/>
      <c r="M46" s="216"/>
      <c r="N46" s="216"/>
      <c r="O46" s="216"/>
      <c r="P46" s="216"/>
      <c r="Q46" s="216"/>
      <c r="R46" s="216"/>
      <c r="S46" s="216"/>
      <c r="T46" s="216"/>
      <c r="U46" s="216"/>
      <c r="V46" s="216"/>
      <c r="W46" s="216"/>
      <c r="X46" s="216"/>
      <c r="Y46" s="216"/>
      <c r="Z46" s="216"/>
      <c r="AA46" s="217"/>
      <c r="AB46" s="222" t="s">
        <v>711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748</v>
      </c>
      <c r="H51" s="146"/>
      <c r="I51" s="146"/>
      <c r="J51" s="146"/>
      <c r="K51" s="146"/>
      <c r="L51" s="146"/>
      <c r="M51" s="146"/>
      <c r="N51" s="146"/>
      <c r="O51" s="147"/>
      <c r="P51" s="145" t="s">
        <v>748</v>
      </c>
      <c r="Q51" s="146"/>
      <c r="R51" s="146"/>
      <c r="S51" s="146"/>
      <c r="T51" s="146"/>
      <c r="U51" s="146"/>
      <c r="V51" s="146"/>
      <c r="W51" s="146"/>
      <c r="X51" s="147"/>
      <c r="Y51" s="160" t="s">
        <v>58</v>
      </c>
      <c r="Z51" s="161"/>
      <c r="AA51" s="162"/>
      <c r="AB51" s="163" t="s">
        <v>697</v>
      </c>
      <c r="AC51" s="163"/>
      <c r="AD51" s="163"/>
      <c r="AE51" s="108" t="s">
        <v>695</v>
      </c>
      <c r="AF51" s="102"/>
      <c r="AG51" s="102"/>
      <c r="AH51" s="102"/>
      <c r="AI51" s="108">
        <v>4</v>
      </c>
      <c r="AJ51" s="102"/>
      <c r="AK51" s="102"/>
      <c r="AL51" s="102"/>
      <c r="AM51" s="108">
        <v>21</v>
      </c>
      <c r="AN51" s="102"/>
      <c r="AO51" s="102"/>
      <c r="AP51" s="102"/>
      <c r="AQ51" s="109" t="s">
        <v>695</v>
      </c>
      <c r="AR51" s="110"/>
      <c r="AS51" s="110"/>
      <c r="AT51" s="111"/>
      <c r="AU51" s="102" t="s">
        <v>695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48"/>
      <c r="Q52" s="149"/>
      <c r="R52" s="149"/>
      <c r="S52" s="149"/>
      <c r="T52" s="149"/>
      <c r="U52" s="149"/>
      <c r="V52" s="149"/>
      <c r="W52" s="149"/>
      <c r="X52" s="150"/>
      <c r="Y52" s="104" t="s">
        <v>51</v>
      </c>
      <c r="Z52" s="105"/>
      <c r="AA52" s="106"/>
      <c r="AB52" s="107" t="s">
        <v>697</v>
      </c>
      <c r="AC52" s="107"/>
      <c r="AD52" s="107"/>
      <c r="AE52" s="108" t="s">
        <v>695</v>
      </c>
      <c r="AF52" s="102"/>
      <c r="AG52" s="102"/>
      <c r="AH52" s="102"/>
      <c r="AI52" s="108">
        <v>906</v>
      </c>
      <c r="AJ52" s="102"/>
      <c r="AK52" s="102"/>
      <c r="AL52" s="102"/>
      <c r="AM52" s="108">
        <v>1718</v>
      </c>
      <c r="AN52" s="102"/>
      <c r="AO52" s="102"/>
      <c r="AP52" s="102"/>
      <c r="AQ52" s="109" t="s">
        <v>695</v>
      </c>
      <c r="AR52" s="110"/>
      <c r="AS52" s="110"/>
      <c r="AT52" s="111"/>
      <c r="AU52" s="102">
        <v>1718</v>
      </c>
      <c r="AV52" s="102"/>
      <c r="AW52" s="102"/>
      <c r="AX52" s="103"/>
      <c r="AY52">
        <f t="shared" si="0"/>
        <v>1</v>
      </c>
      <c r="AZ52" s="10"/>
      <c r="BA52" s="10"/>
      <c r="BB52" s="10"/>
      <c r="BC52" s="10"/>
    </row>
    <row r="53" spans="1:60" ht="71.25" customHeight="1" x14ac:dyDescent="0.15">
      <c r="A53" s="210"/>
      <c r="B53" s="167"/>
      <c r="C53" s="168"/>
      <c r="D53" s="168"/>
      <c r="E53" s="168"/>
      <c r="F53" s="169"/>
      <c r="G53" s="151"/>
      <c r="H53" s="152"/>
      <c r="I53" s="152"/>
      <c r="J53" s="152"/>
      <c r="K53" s="152"/>
      <c r="L53" s="152"/>
      <c r="M53" s="152"/>
      <c r="N53" s="152"/>
      <c r="O53" s="153"/>
      <c r="P53" s="151"/>
      <c r="Q53" s="152"/>
      <c r="R53" s="152"/>
      <c r="S53" s="152"/>
      <c r="T53" s="152"/>
      <c r="U53" s="152"/>
      <c r="V53" s="152"/>
      <c r="W53" s="152"/>
      <c r="X53" s="153"/>
      <c r="Y53" s="104" t="s">
        <v>13</v>
      </c>
      <c r="Z53" s="105"/>
      <c r="AA53" s="106"/>
      <c r="AB53" s="112" t="s">
        <v>14</v>
      </c>
      <c r="AC53" s="112"/>
      <c r="AD53" s="112"/>
      <c r="AE53" s="113" t="s">
        <v>695</v>
      </c>
      <c r="AF53" s="114"/>
      <c r="AG53" s="114"/>
      <c r="AH53" s="114"/>
      <c r="AI53" s="113">
        <v>0</v>
      </c>
      <c r="AJ53" s="114"/>
      <c r="AK53" s="114"/>
      <c r="AL53" s="114"/>
      <c r="AM53" s="113">
        <v>0</v>
      </c>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700</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0"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0"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0"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0"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9">$AY$200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9"/>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9"/>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9"/>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9"/>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9"/>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9"/>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0" t="s">
        <v>661</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312</v>
      </c>
      <c r="AP214" s="433"/>
      <c r="AQ214" s="433"/>
      <c r="AR214" s="96"/>
      <c r="AS214" s="432"/>
      <c r="AT214" s="433"/>
      <c r="AU214" s="433"/>
      <c r="AV214" s="433"/>
      <c r="AW214" s="433"/>
      <c r="AX214" s="434"/>
      <c r="AY214">
        <f>COUNTIF($AR$214,"☑")</f>
        <v>0</v>
      </c>
    </row>
    <row r="215" spans="1:51" ht="45" customHeight="1" x14ac:dyDescent="0.15">
      <c r="A215" s="419" t="s">
        <v>367</v>
      </c>
      <c r="B215" s="420"/>
      <c r="C215" s="423" t="s">
        <v>227</v>
      </c>
      <c r="D215" s="420"/>
      <c r="E215" s="425" t="s">
        <v>243</v>
      </c>
      <c r="F215" s="426"/>
      <c r="G215" s="427" t="s">
        <v>712</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15">
      <c r="A216" s="421"/>
      <c r="B216" s="422"/>
      <c r="C216" s="424"/>
      <c r="D216" s="422"/>
      <c r="E216" s="164" t="s">
        <v>242</v>
      </c>
      <c r="F216" s="166"/>
      <c r="G216" s="145" t="s">
        <v>713</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714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1"/>
      <c r="B217" s="422"/>
      <c r="C217" s="424"/>
      <c r="D217" s="422"/>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711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1"/>
      <c r="B218" s="422"/>
      <c r="C218" s="506" t="s">
        <v>684</v>
      </c>
      <c r="D218" s="507"/>
      <c r="E218" s="164" t="s">
        <v>363</v>
      </c>
      <c r="F218" s="166"/>
      <c r="G218" s="487" t="s">
        <v>230</v>
      </c>
      <c r="H218" s="488"/>
      <c r="I218" s="488"/>
      <c r="J218" s="508" t="s">
        <v>711</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1"/>
      <c r="B219" s="422"/>
      <c r="C219" s="424"/>
      <c r="D219" s="422"/>
      <c r="E219" s="167"/>
      <c r="F219" s="169"/>
      <c r="G219" s="487" t="s">
        <v>685</v>
      </c>
      <c r="H219" s="488"/>
      <c r="I219" s="488"/>
      <c r="J219" s="488"/>
      <c r="K219" s="488"/>
      <c r="L219" s="488"/>
      <c r="M219" s="488"/>
      <c r="N219" s="488"/>
      <c r="O219" s="488"/>
      <c r="P219" s="488"/>
      <c r="Q219" s="488"/>
      <c r="R219" s="488"/>
      <c r="S219" s="488"/>
      <c r="T219" s="488"/>
      <c r="U219" s="484" t="s">
        <v>711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1"/>
      <c r="B220" s="422"/>
      <c r="C220" s="424"/>
      <c r="D220" s="422"/>
      <c r="E220" s="172"/>
      <c r="F220" s="174"/>
      <c r="G220" s="487" t="s">
        <v>672</v>
      </c>
      <c r="H220" s="488"/>
      <c r="I220" s="488"/>
      <c r="J220" s="488"/>
      <c r="K220" s="488"/>
      <c r="L220" s="488"/>
      <c r="M220" s="488"/>
      <c r="N220" s="488"/>
      <c r="O220" s="488"/>
      <c r="P220" s="488"/>
      <c r="Q220" s="488"/>
      <c r="R220" s="488"/>
      <c r="S220" s="488"/>
      <c r="T220" s="488"/>
      <c r="U220" s="824" t="s">
        <v>711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6.25" customHeight="1" x14ac:dyDescent="0.15">
      <c r="A223" s="455" t="s">
        <v>134</v>
      </c>
      <c r="B223" s="456"/>
      <c r="C223" s="461" t="s">
        <v>135</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705</v>
      </c>
      <c r="AE223" s="465"/>
      <c r="AF223" s="465"/>
      <c r="AG223" s="466" t="s">
        <v>718</v>
      </c>
      <c r="AH223" s="467"/>
      <c r="AI223" s="467"/>
      <c r="AJ223" s="467"/>
      <c r="AK223" s="467"/>
      <c r="AL223" s="467"/>
      <c r="AM223" s="467"/>
      <c r="AN223" s="467"/>
      <c r="AO223" s="467"/>
      <c r="AP223" s="467"/>
      <c r="AQ223" s="467"/>
      <c r="AR223" s="467"/>
      <c r="AS223" s="467"/>
      <c r="AT223" s="467"/>
      <c r="AU223" s="467"/>
      <c r="AV223" s="467"/>
      <c r="AW223" s="467"/>
      <c r="AX223" s="468"/>
    </row>
    <row r="224" spans="1:51" ht="55.5" customHeight="1" x14ac:dyDescent="0.15">
      <c r="A224" s="457"/>
      <c r="B224" s="458"/>
      <c r="C224" s="469" t="s">
        <v>35</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8"/>
      <c r="AD224" s="379" t="s">
        <v>705</v>
      </c>
      <c r="AE224" s="380"/>
      <c r="AF224" s="380"/>
      <c r="AG224" s="374" t="s">
        <v>719</v>
      </c>
      <c r="AH224" s="375"/>
      <c r="AI224" s="375"/>
      <c r="AJ224" s="375"/>
      <c r="AK224" s="375"/>
      <c r="AL224" s="375"/>
      <c r="AM224" s="375"/>
      <c r="AN224" s="375"/>
      <c r="AO224" s="375"/>
      <c r="AP224" s="375"/>
      <c r="AQ224" s="375"/>
      <c r="AR224" s="375"/>
      <c r="AS224" s="375"/>
      <c r="AT224" s="375"/>
      <c r="AU224" s="375"/>
      <c r="AV224" s="375"/>
      <c r="AW224" s="375"/>
      <c r="AX224" s="376"/>
    </row>
    <row r="225" spans="1:50" ht="55.5" customHeight="1" x14ac:dyDescent="0.15">
      <c r="A225" s="459"/>
      <c r="B225" s="460"/>
      <c r="C225" s="471" t="s">
        <v>136</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474" t="s">
        <v>705</v>
      </c>
      <c r="AE225" s="475"/>
      <c r="AF225" s="475"/>
      <c r="AG225" s="374" t="s">
        <v>720</v>
      </c>
      <c r="AH225" s="375"/>
      <c r="AI225" s="375"/>
      <c r="AJ225" s="375"/>
      <c r="AK225" s="375"/>
      <c r="AL225" s="375"/>
      <c r="AM225" s="375"/>
      <c r="AN225" s="375"/>
      <c r="AO225" s="375"/>
      <c r="AP225" s="375"/>
      <c r="AQ225" s="375"/>
      <c r="AR225" s="375"/>
      <c r="AS225" s="375"/>
      <c r="AT225" s="375"/>
      <c r="AU225" s="375"/>
      <c r="AV225" s="375"/>
      <c r="AW225" s="375"/>
      <c r="AX225" s="376"/>
    </row>
    <row r="226" spans="1:50" ht="27" customHeight="1" x14ac:dyDescent="0.15">
      <c r="A226" s="354" t="s">
        <v>37</v>
      </c>
      <c r="B226" s="435"/>
      <c r="C226" s="437" t="s">
        <v>39</v>
      </c>
      <c r="D226" s="396"/>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397" t="s">
        <v>715</v>
      </c>
      <c r="AE226" s="398"/>
      <c r="AF226" s="398"/>
      <c r="AG226" s="400" t="s">
        <v>711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6"/>
      <c r="C227" s="440"/>
      <c r="D227" s="441"/>
      <c r="E227" s="444" t="s">
        <v>345</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79" t="s">
        <v>716</v>
      </c>
      <c r="AE227" s="380"/>
      <c r="AF227" s="447"/>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6"/>
      <c r="C228" s="442"/>
      <c r="D228" s="443"/>
      <c r="E228" s="448" t="s">
        <v>293</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51" t="s">
        <v>716</v>
      </c>
      <c r="AE228" s="452"/>
      <c r="AF228" s="452"/>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3" t="s">
        <v>40</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3" t="s">
        <v>705</v>
      </c>
      <c r="AE229" s="364"/>
      <c r="AF229" s="364"/>
      <c r="AG229" s="366" t="s">
        <v>721</v>
      </c>
      <c r="AH229" s="367"/>
      <c r="AI229" s="367"/>
      <c r="AJ229" s="367"/>
      <c r="AK229" s="367"/>
      <c r="AL229" s="367"/>
      <c r="AM229" s="367"/>
      <c r="AN229" s="367"/>
      <c r="AO229" s="367"/>
      <c r="AP229" s="367"/>
      <c r="AQ229" s="367"/>
      <c r="AR229" s="367"/>
      <c r="AS229" s="367"/>
      <c r="AT229" s="367"/>
      <c r="AU229" s="367"/>
      <c r="AV229" s="367"/>
      <c r="AW229" s="367"/>
      <c r="AX229" s="368"/>
    </row>
    <row r="230" spans="1:50" ht="44.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705</v>
      </c>
      <c r="AE230" s="380"/>
      <c r="AF230" s="380"/>
      <c r="AG230" s="374" t="s">
        <v>722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715</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705</v>
      </c>
      <c r="AE232" s="380"/>
      <c r="AF232" s="380"/>
      <c r="AG232" s="374" t="s">
        <v>723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379" t="s">
        <v>705</v>
      </c>
      <c r="AE233" s="380"/>
      <c r="AF233" s="380"/>
      <c r="AG233" s="416" t="s">
        <v>753</v>
      </c>
      <c r="AH233" s="417"/>
      <c r="AI233" s="417"/>
      <c r="AJ233" s="417"/>
      <c r="AK233" s="417"/>
      <c r="AL233" s="417"/>
      <c r="AM233" s="417"/>
      <c r="AN233" s="417"/>
      <c r="AO233" s="417"/>
      <c r="AP233" s="417"/>
      <c r="AQ233" s="417"/>
      <c r="AR233" s="417"/>
      <c r="AS233" s="417"/>
      <c r="AT233" s="417"/>
      <c r="AU233" s="417"/>
      <c r="AV233" s="417"/>
      <c r="AW233" s="417"/>
      <c r="AX233" s="418"/>
    </row>
    <row r="234" spans="1:50" ht="50.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705</v>
      </c>
      <c r="AE234" s="380"/>
      <c r="AF234" s="380"/>
      <c r="AG234" s="374" t="s">
        <v>749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705</v>
      </c>
      <c r="AE235" s="410"/>
      <c r="AF235" s="411"/>
      <c r="AG235" s="412" t="s">
        <v>723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705</v>
      </c>
      <c r="AE237" s="373"/>
      <c r="AF237" s="373"/>
      <c r="AG237" s="374" t="s">
        <v>750</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705</v>
      </c>
      <c r="AE238" s="380"/>
      <c r="AF238" s="380"/>
      <c r="AG238" s="374" t="s">
        <v>754</v>
      </c>
      <c r="AH238" s="375"/>
      <c r="AI238" s="375"/>
      <c r="AJ238" s="375"/>
      <c r="AK238" s="375"/>
      <c r="AL238" s="375"/>
      <c r="AM238" s="375"/>
      <c r="AN238" s="375"/>
      <c r="AO238" s="375"/>
      <c r="AP238" s="375"/>
      <c r="AQ238" s="375"/>
      <c r="AR238" s="375"/>
      <c r="AS238" s="375"/>
      <c r="AT238" s="375"/>
      <c r="AU238" s="375"/>
      <c r="AV238" s="375"/>
      <c r="AW238" s="375"/>
      <c r="AX238" s="376"/>
    </row>
    <row r="239" spans="1:50" ht="44.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705</v>
      </c>
      <c r="AE239" s="380"/>
      <c r="AF239" s="380"/>
      <c r="AG239" s="404" t="s">
        <v>724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705</v>
      </c>
      <c r="AE240" s="398"/>
      <c r="AF240" s="399"/>
      <c r="AG240" s="400" t="s">
        <v>742</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692</v>
      </c>
      <c r="F242" s="383"/>
      <c r="G242" s="383"/>
      <c r="H242" s="384">
        <v>21</v>
      </c>
      <c r="I242" s="384"/>
      <c r="J242" s="889">
        <v>732</v>
      </c>
      <c r="K242" s="889"/>
      <c r="L242" s="889"/>
      <c r="M242" s="384" t="s">
        <v>717</v>
      </c>
      <c r="N242" s="890"/>
      <c r="O242" s="891" t="s">
        <v>701</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692</v>
      </c>
      <c r="F243" s="383"/>
      <c r="G243" s="383"/>
      <c r="H243" s="384">
        <v>21</v>
      </c>
      <c r="I243" s="384"/>
      <c r="J243" s="385">
        <v>733</v>
      </c>
      <c r="K243" s="385"/>
      <c r="L243" s="385"/>
      <c r="M243" s="386" t="s">
        <v>717</v>
      </c>
      <c r="N243" s="387"/>
      <c r="O243" s="894" t="s">
        <v>702</v>
      </c>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v>2022</v>
      </c>
      <c r="D244" s="382"/>
      <c r="E244" s="383" t="s">
        <v>692</v>
      </c>
      <c r="F244" s="383"/>
      <c r="G244" s="383"/>
      <c r="H244" s="384">
        <v>21</v>
      </c>
      <c r="I244" s="384"/>
      <c r="J244" s="385">
        <v>734</v>
      </c>
      <c r="K244" s="385"/>
      <c r="L244" s="385"/>
      <c r="M244" s="386" t="s">
        <v>717</v>
      </c>
      <c r="N244" s="387"/>
      <c r="O244" s="894" t="s">
        <v>703</v>
      </c>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v>2022</v>
      </c>
      <c r="D245" s="382"/>
      <c r="E245" s="383" t="s">
        <v>692</v>
      </c>
      <c r="F245" s="383"/>
      <c r="G245" s="383"/>
      <c r="H245" s="384">
        <v>21</v>
      </c>
      <c r="I245" s="384"/>
      <c r="J245" s="385">
        <v>740</v>
      </c>
      <c r="K245" s="385"/>
      <c r="L245" s="385"/>
      <c r="M245" s="386" t="s">
        <v>717</v>
      </c>
      <c r="N245" s="387"/>
      <c r="O245" s="894" t="s">
        <v>704</v>
      </c>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99" customHeight="1" x14ac:dyDescent="0.15">
      <c r="A247" s="354" t="s">
        <v>46</v>
      </c>
      <c r="B247" s="915"/>
      <c r="C247" s="313" t="s">
        <v>50</v>
      </c>
      <c r="D247" s="733"/>
      <c r="E247" s="733"/>
      <c r="F247" s="734"/>
      <c r="G247" s="918" t="s">
        <v>751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97.5" customHeight="1" thickBot="1" x14ac:dyDescent="0.2">
      <c r="A248" s="916"/>
      <c r="B248" s="917"/>
      <c r="C248" s="920" t="s">
        <v>54</v>
      </c>
      <c r="D248" s="921"/>
      <c r="E248" s="921"/>
      <c r="F248" s="922"/>
      <c r="G248" s="923" t="s">
        <v>727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756</v>
      </c>
      <c r="B252" s="339"/>
      <c r="C252" s="339"/>
      <c r="D252" s="339"/>
      <c r="E252" s="340"/>
      <c r="F252" s="914" t="s">
        <v>755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346</v>
      </c>
      <c r="B254" s="339"/>
      <c r="C254" s="339"/>
      <c r="D254" s="339"/>
      <c r="E254" s="340"/>
      <c r="F254" s="341" t="s">
        <v>758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695</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708</v>
      </c>
      <c r="H268" s="101"/>
      <c r="I268" s="101"/>
      <c r="J268" s="100">
        <v>20</v>
      </c>
      <c r="K268" s="100"/>
      <c r="L268" s="116">
        <v>760</v>
      </c>
      <c r="M268" s="116"/>
      <c r="N268" s="116"/>
      <c r="O268" s="100" t="s">
        <v>728</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103.5" customHeight="1" x14ac:dyDescent="0.15">
      <c r="A310" s="331"/>
      <c r="B310" s="332"/>
      <c r="C310" s="332"/>
      <c r="D310" s="332"/>
      <c r="E310" s="332"/>
      <c r="F310" s="333"/>
      <c r="G310" s="299" t="s">
        <v>752</v>
      </c>
      <c r="H310" s="300"/>
      <c r="I310" s="300"/>
      <c r="J310" s="300"/>
      <c r="K310" s="301"/>
      <c r="L310" s="302" t="s">
        <v>752</v>
      </c>
      <c r="M310" s="303"/>
      <c r="N310" s="303"/>
      <c r="O310" s="303"/>
      <c r="P310" s="303"/>
      <c r="Q310" s="303"/>
      <c r="R310" s="303"/>
      <c r="S310" s="303"/>
      <c r="T310" s="303"/>
      <c r="U310" s="303"/>
      <c r="V310" s="303"/>
      <c r="W310" s="303"/>
      <c r="X310" s="304"/>
      <c r="Y310" s="305">
        <v>10</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0">$AY$321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0"/>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0"/>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0"/>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0"/>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0"/>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0"/>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0"/>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0"/>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0"/>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0"/>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0"/>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6" si="11">$AY$334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1"/>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1"/>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1"/>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1"/>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1"/>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1"/>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si="11"/>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1"/>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1"/>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1"/>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1"/>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 t="shared" ref="AY348:AY359" si="12">$AY$347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si="12"/>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2"/>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2"/>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2"/>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2"/>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2"/>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2"/>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2"/>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2"/>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2"/>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2"/>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3.95" customHeight="1" x14ac:dyDescent="0.15">
      <c r="A366" s="245">
        <v>1</v>
      </c>
      <c r="B366" s="245">
        <v>1</v>
      </c>
      <c r="C366" s="266" t="s">
        <v>731</v>
      </c>
      <c r="D366" s="265"/>
      <c r="E366" s="265"/>
      <c r="F366" s="265"/>
      <c r="G366" s="265"/>
      <c r="H366" s="265"/>
      <c r="I366" s="265"/>
      <c r="J366" s="248">
        <v>3000020141003</v>
      </c>
      <c r="K366" s="249"/>
      <c r="L366" s="249"/>
      <c r="M366" s="249"/>
      <c r="N366" s="249"/>
      <c r="O366" s="249"/>
      <c r="P366" s="267" t="s">
        <v>752</v>
      </c>
      <c r="Q366" s="250"/>
      <c r="R366" s="250"/>
      <c r="S366" s="250"/>
      <c r="T366" s="250"/>
      <c r="U366" s="250"/>
      <c r="V366" s="250"/>
      <c r="W366" s="250"/>
      <c r="X366" s="250"/>
      <c r="Y366" s="251">
        <v>10</v>
      </c>
      <c r="Z366" s="252"/>
      <c r="AA366" s="252"/>
      <c r="AB366" s="253"/>
      <c r="AC366" s="237" t="s">
        <v>725</v>
      </c>
      <c r="AD366" s="238"/>
      <c r="AE366" s="238"/>
      <c r="AF366" s="238"/>
      <c r="AG366" s="238"/>
      <c r="AH366" s="268" t="s">
        <v>711</v>
      </c>
      <c r="AI366" s="269"/>
      <c r="AJ366" s="269"/>
      <c r="AK366" s="269"/>
      <c r="AL366" s="241" t="s">
        <v>711</v>
      </c>
      <c r="AM366" s="242"/>
      <c r="AN366" s="242"/>
      <c r="AO366" s="243"/>
      <c r="AP366" s="244" t="s">
        <v>711</v>
      </c>
      <c r="AQ366" s="244"/>
      <c r="AR366" s="244"/>
      <c r="AS366" s="244"/>
      <c r="AT366" s="244"/>
      <c r="AU366" s="244"/>
      <c r="AV366" s="244"/>
      <c r="AW366" s="244"/>
      <c r="AX366" s="244"/>
    </row>
    <row r="367" spans="1:51" ht="63.95" customHeight="1" x14ac:dyDescent="0.15">
      <c r="A367" s="245">
        <v>2</v>
      </c>
      <c r="B367" s="245">
        <v>1</v>
      </c>
      <c r="C367" s="266" t="s">
        <v>729</v>
      </c>
      <c r="D367" s="265"/>
      <c r="E367" s="265"/>
      <c r="F367" s="265"/>
      <c r="G367" s="265"/>
      <c r="H367" s="265"/>
      <c r="I367" s="265"/>
      <c r="J367" s="248">
        <v>6000020271004</v>
      </c>
      <c r="K367" s="249"/>
      <c r="L367" s="249"/>
      <c r="M367" s="249"/>
      <c r="N367" s="249"/>
      <c r="O367" s="249"/>
      <c r="P367" s="267" t="s">
        <v>752</v>
      </c>
      <c r="Q367" s="250"/>
      <c r="R367" s="250"/>
      <c r="S367" s="250"/>
      <c r="T367" s="250"/>
      <c r="U367" s="250"/>
      <c r="V367" s="250"/>
      <c r="W367" s="250"/>
      <c r="X367" s="250"/>
      <c r="Y367" s="251">
        <v>6.5</v>
      </c>
      <c r="Z367" s="252"/>
      <c r="AA367" s="252"/>
      <c r="AB367" s="253"/>
      <c r="AC367" s="237" t="s">
        <v>725</v>
      </c>
      <c r="AD367" s="238"/>
      <c r="AE367" s="238"/>
      <c r="AF367" s="238"/>
      <c r="AG367" s="238"/>
      <c r="AH367" s="268" t="s">
        <v>711</v>
      </c>
      <c r="AI367" s="269"/>
      <c r="AJ367" s="269"/>
      <c r="AK367" s="269"/>
      <c r="AL367" s="241" t="s">
        <v>711</v>
      </c>
      <c r="AM367" s="242"/>
      <c r="AN367" s="242"/>
      <c r="AO367" s="243"/>
      <c r="AP367" s="244" t="s">
        <v>711</v>
      </c>
      <c r="AQ367" s="244"/>
      <c r="AR367" s="244"/>
      <c r="AS367" s="244"/>
      <c r="AT367" s="244"/>
      <c r="AU367" s="244"/>
      <c r="AV367" s="244"/>
      <c r="AW367" s="244"/>
      <c r="AX367" s="244"/>
      <c r="AY367">
        <f>COUNTA($C$367)</f>
        <v>1</v>
      </c>
    </row>
    <row r="368" spans="1:51" ht="63.95" customHeight="1" x14ac:dyDescent="0.15">
      <c r="A368" s="245">
        <v>3</v>
      </c>
      <c r="B368" s="245">
        <v>1</v>
      </c>
      <c r="C368" s="266" t="s">
        <v>730</v>
      </c>
      <c r="D368" s="265"/>
      <c r="E368" s="265"/>
      <c r="F368" s="265"/>
      <c r="G368" s="265"/>
      <c r="H368" s="265"/>
      <c r="I368" s="265"/>
      <c r="J368" s="248">
        <v>1000020141500</v>
      </c>
      <c r="K368" s="249"/>
      <c r="L368" s="249"/>
      <c r="M368" s="249"/>
      <c r="N368" s="249"/>
      <c r="O368" s="249"/>
      <c r="P368" s="267" t="s">
        <v>752</v>
      </c>
      <c r="Q368" s="250"/>
      <c r="R368" s="250"/>
      <c r="S368" s="250"/>
      <c r="T368" s="250"/>
      <c r="U368" s="250"/>
      <c r="V368" s="250"/>
      <c r="W368" s="250"/>
      <c r="X368" s="250"/>
      <c r="Y368" s="251">
        <v>6</v>
      </c>
      <c r="Z368" s="252"/>
      <c r="AA368" s="252"/>
      <c r="AB368" s="253"/>
      <c r="AC368" s="237" t="s">
        <v>725</v>
      </c>
      <c r="AD368" s="238"/>
      <c r="AE368" s="238"/>
      <c r="AF368" s="238"/>
      <c r="AG368" s="238"/>
      <c r="AH368" s="268" t="s">
        <v>711</v>
      </c>
      <c r="AI368" s="269"/>
      <c r="AJ368" s="269"/>
      <c r="AK368" s="269"/>
      <c r="AL368" s="241" t="s">
        <v>711</v>
      </c>
      <c r="AM368" s="242"/>
      <c r="AN368" s="242"/>
      <c r="AO368" s="243"/>
      <c r="AP368" s="244" t="s">
        <v>711</v>
      </c>
      <c r="AQ368" s="244"/>
      <c r="AR368" s="244"/>
      <c r="AS368" s="244"/>
      <c r="AT368" s="244"/>
      <c r="AU368" s="244"/>
      <c r="AV368" s="244"/>
      <c r="AW368" s="244"/>
      <c r="AX368" s="244"/>
      <c r="AY368">
        <f>COUNTA($C$368)</f>
        <v>1</v>
      </c>
    </row>
    <row r="369" spans="1:51" ht="63.95" customHeight="1" x14ac:dyDescent="0.15">
      <c r="A369" s="245">
        <v>4</v>
      </c>
      <c r="B369" s="245">
        <v>1</v>
      </c>
      <c r="C369" s="266" t="s">
        <v>735</v>
      </c>
      <c r="D369" s="265"/>
      <c r="E369" s="265"/>
      <c r="F369" s="265"/>
      <c r="G369" s="265"/>
      <c r="H369" s="265"/>
      <c r="I369" s="265"/>
      <c r="J369" s="248">
        <v>3000020142018</v>
      </c>
      <c r="K369" s="249"/>
      <c r="L369" s="249"/>
      <c r="M369" s="249"/>
      <c r="N369" s="249"/>
      <c r="O369" s="249"/>
      <c r="P369" s="267" t="s">
        <v>752</v>
      </c>
      <c r="Q369" s="250"/>
      <c r="R369" s="250"/>
      <c r="S369" s="250"/>
      <c r="T369" s="250"/>
      <c r="U369" s="250"/>
      <c r="V369" s="250"/>
      <c r="W369" s="250"/>
      <c r="X369" s="250"/>
      <c r="Y369" s="251">
        <v>5</v>
      </c>
      <c r="Z369" s="252"/>
      <c r="AA369" s="252"/>
      <c r="AB369" s="253"/>
      <c r="AC369" s="237" t="s">
        <v>725</v>
      </c>
      <c r="AD369" s="238"/>
      <c r="AE369" s="238"/>
      <c r="AF369" s="238"/>
      <c r="AG369" s="238"/>
      <c r="AH369" s="268" t="s">
        <v>711</v>
      </c>
      <c r="AI369" s="269"/>
      <c r="AJ369" s="269"/>
      <c r="AK369" s="269"/>
      <c r="AL369" s="241" t="s">
        <v>711</v>
      </c>
      <c r="AM369" s="242"/>
      <c r="AN369" s="242"/>
      <c r="AO369" s="243"/>
      <c r="AP369" s="244" t="s">
        <v>711</v>
      </c>
      <c r="AQ369" s="244"/>
      <c r="AR369" s="244"/>
      <c r="AS369" s="244"/>
      <c r="AT369" s="244"/>
      <c r="AU369" s="244"/>
      <c r="AV369" s="244"/>
      <c r="AW369" s="244"/>
      <c r="AX369" s="244"/>
      <c r="AY369">
        <f>COUNTA(#REF!)</f>
        <v>1</v>
      </c>
    </row>
    <row r="370" spans="1:51" ht="63.95" customHeight="1" x14ac:dyDescent="0.15">
      <c r="A370" s="245">
        <v>5</v>
      </c>
      <c r="B370" s="245">
        <v>1</v>
      </c>
      <c r="C370" s="266" t="s">
        <v>740</v>
      </c>
      <c r="D370" s="265"/>
      <c r="E370" s="265"/>
      <c r="F370" s="265"/>
      <c r="G370" s="265"/>
      <c r="H370" s="265"/>
      <c r="I370" s="265"/>
      <c r="J370" s="248">
        <v>6000020121002</v>
      </c>
      <c r="K370" s="249"/>
      <c r="L370" s="249"/>
      <c r="M370" s="249"/>
      <c r="N370" s="249"/>
      <c r="O370" s="249"/>
      <c r="P370" s="267" t="s">
        <v>752</v>
      </c>
      <c r="Q370" s="250"/>
      <c r="R370" s="250"/>
      <c r="S370" s="250"/>
      <c r="T370" s="250"/>
      <c r="U370" s="250"/>
      <c r="V370" s="250"/>
      <c r="W370" s="250"/>
      <c r="X370" s="250"/>
      <c r="Y370" s="251">
        <v>4.0999999999999996</v>
      </c>
      <c r="Z370" s="252"/>
      <c r="AA370" s="252"/>
      <c r="AB370" s="253"/>
      <c r="AC370" s="237" t="s">
        <v>725</v>
      </c>
      <c r="AD370" s="238"/>
      <c r="AE370" s="238"/>
      <c r="AF370" s="238"/>
      <c r="AG370" s="238"/>
      <c r="AH370" s="268" t="s">
        <v>711</v>
      </c>
      <c r="AI370" s="269"/>
      <c r="AJ370" s="269"/>
      <c r="AK370" s="269"/>
      <c r="AL370" s="241" t="s">
        <v>711</v>
      </c>
      <c r="AM370" s="242"/>
      <c r="AN370" s="242"/>
      <c r="AO370" s="243"/>
      <c r="AP370" s="244" t="s">
        <v>711</v>
      </c>
      <c r="AQ370" s="244"/>
      <c r="AR370" s="244"/>
      <c r="AS370" s="244"/>
      <c r="AT370" s="244"/>
      <c r="AU370" s="244"/>
      <c r="AV370" s="244"/>
      <c r="AW370" s="244"/>
      <c r="AX370" s="244"/>
      <c r="AY370">
        <f>COUNTA(#REF!)</f>
        <v>1</v>
      </c>
    </row>
    <row r="371" spans="1:51" ht="63.95" customHeight="1" x14ac:dyDescent="0.15">
      <c r="A371" s="245">
        <v>6</v>
      </c>
      <c r="B371" s="245">
        <v>1</v>
      </c>
      <c r="C371" s="266" t="s">
        <v>733</v>
      </c>
      <c r="D371" s="265"/>
      <c r="E371" s="265"/>
      <c r="F371" s="265"/>
      <c r="G371" s="265"/>
      <c r="H371" s="265"/>
      <c r="I371" s="265"/>
      <c r="J371" s="248">
        <v>8000020041009</v>
      </c>
      <c r="K371" s="249"/>
      <c r="L371" s="249"/>
      <c r="M371" s="249"/>
      <c r="N371" s="249"/>
      <c r="O371" s="249"/>
      <c r="P371" s="267" t="s">
        <v>752</v>
      </c>
      <c r="Q371" s="250"/>
      <c r="R371" s="250"/>
      <c r="S371" s="250"/>
      <c r="T371" s="250"/>
      <c r="U371" s="250"/>
      <c r="V371" s="250"/>
      <c r="W371" s="250"/>
      <c r="X371" s="250"/>
      <c r="Y371" s="251">
        <v>3</v>
      </c>
      <c r="Z371" s="252"/>
      <c r="AA371" s="252"/>
      <c r="AB371" s="253"/>
      <c r="AC371" s="237" t="s">
        <v>725</v>
      </c>
      <c r="AD371" s="238"/>
      <c r="AE371" s="238"/>
      <c r="AF371" s="238"/>
      <c r="AG371" s="238"/>
      <c r="AH371" s="268" t="s">
        <v>711</v>
      </c>
      <c r="AI371" s="269"/>
      <c r="AJ371" s="269"/>
      <c r="AK371" s="269"/>
      <c r="AL371" s="241" t="s">
        <v>711</v>
      </c>
      <c r="AM371" s="242"/>
      <c r="AN371" s="242"/>
      <c r="AO371" s="243"/>
      <c r="AP371" s="244" t="s">
        <v>711</v>
      </c>
      <c r="AQ371" s="244"/>
      <c r="AR371" s="244"/>
      <c r="AS371" s="244"/>
      <c r="AT371" s="244"/>
      <c r="AU371" s="244"/>
      <c r="AV371" s="244"/>
      <c r="AW371" s="244"/>
      <c r="AX371" s="244"/>
      <c r="AY371">
        <f>COUNTA(#REF!)</f>
        <v>1</v>
      </c>
    </row>
    <row r="372" spans="1:51" ht="63.95" customHeight="1" x14ac:dyDescent="0.15">
      <c r="A372" s="245">
        <v>7</v>
      </c>
      <c r="B372" s="245">
        <v>1</v>
      </c>
      <c r="C372" s="266" t="s">
        <v>737</v>
      </c>
      <c r="D372" s="265"/>
      <c r="E372" s="265"/>
      <c r="F372" s="265"/>
      <c r="G372" s="265"/>
      <c r="H372" s="265"/>
      <c r="I372" s="265"/>
      <c r="J372" s="248">
        <v>7000020092011</v>
      </c>
      <c r="K372" s="249"/>
      <c r="L372" s="249"/>
      <c r="M372" s="249"/>
      <c r="N372" s="249"/>
      <c r="O372" s="249"/>
      <c r="P372" s="267" t="s">
        <v>752</v>
      </c>
      <c r="Q372" s="250"/>
      <c r="R372" s="250"/>
      <c r="S372" s="250"/>
      <c r="T372" s="250"/>
      <c r="U372" s="250"/>
      <c r="V372" s="250"/>
      <c r="W372" s="250"/>
      <c r="X372" s="250"/>
      <c r="Y372" s="251">
        <v>3</v>
      </c>
      <c r="Z372" s="252"/>
      <c r="AA372" s="252"/>
      <c r="AB372" s="253"/>
      <c r="AC372" s="237" t="s">
        <v>725</v>
      </c>
      <c r="AD372" s="238"/>
      <c r="AE372" s="238"/>
      <c r="AF372" s="238"/>
      <c r="AG372" s="238"/>
      <c r="AH372" s="268" t="s">
        <v>711</v>
      </c>
      <c r="AI372" s="269"/>
      <c r="AJ372" s="269"/>
      <c r="AK372" s="269"/>
      <c r="AL372" s="241" t="s">
        <v>711</v>
      </c>
      <c r="AM372" s="242"/>
      <c r="AN372" s="242"/>
      <c r="AO372" s="243"/>
      <c r="AP372" s="244" t="s">
        <v>711</v>
      </c>
      <c r="AQ372" s="244"/>
      <c r="AR372" s="244"/>
      <c r="AS372" s="244"/>
      <c r="AT372" s="244"/>
      <c r="AU372" s="244"/>
      <c r="AV372" s="244"/>
      <c r="AW372" s="244"/>
      <c r="AX372" s="244"/>
      <c r="AY372">
        <f>COUNTA(#REF!)</f>
        <v>1</v>
      </c>
    </row>
    <row r="373" spans="1:51" ht="63.95" customHeight="1" x14ac:dyDescent="0.15">
      <c r="A373" s="245">
        <v>8</v>
      </c>
      <c r="B373" s="245">
        <v>1</v>
      </c>
      <c r="C373" s="266" t="s">
        <v>734</v>
      </c>
      <c r="D373" s="265"/>
      <c r="E373" s="265"/>
      <c r="F373" s="265"/>
      <c r="G373" s="265"/>
      <c r="H373" s="265"/>
      <c r="I373" s="265"/>
      <c r="J373" s="248">
        <v>9000020341002</v>
      </c>
      <c r="K373" s="249"/>
      <c r="L373" s="249"/>
      <c r="M373" s="249"/>
      <c r="N373" s="249"/>
      <c r="O373" s="249"/>
      <c r="P373" s="267" t="s">
        <v>752</v>
      </c>
      <c r="Q373" s="250"/>
      <c r="R373" s="250"/>
      <c r="S373" s="250"/>
      <c r="T373" s="250"/>
      <c r="U373" s="250"/>
      <c r="V373" s="250"/>
      <c r="W373" s="250"/>
      <c r="X373" s="250"/>
      <c r="Y373" s="251">
        <v>2.5</v>
      </c>
      <c r="Z373" s="252"/>
      <c r="AA373" s="252"/>
      <c r="AB373" s="253"/>
      <c r="AC373" s="237" t="s">
        <v>725</v>
      </c>
      <c r="AD373" s="238"/>
      <c r="AE373" s="238"/>
      <c r="AF373" s="238"/>
      <c r="AG373" s="238"/>
      <c r="AH373" s="268" t="s">
        <v>711</v>
      </c>
      <c r="AI373" s="269"/>
      <c r="AJ373" s="269"/>
      <c r="AK373" s="269"/>
      <c r="AL373" s="241" t="s">
        <v>711</v>
      </c>
      <c r="AM373" s="242"/>
      <c r="AN373" s="242"/>
      <c r="AO373" s="243"/>
      <c r="AP373" s="244" t="s">
        <v>711</v>
      </c>
      <c r="AQ373" s="244"/>
      <c r="AR373" s="244"/>
      <c r="AS373" s="244"/>
      <c r="AT373" s="244"/>
      <c r="AU373" s="244"/>
      <c r="AV373" s="244"/>
      <c r="AW373" s="244"/>
      <c r="AX373" s="244"/>
      <c r="AY373">
        <f>COUNTA(#REF!)</f>
        <v>1</v>
      </c>
    </row>
    <row r="374" spans="1:51" ht="63.95" customHeight="1" x14ac:dyDescent="0.15">
      <c r="A374" s="245">
        <v>9</v>
      </c>
      <c r="B374" s="245">
        <v>1</v>
      </c>
      <c r="C374" s="266" t="s">
        <v>736</v>
      </c>
      <c r="D374" s="265"/>
      <c r="E374" s="265"/>
      <c r="F374" s="265"/>
      <c r="G374" s="265"/>
      <c r="H374" s="265"/>
      <c r="I374" s="265"/>
      <c r="J374" s="248">
        <v>7000020342076</v>
      </c>
      <c r="K374" s="249"/>
      <c r="L374" s="249"/>
      <c r="M374" s="249"/>
      <c r="N374" s="249"/>
      <c r="O374" s="249"/>
      <c r="P374" s="267" t="s">
        <v>752</v>
      </c>
      <c r="Q374" s="250"/>
      <c r="R374" s="250"/>
      <c r="S374" s="250"/>
      <c r="T374" s="250"/>
      <c r="U374" s="250"/>
      <c r="V374" s="250"/>
      <c r="W374" s="250"/>
      <c r="X374" s="250"/>
      <c r="Y374" s="251">
        <v>2</v>
      </c>
      <c r="Z374" s="252"/>
      <c r="AA374" s="252"/>
      <c r="AB374" s="253"/>
      <c r="AC374" s="237" t="s">
        <v>725</v>
      </c>
      <c r="AD374" s="238"/>
      <c r="AE374" s="238"/>
      <c r="AF374" s="238"/>
      <c r="AG374" s="238"/>
      <c r="AH374" s="268" t="s">
        <v>711</v>
      </c>
      <c r="AI374" s="269"/>
      <c r="AJ374" s="269"/>
      <c r="AK374" s="269"/>
      <c r="AL374" s="241" t="s">
        <v>711</v>
      </c>
      <c r="AM374" s="242"/>
      <c r="AN374" s="242"/>
      <c r="AO374" s="243"/>
      <c r="AP374" s="244" t="s">
        <v>711</v>
      </c>
      <c r="AQ374" s="244"/>
      <c r="AR374" s="244"/>
      <c r="AS374" s="244"/>
      <c r="AT374" s="244"/>
      <c r="AU374" s="244"/>
      <c r="AV374" s="244"/>
      <c r="AW374" s="244"/>
      <c r="AX374" s="244"/>
      <c r="AY374">
        <f>COUNTA(#REF!)</f>
        <v>1</v>
      </c>
    </row>
    <row r="375" spans="1:51" ht="63.95" customHeight="1" x14ac:dyDescent="0.15">
      <c r="A375" s="245">
        <v>10</v>
      </c>
      <c r="B375" s="245">
        <v>1</v>
      </c>
      <c r="C375" s="266" t="s">
        <v>738</v>
      </c>
      <c r="D375" s="265"/>
      <c r="E375" s="265"/>
      <c r="F375" s="265"/>
      <c r="G375" s="265"/>
      <c r="H375" s="265"/>
      <c r="I375" s="265"/>
      <c r="J375" s="248">
        <v>6000020332020</v>
      </c>
      <c r="K375" s="249"/>
      <c r="L375" s="249"/>
      <c r="M375" s="249"/>
      <c r="N375" s="249"/>
      <c r="O375" s="249"/>
      <c r="P375" s="267" t="s">
        <v>752</v>
      </c>
      <c r="Q375" s="250"/>
      <c r="R375" s="250"/>
      <c r="S375" s="250"/>
      <c r="T375" s="250"/>
      <c r="U375" s="250"/>
      <c r="V375" s="250"/>
      <c r="W375" s="250"/>
      <c r="X375" s="250"/>
      <c r="Y375" s="251">
        <v>1.3</v>
      </c>
      <c r="Z375" s="252"/>
      <c r="AA375" s="252"/>
      <c r="AB375" s="253"/>
      <c r="AC375" s="237" t="s">
        <v>725</v>
      </c>
      <c r="AD375" s="238"/>
      <c r="AE375" s="238"/>
      <c r="AF375" s="238"/>
      <c r="AG375" s="238"/>
      <c r="AH375" s="268" t="s">
        <v>711</v>
      </c>
      <c r="AI375" s="269"/>
      <c r="AJ375" s="269"/>
      <c r="AK375" s="269"/>
      <c r="AL375" s="241" t="s">
        <v>711</v>
      </c>
      <c r="AM375" s="242"/>
      <c r="AN375" s="242"/>
      <c r="AO375" s="243"/>
      <c r="AP375" s="244" t="s">
        <v>711</v>
      </c>
      <c r="AQ375" s="244"/>
      <c r="AR375" s="244"/>
      <c r="AS375" s="244"/>
      <c r="AT375" s="244"/>
      <c r="AU375" s="244"/>
      <c r="AV375" s="244"/>
      <c r="AW375" s="244"/>
      <c r="AX375" s="244"/>
      <c r="AY375">
        <f>COUNTA(#REF!)</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1" priority="905">
      <formula>IF(RIGHT(TEXT(P14,"0.#"),1)=".",FALSE,TRUE)</formula>
    </cfRule>
    <cfRule type="expression" dxfId="1500" priority="906">
      <formula>IF(RIGHT(TEXT(P14,"0.#"),1)=".",TRUE,FALSE)</formula>
    </cfRule>
  </conditionalFormatting>
  <conditionalFormatting sqref="P18:AX18">
    <cfRule type="expression" dxfId="1499" priority="903">
      <formula>IF(RIGHT(TEXT(P18,"0.#"),1)=".",FALSE,TRUE)</formula>
    </cfRule>
    <cfRule type="expression" dxfId="1498" priority="904">
      <formula>IF(RIGHT(TEXT(P18,"0.#"),1)=".",TRUE,FALSE)</formula>
    </cfRule>
  </conditionalFormatting>
  <conditionalFormatting sqref="Y311">
    <cfRule type="expression" dxfId="1497" priority="901">
      <formula>IF(RIGHT(TEXT(Y311,"0.#"),1)=".",FALSE,TRUE)</formula>
    </cfRule>
    <cfRule type="expression" dxfId="1496" priority="902">
      <formula>IF(RIGHT(TEXT(Y311,"0.#"),1)=".",TRUE,FALSE)</formula>
    </cfRule>
  </conditionalFormatting>
  <conditionalFormatting sqref="Y320">
    <cfRule type="expression" dxfId="1495" priority="899">
      <formula>IF(RIGHT(TEXT(Y320,"0.#"),1)=".",FALSE,TRUE)</formula>
    </cfRule>
    <cfRule type="expression" dxfId="1494" priority="900">
      <formula>IF(RIGHT(TEXT(Y320,"0.#"),1)=".",TRUE,FALSE)</formula>
    </cfRule>
  </conditionalFormatting>
  <conditionalFormatting sqref="Y351:Y358 Y349 Y338:Y345 Y336 Y325:Y332 Y323">
    <cfRule type="expression" dxfId="1493" priority="879">
      <formula>IF(RIGHT(TEXT(Y323,"0.#"),1)=".",FALSE,TRUE)</formula>
    </cfRule>
    <cfRule type="expression" dxfId="1492" priority="880">
      <formula>IF(RIGHT(TEXT(Y323,"0.#"),1)=".",TRUE,FALSE)</formula>
    </cfRule>
  </conditionalFormatting>
  <conditionalFormatting sqref="P16:AQ17 P15:AX15 P13:AX13">
    <cfRule type="expression" dxfId="1491" priority="897">
      <formula>IF(RIGHT(TEXT(P13,"0.#"),1)=".",FALSE,TRUE)</formula>
    </cfRule>
    <cfRule type="expression" dxfId="1490" priority="898">
      <formula>IF(RIGHT(TEXT(P13,"0.#"),1)=".",TRUE,FALSE)</formula>
    </cfRule>
  </conditionalFormatting>
  <conditionalFormatting sqref="P19:AJ19">
    <cfRule type="expression" dxfId="1489" priority="895">
      <formula>IF(RIGHT(TEXT(P19,"0.#"),1)=".",FALSE,TRUE)</formula>
    </cfRule>
    <cfRule type="expression" dxfId="1488" priority="896">
      <formula>IF(RIGHT(TEXT(P19,"0.#"),1)=".",TRUE,FALSE)</formula>
    </cfRule>
  </conditionalFormatting>
  <conditionalFormatting sqref="AE32 AQ32">
    <cfRule type="expression" dxfId="1487" priority="893">
      <formula>IF(RIGHT(TEXT(AE32,"0.#"),1)=".",FALSE,TRUE)</formula>
    </cfRule>
    <cfRule type="expression" dxfId="1486" priority="894">
      <formula>IF(RIGHT(TEXT(AE32,"0.#"),1)=".",TRUE,FALSE)</formula>
    </cfRule>
  </conditionalFormatting>
  <conditionalFormatting sqref="Y312:Y319 Y310">
    <cfRule type="expression" dxfId="1485" priority="891">
      <formula>IF(RIGHT(TEXT(Y310,"0.#"),1)=".",FALSE,TRUE)</formula>
    </cfRule>
    <cfRule type="expression" dxfId="1484" priority="892">
      <formula>IF(RIGHT(TEXT(Y310,"0.#"),1)=".",TRUE,FALSE)</formula>
    </cfRule>
  </conditionalFormatting>
  <conditionalFormatting sqref="AU311">
    <cfRule type="expression" dxfId="1483" priority="889">
      <formula>IF(RIGHT(TEXT(AU311,"0.#"),1)=".",FALSE,TRUE)</formula>
    </cfRule>
    <cfRule type="expression" dxfId="1482" priority="890">
      <formula>IF(RIGHT(TEXT(AU311,"0.#"),1)=".",TRUE,FALSE)</formula>
    </cfRule>
  </conditionalFormatting>
  <conditionalFormatting sqref="AU320">
    <cfRule type="expression" dxfId="1481" priority="887">
      <formula>IF(RIGHT(TEXT(AU320,"0.#"),1)=".",FALSE,TRUE)</formula>
    </cfRule>
    <cfRule type="expression" dxfId="1480" priority="888">
      <formula>IF(RIGHT(TEXT(AU320,"0.#"),1)=".",TRUE,FALSE)</formula>
    </cfRule>
  </conditionalFormatting>
  <conditionalFormatting sqref="AU312:AU319 AU310">
    <cfRule type="expression" dxfId="1479" priority="885">
      <formula>IF(RIGHT(TEXT(AU310,"0.#"),1)=".",FALSE,TRUE)</formula>
    </cfRule>
    <cfRule type="expression" dxfId="1478" priority="886">
      <formula>IF(RIGHT(TEXT(AU310,"0.#"),1)=".",TRUE,FALSE)</formula>
    </cfRule>
  </conditionalFormatting>
  <conditionalFormatting sqref="Y350 Y337 Y324">
    <cfRule type="expression" dxfId="1477" priority="883">
      <formula>IF(RIGHT(TEXT(Y324,"0.#"),1)=".",FALSE,TRUE)</formula>
    </cfRule>
    <cfRule type="expression" dxfId="1476" priority="884">
      <formula>IF(RIGHT(TEXT(Y324,"0.#"),1)=".",TRUE,FALSE)</formula>
    </cfRule>
  </conditionalFormatting>
  <conditionalFormatting sqref="Y359 Y346 Y333">
    <cfRule type="expression" dxfId="1475" priority="881">
      <formula>IF(RIGHT(TEXT(Y333,"0.#"),1)=".",FALSE,TRUE)</formula>
    </cfRule>
    <cfRule type="expression" dxfId="1474" priority="882">
      <formula>IF(RIGHT(TEXT(Y333,"0.#"),1)=".",TRUE,FALSE)</formula>
    </cfRule>
  </conditionalFormatting>
  <conditionalFormatting sqref="AU350 AU337 AU324">
    <cfRule type="expression" dxfId="1473" priority="877">
      <formula>IF(RIGHT(TEXT(AU324,"0.#"),1)=".",FALSE,TRUE)</formula>
    </cfRule>
    <cfRule type="expression" dxfId="1472" priority="878">
      <formula>IF(RIGHT(TEXT(AU324,"0.#"),1)=".",TRUE,FALSE)</formula>
    </cfRule>
  </conditionalFormatting>
  <conditionalFormatting sqref="AU359 AU346 AU333">
    <cfRule type="expression" dxfId="1471" priority="875">
      <formula>IF(RIGHT(TEXT(AU333,"0.#"),1)=".",FALSE,TRUE)</formula>
    </cfRule>
    <cfRule type="expression" dxfId="1470" priority="876">
      <formula>IF(RIGHT(TEXT(AU333,"0.#"),1)=".",TRUE,FALSE)</formula>
    </cfRule>
  </conditionalFormatting>
  <conditionalFormatting sqref="AU351:AU358 AU349 AU338:AU345 AU336 AU325:AU332 AU323">
    <cfRule type="expression" dxfId="1469" priority="873">
      <formula>IF(RIGHT(TEXT(AU323,"0.#"),1)=".",FALSE,TRUE)</formula>
    </cfRule>
    <cfRule type="expression" dxfId="1468" priority="874">
      <formula>IF(RIGHT(TEXT(AU323,"0.#"),1)=".",TRUE,FALSE)</formula>
    </cfRule>
  </conditionalFormatting>
  <conditionalFormatting sqref="AI32">
    <cfRule type="expression" dxfId="1467" priority="871">
      <formula>IF(RIGHT(TEXT(AI32,"0.#"),1)=".",FALSE,TRUE)</formula>
    </cfRule>
    <cfRule type="expression" dxfId="1466" priority="872">
      <formula>IF(RIGHT(TEXT(AI32,"0.#"),1)=".",TRUE,FALSE)</formula>
    </cfRule>
  </conditionalFormatting>
  <conditionalFormatting sqref="AM32">
    <cfRule type="expression" dxfId="1465" priority="869">
      <formula>IF(RIGHT(TEXT(AM32,"0.#"),1)=".",FALSE,TRUE)</formula>
    </cfRule>
    <cfRule type="expression" dxfId="1464" priority="870">
      <formula>IF(RIGHT(TEXT(AM32,"0.#"),1)=".",TRUE,FALSE)</formula>
    </cfRule>
  </conditionalFormatting>
  <conditionalFormatting sqref="AE33">
    <cfRule type="expression" dxfId="1463" priority="867">
      <formula>IF(RIGHT(TEXT(AE33,"0.#"),1)=".",FALSE,TRUE)</formula>
    </cfRule>
    <cfRule type="expression" dxfId="1462" priority="868">
      <formula>IF(RIGHT(TEXT(AE33,"0.#"),1)=".",TRUE,FALSE)</formula>
    </cfRule>
  </conditionalFormatting>
  <conditionalFormatting sqref="AI33">
    <cfRule type="expression" dxfId="1461" priority="865">
      <formula>IF(RIGHT(TEXT(AI33,"0.#"),1)=".",FALSE,TRUE)</formula>
    </cfRule>
    <cfRule type="expression" dxfId="1460" priority="866">
      <formula>IF(RIGHT(TEXT(AI33,"0.#"),1)=".",TRUE,FALSE)</formula>
    </cfRule>
  </conditionalFormatting>
  <conditionalFormatting sqref="AM33 AQ33">
    <cfRule type="expression" dxfId="1459" priority="863">
      <formula>IF(RIGHT(TEXT(AM33,"0.#"),1)=".",FALSE,TRUE)</formula>
    </cfRule>
    <cfRule type="expression" dxfId="1458" priority="864">
      <formula>IF(RIGHT(TEXT(AM33,"0.#"),1)=".",TRUE,FALSE)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Y366:AB368 Y376:AB395">
      <formula1>OR(ISNUMBER(P13), P13="-")</formula1>
    </dataValidation>
    <dataValidation type="custom" allowBlank="1" showInputMessage="1" showErrorMessage="1" errorTitle="法人番号チェック" error="法人番号は13桁の数字で入力してください。" sqref="J631:O660 J597:O626 J564:O593 J531:O560 J498:O527 J465:O494 J432:O461 J399:O428 J366:O368 J376:O395">
      <formula1>OR(J366="-",AND(LEN(J366)=13,IFERROR(SEARCH("-",J366),"")="",IFERROR(SEARCH(".",J366),"")="",ISNUMBER(J366)))</formula1>
    </dataValidation>
    <dataValidation type="list" allowBlank="1" showInputMessage="1" showErrorMessage="1" sqref="Q268:R268 AC268:AD268 AO268:AP268">
      <formula1>$U$47</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松村 美佳(matsumura-mika.66a)</cp:lastModifiedBy>
  <cp:lastPrinted>2022-07-04T06:58:29Z</cp:lastPrinted>
  <dcterms:created xsi:type="dcterms:W3CDTF">2012-03-13T00:50:25Z</dcterms:created>
  <dcterms:modified xsi:type="dcterms:W3CDTF">2022-08-26T12:11:04Z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