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確定\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7" i="11"/>
  <c r="AY323" i="11"/>
  <c r="AY321" i="11"/>
  <c r="AY330" i="11" s="1"/>
  <c r="AY324" i="11" l="1"/>
  <c r="AY328" i="11"/>
  <c r="AY331" i="11"/>
  <c r="AY332" i="11"/>
  <c r="AY325" i="11"/>
  <c r="AY329" i="11"/>
  <c r="AY333" i="11"/>
  <c r="AY322" i="11"/>
  <c r="AY326" i="11"/>
  <c r="AY398" i="11"/>
  <c r="AY397" i="11"/>
  <c r="AY338" i="11"/>
  <c r="AY340" i="11"/>
  <c r="AY337" i="11"/>
  <c r="AY336" i="11"/>
  <c r="AY341" i="11"/>
  <c r="AY70" i="11"/>
  <c r="AY66" i="11"/>
  <c r="AY75" i="11"/>
  <c r="AY73" i="11"/>
  <c r="AY77" i="11"/>
  <c r="AY74" i="11"/>
  <c r="AY72" i="11"/>
  <c r="AY335" i="11"/>
  <c r="AY214" i="11"/>
  <c r="AY208" i="11"/>
  <c r="AY213" i="11" s="1"/>
  <c r="AY200" i="11"/>
  <c r="AY206" i="11" s="1"/>
  <c r="AY195" i="11"/>
  <c r="AY196" i="11" s="1"/>
  <c r="AY190" i="11"/>
  <c r="AY192" i="11" s="1"/>
  <c r="AY180" i="11"/>
  <c r="AY187" i="11" s="1"/>
  <c r="AY176" i="1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30" i="11"/>
  <c r="AY128" i="11"/>
  <c r="AY127" i="11"/>
  <c r="AY131" i="11" s="1"/>
  <c r="AY122" i="11"/>
  <c r="AY123" i="11" s="1"/>
  <c r="AY118" i="11"/>
  <c r="AY114" i="11"/>
  <c r="AY112" i="11"/>
  <c r="AY119" i="11" s="1"/>
  <c r="AY99" i="11"/>
  <c r="AY101" i="11" s="1"/>
  <c r="AY98" i="11"/>
  <c r="AY102" i="11"/>
  <c r="AY104" i="11" s="1"/>
  <c r="AY140" i="11" l="1"/>
  <c r="AY198" i="11"/>
  <c r="AY100" i="11"/>
  <c r="AY163" i="11"/>
  <c r="AY142" i="11"/>
  <c r="AY134" i="11"/>
  <c r="AY172" i="11"/>
  <c r="AY152" i="11"/>
  <c r="AY144" i="11"/>
  <c r="AY193" i="11"/>
  <c r="AY210" i="11"/>
  <c r="AY212" i="11"/>
  <c r="AY211" i="11"/>
  <c r="AY209" i="11"/>
  <c r="AY207" i="11"/>
  <c r="AY204" i="11"/>
  <c r="AY201" i="11"/>
  <c r="AY205" i="11"/>
  <c r="AY203" i="11"/>
  <c r="AY202" i="11"/>
  <c r="AY126" i="11"/>
  <c r="AY116" i="11"/>
  <c r="AY120" i="11"/>
  <c r="AY124" i="11"/>
  <c r="AY154" i="11"/>
  <c r="AY138" i="11"/>
  <c r="AY113" i="11"/>
  <c r="AY117" i="11"/>
  <c r="AY121" i="11"/>
  <c r="AY125" i="11"/>
  <c r="AY129" i="11"/>
  <c r="AY151" i="11"/>
  <c r="AY155" i="11"/>
  <c r="AY164" i="11"/>
  <c r="AY141" i="11"/>
  <c r="AY145" i="11"/>
  <c r="AY177" i="11"/>
  <c r="AY174" i="11"/>
  <c r="AY178"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4" i="11"/>
  <c r="AY84" i="11"/>
  <c r="AY96" i="11"/>
  <c r="AY49" i="11"/>
  <c r="AY81" i="11"/>
  <c r="AY85" i="11"/>
  <c r="AY89" i="11"/>
  <c r="AY97" i="11"/>
  <c r="AY92" i="11"/>
  <c r="AY90" i="11"/>
  <c r="AY82"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<sst xmlns="http://schemas.openxmlformats.org/spreadsheetml/2006/main" count="2209" uniqueCount="804">
  <si>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</si>
  <si>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</si>
  <si>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</si>
  <si>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</si>
  <si>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</si>
  <si>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</si>
  <si>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</si>
  <si>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</si>
  <si>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</si>
  <si>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</si>
  <si>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</si>
  <si>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</si>
  <si>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</si>
  <si>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</si>
  <si>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</si>
  <si>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</si>
  <si>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</si>
  <si>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</si>
  <si>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</si>
  <si>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</si>
  <si>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</si>
  <si>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</si>
  <si>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</si>
  <si>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</si>
  <si>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</si>
  <si>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</si>
  <si>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</si>
  <si>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</si>
  <si>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</si>
  <si>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</si>
  <si>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</si>
  <si>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</si>
  <si>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</si>
  <si>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</si>
  <si>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</si>
  <si>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</si>
  <si>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</si>
  <si>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</si>
  <si>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</si>
  <si>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</si>
  <si>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</si>
  <si>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</si>
  <si>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</si>
  <si>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</si>
  <si>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</si>
  <si>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</si>
  <si>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</si>
  <si>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</si>
  <si>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</si>
  <si>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</si>
  <si>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</si>
  <si>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</si>
  <si>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</si>
  <si>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</si>
  <si>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</si>
  <si>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</si>
  <si>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</si>
  <si>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</si>
  <si>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</si>
  <si>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</si>
  <si>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</si>
  <si>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</si>
  <si>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</si>
  <si>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</si>
  <si>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</si>
  <si>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</si>
  <si>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</si>
  <si>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</si>
  <si>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</si>
  <si>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</si>
  <si>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</si>
  <si>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</si>
  <si>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</si>
  <si>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</si>
  <si>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</si>
  <si>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</si>
  <si>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</si>
  <si>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</si>
  <si>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</si>
  <si>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</si>
  <si>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</si>
  <si>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</si>
  <si>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</si>
  <si>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</si>
  <si>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</si>
  <si>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</si>
  <si>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</si>
  <si>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</si>
  <si>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</si>
  <si>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</si>
  <si>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</si>
  <si>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</si>
  <si>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</si>
  <si>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</si>
  <si>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</si>
  <si>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</si>
  <si>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</si>
  <si>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</si>
  <si>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</si>
  <si>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</si>
  <si>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</si>
  <si>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</si>
  <si>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</si>
  <si>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</si>
  <si>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</si>
  <si>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</si>
  <si>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</si>
  <si>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</si>
  <si>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</si>
  <si>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</si>
  <si>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</si>
  <si>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</si>
  <si>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</si>
  <si>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</si>
  <si>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</si>
  <si>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</si>
  <si>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</si>
  <si>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</si>
  <si>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</si>
  <si>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</si>
  <si>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</si>
  <si>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</si>
  <si>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</si>
  <si>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</si>
  <si>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</si>
  <si>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</si>
  <si>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</si>
  <si>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</si>
  <si>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</si>
  <si>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</si>
  <si>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</si>
  <si>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</si>
  <si>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</si>
  <si>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</si>
  <si>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</si>
  <si>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</si>
  <si>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</si>
  <si>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</si>
  <si>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</si>
  <si>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</si>
  <si>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</si>
  <si>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</si>
  <si>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</si>
  <si>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</si>
  <si>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</si>
  <si>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</si>
  <si>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</si>
  <si>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</si>
  <si>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</si>
  <si>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</si>
  <si>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</si>
  <si>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</si>
  <si>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</si>
  <si>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</si>
  <si>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</si>
  <si>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</si>
  <si>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</si>
  <si>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</si>
  <si>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</si>
  <si>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</si>
  <si>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</si>
  <si>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</si>
  <si>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</si>
  <si>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</si>
  <si>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</si>
  <si>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</si>
  <si>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</si>
  <si>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</si>
  <si>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</si>
  <si>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</si>
  <si>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</si>
  <si>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</si>
  <si>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</si>
  <si>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</si>
  <si>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</si>
  <si>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</si>
  <si>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</si>
  <si>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</si>
  <si>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</si>
  <si>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</si>
  <si>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</si>
  <si>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</si>
  <si>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</si>
  <si>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</si>
  <si>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</si>
  <si>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</si>
  <si>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</si>
  <si>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</si>
  <si>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</si>
  <si>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</si>
  <si>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</si>
  <si>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</si>
  <si>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</si>
  <si>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</si>
  <si>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</si>
  <si>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</si>
  <si>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</si>
  <si>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</si>
  <si>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</si>
  <si>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</si>
  <si>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</si>
  <si>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</si>
  <si>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</si>
  <si>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</si>
  <si>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</si>
  <si>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</si>
  <si>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</si>
  <si>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</si>
  <si>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</si>
  <si>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</si>
  <si>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</si>
  <si>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</si>
  <si>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</si>
  <si>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</si>
  <si>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</si>
  <si>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</si>
  <si>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</si>
  <si>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</si>
  <si>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</si>
  <si>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</si>
  <si>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</si>
  <si>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</si>
  <si>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</si>
  <si>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</si>
  <si>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</si>
  <si>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</si>
  <si>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</si>
  <si>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</si>
  <si>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</si>
  <si>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</si>
  <si>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</si>
  <si>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</si>
  <si>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</si>
  <si>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</si>
  <si>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</si>
  <si>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</si>
  <si>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</si>
  <si>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</si>
  <si>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</si>
  <si>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</si>
  <si>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</si>
  <si>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</si>
  <si>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</si>
  <si>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</si>
  <si>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</si>
  <si>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</si>
  <si>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</si>
  <si>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</si>
  <si>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</si>
  <si>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</si>
  <si>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</si>
  <si>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</si>
  <si>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</si>
  <si>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</si>
  <si>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</si>
  <si>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</si>
  <si>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</si>
  <si>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</si>
  <si>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</si>
  <si>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</si>
  <si>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</si>
  <si>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</si>
  <si>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</si>
  <si>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</si>
  <si>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</si>
  <si>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</si>
  <si>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</si>
  <si>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</si>
  <si>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</si>
  <si>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</si>
  <si>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</si>
  <si>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</si>
  <si>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</si>
  <si>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</si>
  <si>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</si>
  <si>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</si>
  <si>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</si>
  <si>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</si>
  <si>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</si>
  <si>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</si>
  <si>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</si>
  <si>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</si>
  <si>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</si>
  <si>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</si>
  <si>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</si>
  <si>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</si>
  <si>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</si>
  <si>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</si>
  <si>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</si>
  <si>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</si>
  <si>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</si>
  <si>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</si>
  <si>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</si>
  <si>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</si>
  <si>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</si>
  <si>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</si>
  <si>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</si>
  <si>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</si>
  <si>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</si>
  <si>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</si>
  <si>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</si>
  <si>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</si>
  <si>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</si>
  <si>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</si>
  <si>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</si>
  <si>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</si>
  <si>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</si>
  <si>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</si>
  <si>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</si>
  <si>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</si>
  <si>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</si>
  <si>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</si>
  <si>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</si>
  <si>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</si>
  <si>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</si>
  <si>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</si>
  <si>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</si>
  <si>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</si>
  <si>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</si>
  <si>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</si>
  <si>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</si>
  <si>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</si>
  <si>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</si>
  <si>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</si>
  <si>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</si>
  <si>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</si>
  <si>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</si>
  <si>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</si>
  <si>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</si>
  <si>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</si>
  <si>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</si>
  <si>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</si>
  <si>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</si>
  <si>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</si>
  <si>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</si>
  <si>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</si>
  <si>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</si>
  <si>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</si>
  <si>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</si>
  <si>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</si>
  <si>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</si>
  <si>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</si>
  <si>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</si>
  <si>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</si>
  <si>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</si>
  <si>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</si>
  <si>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</si>
  <si>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</si>
  <si>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</si>
  <si>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</si>
  <si>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</si>
  <si>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</si>
  <si>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</si>
  <si>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</si>
  <si>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</si>
  <si>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</si>
  <si>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</si>
  <si>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</si>
  <si>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</si>
  <si>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</si>
  <si>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</si>
  <si>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</si>
  <si>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</si>
  <si>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</si>
  <si>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</si>
  <si>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</si>
  <si>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</si>
  <si>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</si>
  <si>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</si>
  <si>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</si>
  <si>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</si>
  <si>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</si>
  <si>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</si>
  <si>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</si>
  <si>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</si>
  <si>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</si>
  <si>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</si>
  <si>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</si>
  <si>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</si>
  <si>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</si>
  <si>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</si>
  <si>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</si>
  <si>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</si>
  <si>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</si>
  <si>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</si>
  <si>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</si>
  <si>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</si>
  <si>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</si>
  <si>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</si>
  <si>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</si>
  <si>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</si>
  <si>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</si>
  <si>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</si>
  <si>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</si>
  <si>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</si>
  <si>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</si>
  <si>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</si>
  <si>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</si>
  <si>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</si>
  <si>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</si>
  <si>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</si>
  <si>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</si>
  <si>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</si>
  <si>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</si>
  <si>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</si>
  <si>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</si>
  <si>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</si>
  <si>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</si>
  <si>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</si>
  <si>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</si>
  <si>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</si>
  <si>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</si>
  <si>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</si>
  <si>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</si>
  <si>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</si>
  <si>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</si>
  <si>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</si>
  <si>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</si>
  <si>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</si>
  <si>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</si>
  <si>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</si>
  <si>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</si>
  <si>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</si>
  <si>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</si>
  <si>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</si>
  <si>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</si>
  <si>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</si>
  <si>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</si>
  <si>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</si>
  <si>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</si>
  <si>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</si>
  <si>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</si>
  <si>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</si>
  <si>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</si>
  <si>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</si>
  <si>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</si>
  <si>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</si>
  <si>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</si>
  <si>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</si>
  <si>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</si>
  <si>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</si>
  <si>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</si>
  <si>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</si>
  <si>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</si>
  <si>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</si>
  <si>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</si>
  <si>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</si>
  <si>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</si>
  <si>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</si>
  <si>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</si>
  <si>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</si>
  <si>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</si>
  <si>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</si>
  <si>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</si>
  <si>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</si>
  <si>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</si>
  <si>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</si>
  <si>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</si>
  <si>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</si>
  <si>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</si>
  <si>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</si>
  <si>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</si>
  <si>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</si>
  <si>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</si>
  <si>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</si>
  <si>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</si>
  <si>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</si>
  <si>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</si>
  <si>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</si>
  <si>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</si>
  <si>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</si>
  <si>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</si>
  <si>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</si>
  <si>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</si>
  <si>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</si>
  <si>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</si>
  <si>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</si>
  <si>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</si>
  <si>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</si>
  <si>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</si>
  <si>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</si>
  <si>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</si>
  <si>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</si>
  <si>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</si>
  <si>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</si>
  <si>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</si>
  <si>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</si>
  <si>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</si>
  <si>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</si>
  <si>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</si>
  <si>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</si>
  <si>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</si>
  <si>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</si>
  <si>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</si>
  <si>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</si>
  <si>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</si>
  <si>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</si>
  <si>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</si>
  <si>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</si>
  <si>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</si>
  <si>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</si>
  <si>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</si>
  <si>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</si>
  <si>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</si>
  <si>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</si>
  <si>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</si>
  <si>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</si>
  <si>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</si>
  <si>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</si>
  <si>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</si>
  <si>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</si>
  <si>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</si>
  <si>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</si>
  <si>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</si>
  <si>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</si>
  <si>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</si>
  <si>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</si>
  <si>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</si>
  <si>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</si>
  <si>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</si>
  <si>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</si>
  <si>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</si>
  <si>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</si>
  <si>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</si>
  <si>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</si>
  <si>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</si>
  <si>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</si>
  <si>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</si>
  <si>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</si>
  <si>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</si>
  <si>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</si>
  <si>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</si>
  <si>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</si>
  <si>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</si>
  <si>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</si>
  <si>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</si>
  <si>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</si>
  <si>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</si>
  <si>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</si>
  <si>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</si>
  <si>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</si>
  <si>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</si>
  <si>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</si>
  <si>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</si>
  <si>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</si>
  <si>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</si>
  <si>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</si>
  <si>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</si>
  <si>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</si>
  <si>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</si>
  <si>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</si>
  <si>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</si>
  <si>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</si>
  <si>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</si>
  <si>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</si>
  <si>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</si>
  <si>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</si>
  <si>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</si>
  <si>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</si>
  <si>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</si>
  <si>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</si>
  <si>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</si>
  <si>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</si>
  <si>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</si>
  <si>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</si>
  <si>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</si>
  <si>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</si>
  <si>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</si>
  <si>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</si>
  <si>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</si>
  <si>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</si>
  <si>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</si>
  <si>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</si>
  <si>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</si>
  <si>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</si>
  <si>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</si>
  <si>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</si>
  <si>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</si>
  <si>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</si>
  <si>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</si>
  <si>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</si>
  <si>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</si>
  <si>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</si>
  <si>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</si>
  <si>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</si>
  <si>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</si>
  <si>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</si>
  <si>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</si>
  <si>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</si>
  <si>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</si>
  <si>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</si>
  <si>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</si>
  <si>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</si>
  <si>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</si>
  <si>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</si>
  <si>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</si>
  <si>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</si>
  <si>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</si>
  <si>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</si>
  <si>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</si>
  <si>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</si>
  <si>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</si>
  <si>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</si>
  <si>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</si>
  <si>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</si>
  <si>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</si>
  <si>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</si>
  <si>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</si>
  <si>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</si>
  <si>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</si>
  <si>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</si>
  <si>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</si>
  <si>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</si>
  <si>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</si>
  <si>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</si>
  <si>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</si>
  <si>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</si>
  <si>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</si>
  <si>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</si>
  <si>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</si>
  <si>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</si>
  <si>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</si>
  <si>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</si>
  <si>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</si>
  <si>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</si>
  <si>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</si>
  <si>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</si>
  <si>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</si>
  <si>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</si>
  <si>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</si>
  <si>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</si>
  <si>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</si>
  <si>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</si>
  <si>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</si>
  <si>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</si>
  <si>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</si>
  <si>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</si>
  <si>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</si>
  <si>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</si>
  <si>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</si>
  <si>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</si>
  <si>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</si>
  <si>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</si>
  <si>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</si>
  <si>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</si>
  <si>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</si>
  <si>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</si>
  <si>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</si>
  <si>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</si>
  <si>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</si>
  <si>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</si>
  <si>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</si>
  <si>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</si>
  <si>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</si>
  <si>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</si>
  <si>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</si>
  <si>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</si>
  <si>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</si>
  <si>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</si>
  <si>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</si>
  <si>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</si>
  <si>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</si>
  <si>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</si>
  <si>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</si>
  <si>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</si>
  <si>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</si>
  <si>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</si>
  <si>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</si>
  <si>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</si>
  <si>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</si>
  <si>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</si>
  <si>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</si>
  <si>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</si>
  <si>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</si>
  <si>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</si>
  <si>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</si>
  <si>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</si>
  <si>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</si>
  <si>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</si>
  <si>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</si>
  <si>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</si>
  <si>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</si>
  <si>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</si>
  <si>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</si>
  <si>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</si>
  <si>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</si>
  <si>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</si>
  <si>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</si>
  <si>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</si>
  <si>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</si>
  <si>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旧優生保護一時金支給諸費</t>
  </si>
  <si>
    <t>子ども家庭局</t>
  </si>
  <si>
    <t>令和元年度</t>
  </si>
  <si>
    <t>母子保健課</t>
  </si>
  <si>
    <t>旧優生保護法に基づく優生手術等を受けた者に対する一時金の支給等に関する法律（平成31年法律第14号）第10条、第16～19条、第22条、第24条</t>
  </si>
  <si>
    <t>・旧法に基づく優生手術等を受けた者からの請求に基づき、一時金の支給を受ける権利の認定を行うため、厚生労働省に「旧優生保護法一時金認定審査会」を置き、その運営等を行う。
・旧法に基づく優生手術等を受けた者からの請求を受付・調査するほか、法律の趣旨・内容及び一時金の支給手続き等に係る周知並びに相談支援を行う。
・旧法に基づく優生手術等を受けた者からの請求の受付、調査し、厚生労働大臣に提出するほか、一時金の支給手続き等に係る周知及び相談支援を行うため、都道府県に対し、その事務の処理に必要な費用を交付する。</t>
  </si>
  <si>
    <t>-</t>
  </si>
  <si>
    <t>旧優生保護一時金支給等業務庁費</t>
  </si>
  <si>
    <t>旧優生保護一時金支給等業務委員等旅費</t>
  </si>
  <si>
    <t>旧優生保護一時金支給等業務委員手当</t>
  </si>
  <si>
    <t>旧優生保護一時金支給等業務職員旅費</t>
  </si>
  <si>
    <t>旧優生保護法一時金認定審査会の開催回数</t>
  </si>
  <si>
    <t>回</t>
  </si>
  <si>
    <t>旧優生保護法一時金認定審査会の年間開催回数</t>
  </si>
  <si>
    <t>／　</t>
    <phoneticPr fontId="5"/>
  </si>
  <si>
    <t>旧優生保護法一時金認定審査会の運営に係る経費／審査会の開催回数　　　　　　　　　</t>
    <phoneticPr fontId="5"/>
  </si>
  <si>
    <t>千円</t>
  </si>
  <si>
    <t>審査会経費/審査会回数</t>
    <phoneticPr fontId="5"/>
  </si>
  <si>
    <t>3,325千円/9回</t>
  </si>
  <si>
    <t>27,896千円/10回</t>
  </si>
  <si>
    <t>－</t>
  </si>
  <si>
    <t>新32</t>
  </si>
  <si>
    <t>○</t>
  </si>
  <si>
    <t>厚労</t>
  </si>
  <si>
    <t>山本圭子</t>
    <rPh sb="0" eb="2">
      <t>ヤマモト</t>
    </rPh>
    <rPh sb="2" eb="4">
      <t>ケイコ</t>
    </rPh>
    <phoneticPr fontId="5"/>
  </si>
  <si>
    <t>旧優生保護法（以下「旧法」という。）に基づく優生手術等を受けることを強いられ、心身に多大な苦痛を受けられた方々に対し、「旧優生保護法に基づく優生手術等を受けた者に対する一時金の支給等に関する法律」（以下「旧優生保護法一時金法」という。）に基づく一時金を支給するに際し、一時金の支給手続等について十分かつ速やかに周知を行うとともに、請求のための相談支援等の取組を進めることにより、同法の趣旨を踏まえ,着実な一時金の支給を行う。</t>
    <phoneticPr fontId="5"/>
  </si>
  <si>
    <t>旧法に基づく優生手術等を受けることを強いられ、心身に多大な苦痛を受けられた方々に対し、旧優生保護法一時金法に基づく一時金を支給する。</t>
    <rPh sb="0" eb="2">
      <t>キュウホウ</t>
    </rPh>
    <phoneticPr fontId="5"/>
  </si>
  <si>
    <t>旧優生保護法一時金認定審査会の運営に係る経費／審査会の開催回数　　　　　　　　　　　　　　　　　　　　　　　</t>
    <phoneticPr fontId="5"/>
  </si>
  <si>
    <t>千円</t>
    <phoneticPr fontId="5"/>
  </si>
  <si>
    <t>3,325千円/9回</t>
    <phoneticPr fontId="5"/>
  </si>
  <si>
    <t>27,896千円/10回</t>
    <phoneticPr fontId="5"/>
  </si>
  <si>
    <t>「旧優生保護法に基づく優生手術等を受けた者に対する一時金の支給等に関する法律」に基づき一時金を支給する事業であるため、達成すべき水準としての定量的な目標を設定することはなじまない。</t>
    <phoneticPr fontId="5"/>
  </si>
  <si>
    <t>「旧優生保護法に基づく優生手術等を受けた者に対する一時金の支給等に関する法律」に基づく一時金の円滑な支給</t>
  </si>
  <si>
    <t>母子保健衛生対策の充実を図ること（Ⅶ－３）</t>
    <phoneticPr fontId="5"/>
  </si>
  <si>
    <t>母子保健衛生対策の充実及び旧優生保護法に基づく優生手術等を受けた者に対する一時金の円滑な支給を図ること（施策目標Ⅶ－３－１）</t>
    <phoneticPr fontId="5"/>
  </si>
  <si>
    <t>https://www.mhlw.go.jp/wp/seisaku/hyouka/dl/r03_jizenbunseki/VII-3-1.pdf</t>
    <phoneticPr fontId="5"/>
  </si>
  <si>
    <t>-</t>
    <phoneticPr fontId="5"/>
  </si>
  <si>
    <t>旧優生保護法一時金支給法に基づき、一時金を着実に支給することは、社会的に重要である。</t>
    <phoneticPr fontId="5"/>
  </si>
  <si>
    <t>旧優生保護法一時金支給法において、国が実施する事業として定められている。</t>
    <phoneticPr fontId="5"/>
  </si>
  <si>
    <t>旧優生保護法一時金支給法に基づく一時金を支給するためには必要であり、優先度の高い事業である。</t>
    <phoneticPr fontId="5"/>
  </si>
  <si>
    <t>無</t>
  </si>
  <si>
    <t>一般競争入札（総合評価）の実施にあたっては専門家の委員に依頼しており、障害者のアクセシビリティ等の観点から適切な評価をし、また、一者応札となっておらず競争性は確保されている。</t>
    <phoneticPr fontId="5"/>
  </si>
  <si>
    <t>‐</t>
  </si>
  <si>
    <t>事業実施に必要な最低限の経費のみを計上しており、コストの水準は妥当である。</t>
    <phoneticPr fontId="5"/>
  </si>
  <si>
    <t>法律の趣旨・内容及び一時金の支給手続き等に係る周知及び相談支援等に必要なコストのみである。</t>
    <phoneticPr fontId="5"/>
  </si>
  <si>
    <t>事業の大部分を占める旧優生保護一時金支給等業務都道府県事務取扱交付金において、一時金の請求件数が当初の見込みを下回り、一時金の支給等に係る事務について、多くの都道府県において既存の職員が兼務することにより対応しており、専任職員の雇い上げを行わなかったこと等により不用率が大きくなった。</t>
    <phoneticPr fontId="5"/>
  </si>
  <si>
    <t>おおむね活動見込どおりの開催回数となっている。</t>
    <phoneticPr fontId="5"/>
  </si>
  <si>
    <t>成果物は法律の趣旨・内容及び一時金の支給手続き等に係る周知及び相談支援等に十分活用されている。</t>
    <phoneticPr fontId="5"/>
  </si>
  <si>
    <t>成果実績及び活動実績に掲げる審査会開催回数については、月１回のペースで開催を継続している。</t>
    <phoneticPr fontId="5"/>
  </si>
  <si>
    <t>引き続き、同様のペースで審査会を開催して目標を達成していきたい。</t>
    <phoneticPr fontId="5"/>
  </si>
  <si>
    <t>点検対象外</t>
    <rPh sb="0" eb="2">
      <t>テンケン</t>
    </rPh>
    <rPh sb="2" eb="5">
      <t>タイショウガイ</t>
    </rPh>
    <phoneticPr fontId="5"/>
  </si>
  <si>
    <t>旧優生保護一時金支給等業務都道府県事務取扱交付金</t>
    <phoneticPr fontId="5"/>
  </si>
  <si>
    <t>その他</t>
    <rPh sb="2" eb="3">
      <t>タ</t>
    </rPh>
    <phoneticPr fontId="5"/>
  </si>
  <si>
    <t>A.北海道</t>
    <rPh sb="2" eb="5">
      <t>ホッカイドウ</t>
    </rPh>
    <phoneticPr fontId="5"/>
  </si>
  <si>
    <t>B.株式会社読売エージェンシー</t>
    <phoneticPr fontId="5"/>
  </si>
  <si>
    <t>C..株式会社廣済堂</t>
    <phoneticPr fontId="5"/>
  </si>
  <si>
    <t>D.個人A</t>
    <rPh sb="2" eb="4">
      <t>コジン</t>
    </rPh>
    <phoneticPr fontId="5"/>
  </si>
  <si>
    <t>個人A</t>
    <rPh sb="0" eb="2">
      <t>コジン</t>
    </rPh>
    <phoneticPr fontId="5"/>
  </si>
  <si>
    <t>佐川急便株式会社</t>
    <phoneticPr fontId="5"/>
  </si>
  <si>
    <t>独立行政法人国立印刷局</t>
    <phoneticPr fontId="5"/>
  </si>
  <si>
    <t>北海道</t>
    <phoneticPr fontId="5"/>
  </si>
  <si>
    <t>大阪府</t>
    <phoneticPr fontId="5"/>
  </si>
  <si>
    <t>宮城県</t>
    <phoneticPr fontId="5"/>
  </si>
  <si>
    <t>静岡県</t>
    <phoneticPr fontId="5"/>
  </si>
  <si>
    <t>長野県</t>
    <phoneticPr fontId="5"/>
  </si>
  <si>
    <t>山形県</t>
    <phoneticPr fontId="5"/>
  </si>
  <si>
    <t>宮崎県</t>
    <phoneticPr fontId="5"/>
  </si>
  <si>
    <t>兵庫県</t>
    <phoneticPr fontId="5"/>
  </si>
  <si>
    <t>神奈川県</t>
    <phoneticPr fontId="5"/>
  </si>
  <si>
    <t>徳島県</t>
    <phoneticPr fontId="5"/>
  </si>
  <si>
    <t>補助金等交付</t>
  </si>
  <si>
    <t>-</t>
    <phoneticPr fontId="5"/>
  </si>
  <si>
    <t>旧優生保護一時金支給等業務事務</t>
  </si>
  <si>
    <t>.株式会社読売エージェンシー</t>
    <phoneticPr fontId="5"/>
  </si>
  <si>
    <t>雑役務費</t>
    <phoneticPr fontId="5"/>
  </si>
  <si>
    <t>旧優生保護法一時金に係る特設ホームページの修正業務一式</t>
    <phoneticPr fontId="5"/>
  </si>
  <si>
    <t>旧優生保護法一時金に係る周知・広報等業務一式</t>
    <phoneticPr fontId="5"/>
  </si>
  <si>
    <t>賃金</t>
    <rPh sb="0" eb="2">
      <t>チンギン</t>
    </rPh>
    <phoneticPr fontId="5"/>
  </si>
  <si>
    <t>給与</t>
    <rPh sb="0" eb="2">
      <t>キュウヨ</t>
    </rPh>
    <phoneticPr fontId="5"/>
  </si>
  <si>
    <t>給料</t>
    <rPh sb="0" eb="2">
      <t>キュウリョウ</t>
    </rPh>
    <phoneticPr fontId="5"/>
  </si>
  <si>
    <t>報酬</t>
    <rPh sb="0" eb="2">
      <t>ホウシュウ</t>
    </rPh>
    <phoneticPr fontId="5"/>
  </si>
  <si>
    <t>共済費</t>
    <rPh sb="0" eb="3">
      <t>キョウサイヒ</t>
    </rPh>
    <phoneticPr fontId="5"/>
  </si>
  <si>
    <t>役務費</t>
    <rPh sb="0" eb="2">
      <t>エキム</t>
    </rPh>
    <rPh sb="2" eb="3">
      <t>ヒ</t>
    </rPh>
    <phoneticPr fontId="5"/>
  </si>
  <si>
    <t>扶桑速記印刷株式会社</t>
    <rPh sb="6" eb="8">
      <t>カブシキ</t>
    </rPh>
    <rPh sb="8" eb="10">
      <t>カイシャ</t>
    </rPh>
    <phoneticPr fontId="5"/>
  </si>
  <si>
    <t>-</t>
    <phoneticPr fontId="5"/>
  </si>
  <si>
    <t>正職員給与</t>
    <phoneticPr fontId="5"/>
  </si>
  <si>
    <t>フリーダイヤルに要する通話料、回線料、郵送料金</t>
    <phoneticPr fontId="5"/>
  </si>
  <si>
    <t>正職員及び臨時職員の共済費</t>
    <phoneticPr fontId="5"/>
  </si>
  <si>
    <t>臨時職員給与</t>
    <phoneticPr fontId="5"/>
  </si>
  <si>
    <t>-</t>
    <phoneticPr fontId="5"/>
  </si>
  <si>
    <t>37,298千円/10回</t>
    <phoneticPr fontId="5"/>
  </si>
  <si>
    <t>株式会社スワン</t>
    <rPh sb="0" eb="2">
      <t>カブシキ</t>
    </rPh>
    <rPh sb="2" eb="4">
      <t>カイシャ</t>
    </rPh>
    <phoneticPr fontId="5"/>
  </si>
  <si>
    <t>前渡資金（給与）</t>
    <rPh sb="0" eb="2">
      <t>マエワタ</t>
    </rPh>
    <rPh sb="2" eb="4">
      <t>シキン</t>
    </rPh>
    <rPh sb="5" eb="7">
      <t>キュウヨ</t>
    </rPh>
    <phoneticPr fontId="5"/>
  </si>
  <si>
    <t>審査会資料発送業務（10回分）</t>
    <rPh sb="0" eb="3">
      <t>シンサカイ</t>
    </rPh>
    <rPh sb="3" eb="5">
      <t>シリョウ</t>
    </rPh>
    <rPh sb="5" eb="7">
      <t>ハッソウ</t>
    </rPh>
    <rPh sb="7" eb="9">
      <t>ギョウム</t>
    </rPh>
    <rPh sb="12" eb="13">
      <t>カイ</t>
    </rPh>
    <rPh sb="13" eb="14">
      <t>ブン</t>
    </rPh>
    <phoneticPr fontId="5"/>
  </si>
  <si>
    <t>審査会議事録作成業務（10回分）</t>
    <rPh sb="0" eb="3">
      <t>シンサカイ</t>
    </rPh>
    <rPh sb="3" eb="6">
      <t>ギジロク</t>
    </rPh>
    <rPh sb="6" eb="8">
      <t>サクセイ</t>
    </rPh>
    <rPh sb="8" eb="10">
      <t>ギョウム</t>
    </rPh>
    <rPh sb="13" eb="15">
      <t>カイブン</t>
    </rPh>
    <phoneticPr fontId="5"/>
  </si>
  <si>
    <t>官報掲載業務</t>
    <rPh sb="0" eb="2">
      <t>カンポウ</t>
    </rPh>
    <rPh sb="2" eb="4">
      <t>ケイサイ</t>
    </rPh>
    <rPh sb="4" eb="6">
      <t>ギョウム</t>
    </rPh>
    <phoneticPr fontId="5"/>
  </si>
  <si>
    <t>会議用茶菓等販売業務</t>
    <rPh sb="0" eb="3">
      <t>カイギヨウ</t>
    </rPh>
    <rPh sb="3" eb="5">
      <t>チャカ</t>
    </rPh>
    <rPh sb="5" eb="6">
      <t>トウ</t>
    </rPh>
    <rPh sb="6" eb="8">
      <t>ハンバイ</t>
    </rPh>
    <rPh sb="8" eb="10">
      <t>ギョウム</t>
    </rPh>
    <phoneticPr fontId="5"/>
  </si>
  <si>
    <t>37,298千円/12回</t>
    <phoneticPr fontId="5"/>
  </si>
  <si>
    <t>使用料</t>
    <rPh sb="0" eb="3">
      <t>シヨウリョウ</t>
    </rPh>
    <phoneticPr fontId="5"/>
  </si>
  <si>
    <t>需用費</t>
    <rPh sb="0" eb="3">
      <t>ジュヨウヒ</t>
    </rPh>
    <phoneticPr fontId="5"/>
  </si>
  <si>
    <t>旅費</t>
    <rPh sb="0" eb="2">
      <t>リョヒ</t>
    </rPh>
    <phoneticPr fontId="5"/>
  </si>
  <si>
    <t>手当</t>
    <rPh sb="0" eb="2">
      <t>テアテ</t>
    </rPh>
    <phoneticPr fontId="5"/>
  </si>
  <si>
    <t>備品購入費</t>
    <rPh sb="0" eb="2">
      <t>ビヒン</t>
    </rPh>
    <rPh sb="2" eb="5">
      <t>コウニュウヒ</t>
    </rPh>
    <phoneticPr fontId="5"/>
  </si>
  <si>
    <t>コピー機リース料及びコピー代、会場使用料等</t>
    <phoneticPr fontId="5"/>
  </si>
  <si>
    <t>コピー用紙、封筒、事務備品、トナー代等</t>
    <phoneticPr fontId="5"/>
  </si>
  <si>
    <t>出張相談等に要する旅費</t>
    <phoneticPr fontId="5"/>
  </si>
  <si>
    <t>机、椅子、書棚、パーテーション、シュレッダー等</t>
    <phoneticPr fontId="5"/>
  </si>
  <si>
    <t>職員手当</t>
    <rPh sb="0" eb="2">
      <t>ショクイン</t>
    </rPh>
    <rPh sb="2" eb="4">
      <t>テアテ</t>
    </rPh>
    <phoneticPr fontId="5"/>
  </si>
  <si>
    <t>「令和3年度旧優生保護法一時金支給等業務事務取扱交付金の交付について」（厚生労働省発子0401第1号令和3年4月1日付事務次官通知）</t>
    <phoneticPr fontId="5"/>
  </si>
  <si>
    <t>株式会社廣済堂</t>
    <rPh sb="0" eb="4">
      <t>カブシキガイシャ</t>
    </rPh>
    <rPh sb="4" eb="7">
      <t>コウサイドウ</t>
    </rPh>
    <phoneticPr fontId="5"/>
  </si>
  <si>
    <t>旧優生保護法一時金法の趣旨を踏まえ,着実な一時金の支給を行う。</t>
    <phoneticPr fontId="5"/>
  </si>
  <si>
    <t>本事業はこども家庭庁へ移管するため、令和４年度をもって終了すること。</t>
    <phoneticPr fontId="5"/>
  </si>
  <si>
    <t>終了予定</t>
  </si>
  <si>
    <t>当該事業は終了するが、得られた知見は他の事業にも活用する。</t>
    <rPh sb="0" eb="2">
      <t>トウガイ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</si>
</sst>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270</xdr:row>
      <xdr:rowOff>0</xdr:rowOff>
    </xdr:from>
    <xdr:to>
      <xdr:col>49</xdr:col>
      <xdr:colOff>483493</xdr:colOff>
      <xdr:row>286</xdr:row>
      <xdr:rowOff>460579</xdr:rowOff>
    </xdr:to>
    <xdr:grpSp>
      <xdr:nvGrpSpPr>
        <xdr:cNvPr id="2" name="グループ化 1"/>
        <xdr:cNvGrpSpPr/>
      </xdr:nvGrpSpPr>
      <xdr:grpSpPr>
        <a:xfrm>
          <a:off x="2000250" y="41729025"/>
          <a:ext cx="8284468" cy="6413704"/>
          <a:chOff x="1450555" y="45605062"/>
          <a:chExt cx="8380919" cy="6310102"/>
        </a:xfrm>
      </xdr:grpSpPr>
      <xdr:grpSp>
        <xdr:nvGrpSpPr>
          <xdr:cNvPr id="3" name="グループ化 2"/>
          <xdr:cNvGrpSpPr/>
        </xdr:nvGrpSpPr>
        <xdr:grpSpPr>
          <a:xfrm>
            <a:off x="5910340" y="48597742"/>
            <a:ext cx="3921134" cy="3317422"/>
            <a:chOff x="5910340" y="48597742"/>
            <a:chExt cx="3921134" cy="3317422"/>
          </a:xfrm>
        </xdr:grpSpPr>
        <xdr:grpSp>
          <xdr:nvGrpSpPr>
            <xdr:cNvPr id="45" name="グループ化 44"/>
            <xdr:cNvGrpSpPr/>
          </xdr:nvGrpSpPr>
          <xdr:grpSpPr>
            <a:xfrm>
              <a:off x="5910340" y="48597742"/>
              <a:ext cx="3921134" cy="3317422"/>
              <a:chOff x="1846951" y="49580772"/>
              <a:chExt cx="4006844" cy="3503994"/>
            </a:xfrm>
          </xdr:grpSpPr>
          <xdr:grpSp>
            <xdr:nvGrpSpPr>
              <xdr:cNvPr id="47" name="グループ化 46"/>
              <xdr:cNvGrpSpPr/>
            </xdr:nvGrpSpPr>
            <xdr:grpSpPr>
              <a:xfrm>
                <a:off x="1908379" y="49580772"/>
                <a:ext cx="3945416" cy="3503994"/>
                <a:chOff x="1908379" y="49580772"/>
                <a:chExt cx="3945416" cy="3503994"/>
              </a:xfrm>
            </xdr:grpSpPr>
            <xdr:sp macro="" textlink="">
              <xdr:nvSpPr>
                <xdr:cNvPr id="49" name="テキスト ボックス 48"/>
                <xdr:cNvSpPr txBox="1"/>
              </xdr:nvSpPr>
              <xdr:spPr>
                <a:xfrm>
                  <a:off x="1908379" y="52065096"/>
                  <a:ext cx="3945416" cy="1019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旧優生保護法一時金請求の受付</a:t>
                  </a:r>
                  <a:endParaRPr kumimoji="1" lang="en-US" altLang="ja-JP" sz="1200">
                    <a:solidFill>
                      <a:sysClr val="windowText" lastClr="000000"/>
                    </a:solidFill>
                  </a:endParaRPr>
                </a:p>
                <a:p>
                  <a:pPr algn="l"/>
                  <a:r>
                    <a:rPr kumimoji="1" lang="ja-JP" altLang="en-US" sz="1200">
                      <a:solidFill>
                        <a:sysClr val="windowText" lastClr="000000"/>
                      </a:solidFill>
                    </a:rPr>
                    <a:t>認定に必要な調査実施</a:t>
                  </a:r>
                  <a:endParaRPr kumimoji="1" lang="en-US" altLang="ja-JP" sz="1200">
                    <a:solidFill>
                      <a:sysClr val="windowText" lastClr="000000"/>
                    </a:solidFill>
                  </a:endParaRPr>
                </a:p>
                <a:p>
                  <a:pPr algn="l"/>
                  <a:r>
                    <a:rPr kumimoji="1" lang="ja-JP" altLang="en-US" sz="1200">
                      <a:solidFill>
                        <a:sysClr val="windowText" lastClr="000000"/>
                      </a:solidFill>
                    </a:rPr>
                    <a:t>一時金の支給手続き等に係る周知及び相談支援</a:t>
                  </a:r>
                </a:p>
              </xdr:txBody>
            </xdr:sp>
            <xdr:grpSp>
              <xdr:nvGrpSpPr>
                <xdr:cNvPr id="50" name="グループ化 49"/>
                <xdr:cNvGrpSpPr/>
              </xdr:nvGrpSpPr>
              <xdr:grpSpPr>
                <a:xfrm>
                  <a:off x="1976344" y="49580772"/>
                  <a:ext cx="3217125" cy="2398712"/>
                  <a:chOff x="1976344" y="49580772"/>
                  <a:chExt cx="3217125" cy="2398712"/>
                </a:xfrm>
              </xdr:grpSpPr>
              <xdr:grpSp>
                <xdr:nvGrpSpPr>
                  <xdr:cNvPr id="51" name="グループ化 50"/>
                  <xdr:cNvGrpSpPr/>
                </xdr:nvGrpSpPr>
                <xdr:grpSpPr>
                  <a:xfrm>
                    <a:off x="1976344" y="49580772"/>
                    <a:ext cx="3217125" cy="2398712"/>
                    <a:chOff x="1976344" y="49580772"/>
                    <a:chExt cx="3217125" cy="2398712"/>
                  </a:xfrm>
                </xdr:grpSpPr>
                <xdr:grpSp>
                  <xdr:nvGrpSpPr>
                    <xdr:cNvPr id="53" name="グループ化 52"/>
                    <xdr:cNvGrpSpPr/>
                  </xdr:nvGrpSpPr>
                  <xdr:grpSpPr>
                    <a:xfrm>
                      <a:off x="2583055" y="49580772"/>
                      <a:ext cx="1961210" cy="2398712"/>
                      <a:chOff x="2182618" y="41468941"/>
                      <a:chExt cx="1330747" cy="1776672"/>
                    </a:xfrm>
                  </xdr:grpSpPr>
                  <xdr:sp macro="" textlink="">
                    <xdr:nvSpPr>
                      <xdr:cNvPr id="56" name="正方形/長方形 55"/>
                      <xdr:cNvSpPr/>
                    </xdr:nvSpPr>
                    <xdr:spPr>
                      <a:xfrm>
                        <a:off x="2213506" y="41468941"/>
                        <a:ext cx="1248918"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１６０百万円</a:t>
                        </a:r>
                      </a:p>
                    </xdr:txBody>
                  </xdr:sp>
                  <xdr:sp macro="" textlink="">
                    <xdr:nvSpPr>
                      <xdr:cNvPr id="57" name="正方形/長方形 56"/>
                      <xdr:cNvSpPr/>
                    </xdr:nvSpPr>
                    <xdr:spPr>
                      <a:xfrm>
                        <a:off x="2182618" y="42762847"/>
                        <a:ext cx="1330747"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各都道府県（４５か所）１６０百万円</a:t>
                        </a:r>
                        <a:endParaRPr kumimoji="1" lang="en-US" altLang="ja-JP" sz="1400">
                          <a:solidFill>
                            <a:sysClr val="windowText" lastClr="000000"/>
                          </a:solidFill>
                        </a:endParaRPr>
                      </a:p>
                    </xdr:txBody>
                  </xdr:sp>
                </xdr:grpSp>
                <xdr:sp macro="" textlink="">
                  <xdr:nvSpPr>
                    <xdr:cNvPr id="54" name="正方形/長方形 53"/>
                    <xdr:cNvSpPr/>
                  </xdr:nvSpPr>
                  <xdr:spPr bwMode="auto">
                    <a:xfrm>
                      <a:off x="2046589" y="50952692"/>
                      <a:ext cx="2922029" cy="5194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baseline="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都道府県事務取扱交付金</a:t>
                      </a:r>
                      <a:r>
                        <a:rPr kumimoji="1" lang="ja-JP" altLang="en-US" sz="1200" b="0" i="0" baseline="0">
                          <a:solidFill>
                            <a:sysClr val="windowText" lastClr="000000"/>
                          </a:solidFill>
                          <a:effectLst/>
                          <a:latin typeface="+mn-lt"/>
                          <a:ea typeface="+mn-ea"/>
                          <a:cs typeface="+mn-cs"/>
                        </a:rPr>
                        <a:t>交付</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sp macro="" textlink="">
                  <xdr:nvSpPr>
                    <xdr:cNvPr id="55" name="テキスト ボックス 54"/>
                    <xdr:cNvSpPr txBox="1"/>
                  </xdr:nvSpPr>
                  <xdr:spPr>
                    <a:xfrm>
                      <a:off x="1976344" y="50329672"/>
                      <a:ext cx="3217125" cy="384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交付申請書の内容審査、交付決定等</a:t>
                      </a:r>
                    </a:p>
                  </xdr:txBody>
                </xdr:sp>
              </xdr:grpSp>
              <xdr:cxnSp macro="">
                <xdr:nvCxnSpPr>
                  <xdr:cNvPr id="52" name="直線矢印コネクタ 51"/>
                  <xdr:cNvCxnSpPr/>
                </xdr:nvCxnSpPr>
                <xdr:spPr>
                  <a:xfrm>
                    <a:off x="3531908" y="50636224"/>
                    <a:ext cx="8269" cy="338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sp macro="" textlink="">
            <xdr:nvSpPr>
              <xdr:cNvPr id="48" name="大かっこ 47"/>
              <xdr:cNvSpPr/>
            </xdr:nvSpPr>
            <xdr:spPr>
              <a:xfrm>
                <a:off x="1846951" y="52037206"/>
                <a:ext cx="3716572" cy="734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46" name="大かっこ 45"/>
            <xdr:cNvSpPr/>
          </xdr:nvSpPr>
          <xdr:spPr>
            <a:xfrm>
              <a:off x="6252883" y="49354707"/>
              <a:ext cx="2779058" cy="264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nvGrpSpPr>
          <xdr:cNvPr id="4" name="グループ化 3"/>
          <xdr:cNvGrpSpPr/>
        </xdr:nvGrpSpPr>
        <xdr:grpSpPr>
          <a:xfrm>
            <a:off x="1450555" y="45605062"/>
            <a:ext cx="8075284" cy="6034061"/>
            <a:chOff x="1450555" y="45605062"/>
            <a:chExt cx="8075284" cy="6034061"/>
          </a:xfrm>
        </xdr:grpSpPr>
        <xdr:grpSp>
          <xdr:nvGrpSpPr>
            <xdr:cNvPr id="5" name="グループ化 4"/>
            <xdr:cNvGrpSpPr/>
          </xdr:nvGrpSpPr>
          <xdr:grpSpPr>
            <a:xfrm>
              <a:off x="1450555" y="45605062"/>
              <a:ext cx="8075284" cy="2762616"/>
              <a:chOff x="1450555" y="45605062"/>
              <a:chExt cx="8075284" cy="2762616"/>
            </a:xfrm>
          </xdr:grpSpPr>
          <xdr:grpSp>
            <xdr:nvGrpSpPr>
              <xdr:cNvPr id="19" name="グループ化 18"/>
              <xdr:cNvGrpSpPr/>
            </xdr:nvGrpSpPr>
            <xdr:grpSpPr>
              <a:xfrm>
                <a:off x="1450555" y="45630808"/>
                <a:ext cx="3865204" cy="2660175"/>
                <a:chOff x="1450555" y="45630808"/>
                <a:chExt cx="3865204" cy="2660175"/>
              </a:xfrm>
            </xdr:grpSpPr>
            <xdr:grpSp>
              <xdr:nvGrpSpPr>
                <xdr:cNvPr id="33" name="グループ化 32"/>
                <xdr:cNvGrpSpPr/>
              </xdr:nvGrpSpPr>
              <xdr:grpSpPr>
                <a:xfrm>
                  <a:off x="1450555" y="45630808"/>
                  <a:ext cx="3865204" cy="2660175"/>
                  <a:chOff x="1450555" y="45630808"/>
                  <a:chExt cx="3865204" cy="2660175"/>
                </a:xfrm>
              </xdr:grpSpPr>
              <xdr:grpSp>
                <xdr:nvGrpSpPr>
                  <xdr:cNvPr id="35" name="グループ化 34"/>
                  <xdr:cNvGrpSpPr/>
                </xdr:nvGrpSpPr>
                <xdr:grpSpPr>
                  <a:xfrm>
                    <a:off x="1450555" y="45630808"/>
                    <a:ext cx="3865204" cy="2660175"/>
                    <a:chOff x="1480236" y="43068452"/>
                    <a:chExt cx="3945765" cy="2660170"/>
                  </a:xfrm>
                </xdr:grpSpPr>
                <xdr:grpSp>
                  <xdr:nvGrpSpPr>
                    <xdr:cNvPr id="37" name="グループ化 36"/>
                    <xdr:cNvGrpSpPr/>
                  </xdr:nvGrpSpPr>
                  <xdr:grpSpPr>
                    <a:xfrm>
                      <a:off x="1480236" y="43068452"/>
                      <a:ext cx="3945765" cy="2660170"/>
                      <a:chOff x="1539061" y="43033234"/>
                      <a:chExt cx="3888298" cy="2797800"/>
                    </a:xfrm>
                  </xdr:grpSpPr>
                  <xdr:grpSp>
                    <xdr:nvGrpSpPr>
                      <xdr:cNvPr id="39" name="グループ化 38"/>
                      <xdr:cNvGrpSpPr/>
                    </xdr:nvGrpSpPr>
                    <xdr:grpSpPr>
                      <a:xfrm>
                        <a:off x="1539061" y="43033234"/>
                        <a:ext cx="3888298" cy="2409087"/>
                        <a:chOff x="1288665" y="41858741"/>
                        <a:chExt cx="2695384" cy="1531678"/>
                      </a:xfrm>
                    </xdr:grpSpPr>
                    <xdr:cxnSp macro="">
                      <xdr:nvCxnSpPr>
                        <xdr:cNvPr id="41" name="直線矢印コネクタ 40"/>
                        <xdr:cNvCxnSpPr>
                          <a:endCxn id="38" idx="0"/>
                        </xdr:cNvCxnSpPr>
                      </xdr:nvCxnSpPr>
                      <xdr:spPr>
                        <a:xfrm>
                          <a:off x="2590182" y="42495359"/>
                          <a:ext cx="133" cy="1851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2" name="正方形/長方形 41"/>
                        <xdr:cNvSpPr/>
                      </xdr:nvSpPr>
                      <xdr:spPr>
                        <a:xfrm>
                          <a:off x="1998097" y="41858741"/>
                          <a:ext cx="1199720" cy="4399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２百万円</a:t>
                          </a:r>
                        </a:p>
                      </xdr:txBody>
                    </xdr:sp>
                    <xdr:sp macro="" textlink="">
                      <xdr:nvSpPr>
                        <xdr:cNvPr id="43" name="テキスト ボックス 42"/>
                        <xdr:cNvSpPr txBox="1"/>
                      </xdr:nvSpPr>
                      <xdr:spPr>
                        <a:xfrm>
                          <a:off x="1288665" y="42296015"/>
                          <a:ext cx="2695384" cy="32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旧優生保護法一時金認定審査会の運営</a:t>
                          </a:r>
                        </a:p>
                      </xdr:txBody>
                    </xdr:sp>
                    <xdr:sp macro="" textlink="">
                      <xdr:nvSpPr>
                        <xdr:cNvPr id="44" name="正方形/長方形 43"/>
                        <xdr:cNvSpPr/>
                      </xdr:nvSpPr>
                      <xdr:spPr>
                        <a:xfrm>
                          <a:off x="1972123" y="42907653"/>
                          <a:ext cx="1188882"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個人</a:t>
                          </a:r>
                          <a:endParaRPr kumimoji="1" lang="en-US" altLang="ja-JP" sz="1400">
                            <a:solidFill>
                              <a:sysClr val="windowText" lastClr="000000"/>
                            </a:solidFill>
                          </a:endParaRPr>
                        </a:p>
                        <a:p>
                          <a:pPr algn="ctr"/>
                          <a:r>
                            <a:rPr kumimoji="1" lang="ja-JP" altLang="en-US" sz="1400">
                              <a:solidFill>
                                <a:sysClr val="windowText" lastClr="000000"/>
                              </a:solidFill>
                            </a:rPr>
                            <a:t>２百万円</a:t>
                          </a:r>
                        </a:p>
                      </xdr:txBody>
                    </xdr:sp>
                  </xdr:grpSp>
                  <xdr:sp macro="" textlink="">
                    <xdr:nvSpPr>
                      <xdr:cNvPr id="40" name="テキスト ボックス 39"/>
                      <xdr:cNvSpPr txBox="1"/>
                    </xdr:nvSpPr>
                    <xdr:spPr>
                      <a:xfrm>
                        <a:off x="1954591" y="45460328"/>
                        <a:ext cx="2938735"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200">
                            <a:solidFill>
                              <a:schemeClr val="dk1"/>
                            </a:solidFill>
                            <a:effectLst/>
                            <a:latin typeface="+mn-lt"/>
                            <a:ea typeface="+mn-ea"/>
                            <a:cs typeface="+mn-cs"/>
                          </a:rPr>
                          <a:t>旧優生保護法一時金認定審査会</a:t>
                        </a:r>
                        <a:r>
                          <a:rPr kumimoji="1" lang="ja-JP" altLang="en-US" sz="1200">
                            <a:solidFill>
                              <a:sysClr val="windowText" lastClr="000000"/>
                            </a:solidFill>
                          </a:rPr>
                          <a:t>出席</a:t>
                        </a:r>
                      </a:p>
                    </xdr:txBody>
                  </xdr:sp>
                </xdr:grpSp>
                <xdr:sp macro="" textlink="">
                  <xdr:nvSpPr>
                    <xdr:cNvPr id="38" name="正方形/長方形 37"/>
                    <xdr:cNvSpPr/>
                  </xdr:nvSpPr>
                  <xdr:spPr bwMode="auto">
                    <a:xfrm>
                      <a:off x="2081815" y="44297389"/>
                      <a:ext cx="2607803" cy="35673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委員手当・諸謝金の支給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sp macro="" textlink="">
                <xdr:nvSpPr>
                  <xdr:cNvPr id="36" name="大かっこ 35"/>
                  <xdr:cNvSpPr/>
                </xdr:nvSpPr>
                <xdr:spPr>
                  <a:xfrm>
                    <a:off x="1853453" y="46349104"/>
                    <a:ext cx="3120838" cy="172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34" name="大かっこ 33"/>
                <xdr:cNvSpPr/>
              </xdr:nvSpPr>
              <xdr:spPr>
                <a:xfrm>
                  <a:off x="1916206" y="47961176"/>
                  <a:ext cx="2812677" cy="235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nvGrpSpPr>
              <xdr:cNvPr id="20" name="グループ化 19"/>
              <xdr:cNvGrpSpPr/>
            </xdr:nvGrpSpPr>
            <xdr:grpSpPr>
              <a:xfrm>
                <a:off x="5660636" y="45605062"/>
                <a:ext cx="3865203" cy="2762616"/>
                <a:chOff x="5660636" y="45605062"/>
                <a:chExt cx="3865203" cy="2762616"/>
              </a:xfrm>
            </xdr:grpSpPr>
            <xdr:grpSp>
              <xdr:nvGrpSpPr>
                <xdr:cNvPr id="21" name="グループ化 20"/>
                <xdr:cNvGrpSpPr/>
              </xdr:nvGrpSpPr>
              <xdr:grpSpPr>
                <a:xfrm>
                  <a:off x="5660636" y="45605062"/>
                  <a:ext cx="3865203" cy="2762616"/>
                  <a:chOff x="5660636" y="45605062"/>
                  <a:chExt cx="3865203" cy="2762616"/>
                </a:xfrm>
              </xdr:grpSpPr>
              <xdr:grpSp>
                <xdr:nvGrpSpPr>
                  <xdr:cNvPr id="23" name="グループ化 22"/>
                  <xdr:cNvGrpSpPr/>
                </xdr:nvGrpSpPr>
                <xdr:grpSpPr>
                  <a:xfrm>
                    <a:off x="5660636" y="45605062"/>
                    <a:ext cx="3865203" cy="2762616"/>
                    <a:chOff x="5779357" y="43042707"/>
                    <a:chExt cx="3945765" cy="2767210"/>
                  </a:xfrm>
                </xdr:grpSpPr>
                <xdr:grpSp>
                  <xdr:nvGrpSpPr>
                    <xdr:cNvPr id="25" name="グループ化 24"/>
                    <xdr:cNvGrpSpPr/>
                  </xdr:nvGrpSpPr>
                  <xdr:grpSpPr>
                    <a:xfrm>
                      <a:off x="5779357" y="43042707"/>
                      <a:ext cx="3945765" cy="2767210"/>
                      <a:chOff x="1539061" y="43033247"/>
                      <a:chExt cx="3888298" cy="2910379"/>
                    </a:xfrm>
                  </xdr:grpSpPr>
                  <xdr:grpSp>
                    <xdr:nvGrpSpPr>
                      <xdr:cNvPr id="27" name="グループ化 26"/>
                      <xdr:cNvGrpSpPr/>
                    </xdr:nvGrpSpPr>
                    <xdr:grpSpPr>
                      <a:xfrm>
                        <a:off x="1539061" y="43033247"/>
                        <a:ext cx="3888298" cy="2507604"/>
                        <a:chOff x="1288665" y="41858741"/>
                        <a:chExt cx="2695384" cy="1594314"/>
                      </a:xfrm>
                    </xdr:grpSpPr>
                    <xdr:sp macro="" textlink="">
                      <xdr:nvSpPr>
                        <xdr:cNvPr id="29" name="正方形/長方形 28"/>
                        <xdr:cNvSpPr/>
                      </xdr:nvSpPr>
                      <xdr:spPr>
                        <a:xfrm>
                          <a:off x="1998097" y="41858741"/>
                          <a:ext cx="1199720" cy="4399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０</a:t>
                          </a:r>
                          <a:r>
                            <a:rPr kumimoji="1" lang="en-US" altLang="ja-JP" sz="1400">
                              <a:solidFill>
                                <a:sysClr val="windowText" lastClr="000000"/>
                              </a:solidFill>
                            </a:rPr>
                            <a:t>.</a:t>
                          </a:r>
                          <a:r>
                            <a:rPr kumimoji="1" lang="ja-JP" altLang="en-US" sz="1400">
                              <a:solidFill>
                                <a:sysClr val="windowText" lastClr="000000"/>
                              </a:solidFill>
                            </a:rPr>
                            <a:t>０百万円</a:t>
                          </a:r>
                        </a:p>
                      </xdr:txBody>
                    </xdr:sp>
                    <xdr:sp macro="" textlink="">
                      <xdr:nvSpPr>
                        <xdr:cNvPr id="30" name="テキスト ボックス 29"/>
                        <xdr:cNvSpPr txBox="1"/>
                      </xdr:nvSpPr>
                      <xdr:spPr>
                        <a:xfrm>
                          <a:off x="1288665" y="42304813"/>
                          <a:ext cx="2695384" cy="204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旧優生保護法一時金認定審査会の運営</a:t>
                          </a:r>
                        </a:p>
                      </xdr:txBody>
                    </xdr:sp>
                    <xdr:cxnSp macro="">
                      <xdr:nvCxnSpPr>
                        <xdr:cNvPr id="31" name="直線矢印コネクタ 30"/>
                        <xdr:cNvCxnSpPr/>
                      </xdr:nvCxnSpPr>
                      <xdr:spPr>
                        <a:xfrm>
                          <a:off x="2604881" y="42491891"/>
                          <a:ext cx="6616" cy="2730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2" name="正方形/長方形 31"/>
                        <xdr:cNvSpPr/>
                      </xdr:nvSpPr>
                      <xdr:spPr>
                        <a:xfrm>
                          <a:off x="2000257" y="42970289"/>
                          <a:ext cx="1188882"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個人</a:t>
                          </a:r>
                          <a:endParaRPr kumimoji="1" lang="en-US" altLang="ja-JP" sz="1400">
                            <a:solidFill>
                              <a:sysClr val="windowText" lastClr="000000"/>
                            </a:solidFill>
                          </a:endParaRPr>
                        </a:p>
                        <a:p>
                          <a:pPr algn="ctr"/>
                          <a:r>
                            <a:rPr kumimoji="1" lang="ja-JP" altLang="en-US" sz="1400">
                              <a:solidFill>
                                <a:sysClr val="windowText" lastClr="000000"/>
                              </a:solidFill>
                            </a:rPr>
                            <a:t>０</a:t>
                          </a:r>
                          <a:r>
                            <a:rPr kumimoji="1" lang="en-US" altLang="ja-JP" sz="1400">
                              <a:solidFill>
                                <a:sysClr val="windowText" lastClr="000000"/>
                              </a:solidFill>
                            </a:rPr>
                            <a:t>.</a:t>
                          </a:r>
                          <a:r>
                            <a:rPr kumimoji="1" lang="ja-JP" altLang="en-US" sz="1400">
                              <a:solidFill>
                                <a:sysClr val="windowText" lastClr="000000"/>
                              </a:solidFill>
                            </a:rPr>
                            <a:t>０百万円</a:t>
                          </a:r>
                        </a:p>
                      </xdr:txBody>
                    </xdr:sp>
                  </xdr:grpSp>
                  <xdr:sp macro="" textlink="">
                    <xdr:nvSpPr>
                      <xdr:cNvPr id="28" name="テキスト ボックス 27"/>
                      <xdr:cNvSpPr txBox="1"/>
                    </xdr:nvSpPr>
                    <xdr:spPr>
                      <a:xfrm>
                        <a:off x="2089878" y="45572920"/>
                        <a:ext cx="2885723"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200">
                            <a:solidFill>
                              <a:schemeClr val="dk1"/>
                            </a:solidFill>
                            <a:effectLst/>
                            <a:latin typeface="+mn-lt"/>
                            <a:ea typeface="+mn-ea"/>
                            <a:cs typeface="+mn-cs"/>
                          </a:rPr>
                          <a:t>旧優生保護法一時金認定審査会</a:t>
                        </a:r>
                        <a:r>
                          <a:rPr kumimoji="1" lang="ja-JP" altLang="en-US" sz="1200">
                            <a:solidFill>
                              <a:sysClr val="windowText" lastClr="000000"/>
                            </a:solidFill>
                          </a:rPr>
                          <a:t>出席</a:t>
                        </a:r>
                      </a:p>
                    </xdr:txBody>
                  </xdr:sp>
                </xdr:grpSp>
                <xdr:sp macro="" textlink="">
                  <xdr:nvSpPr>
                    <xdr:cNvPr id="26" name="正方形/長方形 25"/>
                    <xdr:cNvSpPr/>
                  </xdr:nvSpPr>
                  <xdr:spPr bwMode="auto">
                    <a:xfrm>
                      <a:off x="6865716" y="44295961"/>
                      <a:ext cx="1767188" cy="53210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委員等旅費の支給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sp macro="" textlink="">
                <xdr:nvSpPr>
                  <xdr:cNvPr id="24" name="大かっこ 23"/>
                  <xdr:cNvSpPr/>
                </xdr:nvSpPr>
                <xdr:spPr>
                  <a:xfrm>
                    <a:off x="6107206" y="46257882"/>
                    <a:ext cx="3003177" cy="265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22" name="大かっこ 21"/>
                <xdr:cNvSpPr/>
              </xdr:nvSpPr>
              <xdr:spPr>
                <a:xfrm>
                  <a:off x="6241676" y="48045549"/>
                  <a:ext cx="2779059" cy="229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grpSp>
          <xdr:nvGrpSpPr>
            <xdr:cNvPr id="6" name="グループ化 5"/>
            <xdr:cNvGrpSpPr/>
          </xdr:nvGrpSpPr>
          <xdr:grpSpPr>
            <a:xfrm>
              <a:off x="1535206" y="48640980"/>
              <a:ext cx="3454866" cy="2998143"/>
              <a:chOff x="1535206" y="48640980"/>
              <a:chExt cx="3454866" cy="2998143"/>
            </a:xfrm>
          </xdr:grpSpPr>
          <xdr:grpSp>
            <xdr:nvGrpSpPr>
              <xdr:cNvPr id="7" name="グループ化 6"/>
              <xdr:cNvGrpSpPr/>
            </xdr:nvGrpSpPr>
            <xdr:grpSpPr>
              <a:xfrm>
                <a:off x="1659786" y="48640980"/>
                <a:ext cx="3320367" cy="2998143"/>
                <a:chOff x="1659786" y="48640980"/>
                <a:chExt cx="3320367" cy="2998143"/>
              </a:xfrm>
            </xdr:grpSpPr>
            <xdr:grpSp>
              <xdr:nvGrpSpPr>
                <xdr:cNvPr id="9" name="グループ化 8"/>
                <xdr:cNvGrpSpPr/>
              </xdr:nvGrpSpPr>
              <xdr:grpSpPr>
                <a:xfrm>
                  <a:off x="1659786" y="48640980"/>
                  <a:ext cx="3320367" cy="2998143"/>
                  <a:chOff x="1759903" y="46850640"/>
                  <a:chExt cx="3390046" cy="3008954"/>
                </a:xfrm>
              </xdr:grpSpPr>
              <xdr:grpSp>
                <xdr:nvGrpSpPr>
                  <xdr:cNvPr id="11" name="グループ化 10"/>
                  <xdr:cNvGrpSpPr/>
                </xdr:nvGrpSpPr>
                <xdr:grpSpPr>
                  <a:xfrm>
                    <a:off x="1759903" y="46850640"/>
                    <a:ext cx="3390046" cy="3008954"/>
                    <a:chOff x="1917448" y="46952013"/>
                    <a:chExt cx="3390046" cy="3008954"/>
                  </a:xfrm>
                </xdr:grpSpPr>
                <xdr:grpSp>
                  <xdr:nvGrpSpPr>
                    <xdr:cNvPr id="14" name="グループ化 13"/>
                    <xdr:cNvGrpSpPr/>
                  </xdr:nvGrpSpPr>
                  <xdr:grpSpPr>
                    <a:xfrm>
                      <a:off x="1917448" y="46952013"/>
                      <a:ext cx="3390046" cy="3008954"/>
                      <a:chOff x="1512672" y="41814750"/>
                      <a:chExt cx="2319172" cy="1606443"/>
                    </a:xfrm>
                  </xdr:grpSpPr>
                  <xdr:sp macro="" textlink="">
                    <xdr:nvSpPr>
                      <xdr:cNvPr id="17" name="正方形/長方形 16"/>
                      <xdr:cNvSpPr/>
                    </xdr:nvSpPr>
                    <xdr:spPr>
                      <a:xfrm>
                        <a:off x="2000919" y="41814750"/>
                        <a:ext cx="1311591" cy="4246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２百万円</a:t>
                        </a:r>
                      </a:p>
                    </xdr:txBody>
                  </xdr:sp>
                  <xdr:sp macro="" textlink="">
                    <xdr:nvSpPr>
                      <xdr:cNvPr id="18" name="テキスト ボックス 17"/>
                      <xdr:cNvSpPr txBox="1"/>
                    </xdr:nvSpPr>
                    <xdr:spPr>
                      <a:xfrm>
                        <a:off x="1512672" y="43139019"/>
                        <a:ext cx="2319172" cy="282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旧優生保護法一時金の認定に必要な調査実施</a:t>
                        </a:r>
                        <a:endParaRPr lang="ja-JP" altLang="ja-JP" sz="1600">
                          <a:effectLst/>
                        </a:endParaRPr>
                      </a:p>
                    </xdr:txBody>
                  </xdr:sp>
                </xdr:grpSp>
                <xdr:sp macro="" textlink="">
                  <xdr:nvSpPr>
                    <xdr:cNvPr id="15" name="正方形/長方形 14"/>
                    <xdr:cNvSpPr/>
                  </xdr:nvSpPr>
                  <xdr:spPr bwMode="auto">
                    <a:xfrm>
                      <a:off x="2424827" y="48287267"/>
                      <a:ext cx="2199326" cy="5240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職員旅費の支給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sp macro="" textlink="">
                  <xdr:nvSpPr>
                    <xdr:cNvPr id="16" name="正方形/長方形 15"/>
                    <xdr:cNvSpPr/>
                  </xdr:nvSpPr>
                  <xdr:spPr>
                    <a:xfrm>
                      <a:off x="2622692" y="48655654"/>
                      <a:ext cx="1741445" cy="7100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厚生労働省職員</a:t>
                      </a:r>
                      <a:endParaRPr kumimoji="1" lang="en-US" altLang="ja-JP" sz="1400">
                        <a:solidFill>
                          <a:schemeClr val="dk1"/>
                        </a:solidFill>
                        <a:effectLst/>
                        <a:latin typeface="+mn-lt"/>
                        <a:ea typeface="+mn-ea"/>
                        <a:cs typeface="+mn-cs"/>
                      </a:endParaRPr>
                    </a:p>
                    <a:p>
                      <a:pPr algn="ctr"/>
                      <a:r>
                        <a:rPr kumimoji="1" lang="ja-JP" altLang="en-US" sz="1400">
                          <a:solidFill>
                            <a:schemeClr val="dk1"/>
                          </a:solidFill>
                          <a:effectLst/>
                          <a:latin typeface="+mn-lt"/>
                          <a:ea typeface="+mn-ea"/>
                          <a:cs typeface="+mn-cs"/>
                        </a:rPr>
                        <a:t>２百万円</a:t>
                      </a:r>
                      <a:endParaRPr kumimoji="1" lang="en-US" altLang="ja-JP" sz="1400">
                        <a:solidFill>
                          <a:schemeClr val="dk1"/>
                        </a:solidFill>
                        <a:effectLst/>
                        <a:latin typeface="+mn-lt"/>
                        <a:ea typeface="+mn-ea"/>
                        <a:cs typeface="+mn-cs"/>
                      </a:endParaRPr>
                    </a:p>
                  </xdr:txBody>
                </xdr:sp>
              </xdr:grpSp>
              <xdr:cxnSp macro="">
                <xdr:nvCxnSpPr>
                  <xdr:cNvPr id="12" name="直線矢印コネクタ 11"/>
                  <xdr:cNvCxnSpPr/>
                </xdr:nvCxnSpPr>
                <xdr:spPr>
                  <a:xfrm flipH="1">
                    <a:off x="3361649" y="47965735"/>
                    <a:ext cx="570" cy="3066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bwMode="auto">
                  <a:xfrm>
                    <a:off x="2265405" y="47573514"/>
                    <a:ext cx="2202072" cy="5240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200" b="0" i="0" baseline="0">
                        <a:solidFill>
                          <a:sysClr val="windowText" lastClr="000000"/>
                        </a:solidFill>
                        <a:effectLst/>
                        <a:latin typeface="+mn-lt"/>
                        <a:ea typeface="+mn-ea"/>
                        <a:cs typeface="+mn-cs"/>
                      </a:rPr>
                      <a:t>旅行命令</a:t>
                    </a:r>
                    <a:endParaRPr lang="ja-JP" altLang="ja-JP" sz="1200">
                      <a:solidFill>
                        <a:sysClr val="windowText" lastClr="000000"/>
                      </a:solidFill>
                      <a:effectLst/>
                    </a:endParaRPr>
                  </a:p>
                </xdr:txBody>
              </xdr:sp>
            </xdr:grpSp>
            <xdr:sp macro="" textlink="">
              <xdr:nvSpPr>
                <xdr:cNvPr id="10" name="大かっこ 9"/>
                <xdr:cNvSpPr/>
              </xdr:nvSpPr>
              <xdr:spPr>
                <a:xfrm>
                  <a:off x="2795066" y="49493182"/>
                  <a:ext cx="824433" cy="260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8" name="大かっこ 7"/>
              <xdr:cNvSpPr/>
            </xdr:nvSpPr>
            <xdr:spPr>
              <a:xfrm>
                <a:off x="1535206" y="51086268"/>
                <a:ext cx="3454866" cy="326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grpSp>
    <xdr:clientData/>
  </xdr:twoCellAnchor>
  <xdr:twoCellAnchor>
    <xdr:from>
      <xdr:col>9</xdr:col>
      <xdr:colOff>1</xdr:colOff>
      <xdr:row>287</xdr:row>
      <xdr:rowOff>163286</xdr:rowOff>
    </xdr:from>
    <xdr:to>
      <xdr:col>49</xdr:col>
      <xdr:colOff>135294</xdr:colOff>
      <xdr:row>299</xdr:row>
      <xdr:rowOff>57755</xdr:rowOff>
    </xdr:to>
    <xdr:grpSp>
      <xdr:nvGrpSpPr>
        <xdr:cNvPr id="59" name="グループ化 58"/>
        <xdr:cNvGrpSpPr/>
      </xdr:nvGrpSpPr>
      <xdr:grpSpPr>
        <a:xfrm>
          <a:off x="1800226" y="48512186"/>
          <a:ext cx="8136293" cy="4190244"/>
          <a:chOff x="2884059" y="47918163"/>
          <a:chExt cx="8090000" cy="4163766"/>
        </a:xfrm>
      </xdr:grpSpPr>
      <xdr:grpSp>
        <xdr:nvGrpSpPr>
          <xdr:cNvPr id="60" name="グループ化 59"/>
          <xdr:cNvGrpSpPr/>
        </xdr:nvGrpSpPr>
        <xdr:grpSpPr>
          <a:xfrm>
            <a:off x="2884059" y="47918163"/>
            <a:ext cx="8090000" cy="4163766"/>
            <a:chOff x="1989953" y="52041496"/>
            <a:chExt cx="8240991" cy="4156008"/>
          </a:xfrm>
        </xdr:grpSpPr>
        <xdr:grpSp>
          <xdr:nvGrpSpPr>
            <xdr:cNvPr id="62" name="グループ化 61"/>
            <xdr:cNvGrpSpPr/>
          </xdr:nvGrpSpPr>
          <xdr:grpSpPr>
            <a:xfrm>
              <a:off x="1989953" y="52041496"/>
              <a:ext cx="5477606" cy="4156008"/>
              <a:chOff x="1989953" y="52041496"/>
              <a:chExt cx="5477606" cy="4156008"/>
            </a:xfrm>
          </xdr:grpSpPr>
          <xdr:cxnSp macro="">
            <xdr:nvCxnSpPr>
              <xdr:cNvPr id="68" name="直線矢印コネクタ 67"/>
              <xdr:cNvCxnSpPr/>
            </xdr:nvCxnSpPr>
            <xdr:spPr>
              <a:xfrm>
                <a:off x="6727891" y="53496883"/>
                <a:ext cx="634374" cy="414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69" name="グループ化 68"/>
              <xdr:cNvGrpSpPr/>
            </xdr:nvGrpSpPr>
            <xdr:grpSpPr>
              <a:xfrm>
                <a:off x="1989953" y="52041496"/>
                <a:ext cx="5477606" cy="4156008"/>
                <a:chOff x="1989953" y="52041496"/>
                <a:chExt cx="5477606" cy="4156008"/>
              </a:xfrm>
            </xdr:grpSpPr>
            <xdr:grpSp>
              <xdr:nvGrpSpPr>
                <xdr:cNvPr id="70" name="グループ化 69"/>
                <xdr:cNvGrpSpPr/>
              </xdr:nvGrpSpPr>
              <xdr:grpSpPr>
                <a:xfrm>
                  <a:off x="1989953" y="52041496"/>
                  <a:ext cx="5477606" cy="4156008"/>
                  <a:chOff x="1989953" y="52041496"/>
                  <a:chExt cx="5477606" cy="4156008"/>
                </a:xfrm>
              </xdr:grpSpPr>
              <xdr:grpSp>
                <xdr:nvGrpSpPr>
                  <xdr:cNvPr id="72" name="グループ化 71"/>
                  <xdr:cNvGrpSpPr/>
                </xdr:nvGrpSpPr>
                <xdr:grpSpPr>
                  <a:xfrm>
                    <a:off x="1989953" y="52041496"/>
                    <a:ext cx="5477606" cy="4156008"/>
                    <a:chOff x="4164280" y="48433193"/>
                    <a:chExt cx="5477225" cy="4155939"/>
                  </a:xfrm>
                </xdr:grpSpPr>
                <xdr:sp macro="" textlink="">
                  <xdr:nvSpPr>
                    <xdr:cNvPr id="74" name="正方形/長方形 73"/>
                    <xdr:cNvSpPr/>
                  </xdr:nvSpPr>
                  <xdr:spPr bwMode="auto">
                    <a:xfrm>
                      <a:off x="6802275" y="50331988"/>
                      <a:ext cx="1894017" cy="5163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随意契約（小額）</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nvGrpSpPr>
                    <xdr:cNvPr id="75" name="グループ化 74"/>
                    <xdr:cNvGrpSpPr/>
                  </xdr:nvGrpSpPr>
                  <xdr:grpSpPr>
                    <a:xfrm>
                      <a:off x="4164280" y="48433193"/>
                      <a:ext cx="5477225" cy="4155939"/>
                      <a:chOff x="4164280" y="48433193"/>
                      <a:chExt cx="5477225" cy="4155939"/>
                    </a:xfrm>
                  </xdr:grpSpPr>
                  <xdr:grpSp>
                    <xdr:nvGrpSpPr>
                      <xdr:cNvPr id="76" name="グループ化 75"/>
                      <xdr:cNvGrpSpPr/>
                    </xdr:nvGrpSpPr>
                    <xdr:grpSpPr>
                      <a:xfrm>
                        <a:off x="4164280" y="48433193"/>
                        <a:ext cx="5477225" cy="3965438"/>
                        <a:chOff x="4164280" y="48433193"/>
                        <a:chExt cx="5477225" cy="3965438"/>
                      </a:xfrm>
                    </xdr:grpSpPr>
                    <xdr:grpSp>
                      <xdr:nvGrpSpPr>
                        <xdr:cNvPr id="78" name="グループ化 77"/>
                        <xdr:cNvGrpSpPr/>
                      </xdr:nvGrpSpPr>
                      <xdr:grpSpPr>
                        <a:xfrm>
                          <a:off x="4223360" y="48433193"/>
                          <a:ext cx="5418145" cy="3965438"/>
                          <a:chOff x="4223360" y="48433193"/>
                          <a:chExt cx="5418145" cy="3965438"/>
                        </a:xfrm>
                      </xdr:grpSpPr>
                      <xdr:grpSp>
                        <xdr:nvGrpSpPr>
                          <xdr:cNvPr id="80" name="グループ化 79"/>
                          <xdr:cNvGrpSpPr/>
                        </xdr:nvGrpSpPr>
                        <xdr:grpSpPr>
                          <a:xfrm>
                            <a:off x="4223360" y="48433193"/>
                            <a:ext cx="5418145" cy="3192307"/>
                            <a:chOff x="4223360" y="48433193"/>
                            <a:chExt cx="5418145" cy="3192307"/>
                          </a:xfrm>
                        </xdr:grpSpPr>
                        <xdr:grpSp>
                          <xdr:nvGrpSpPr>
                            <xdr:cNvPr id="82" name="グループ化 81"/>
                            <xdr:cNvGrpSpPr/>
                          </xdr:nvGrpSpPr>
                          <xdr:grpSpPr>
                            <a:xfrm>
                              <a:off x="4223360" y="48433193"/>
                              <a:ext cx="5418145" cy="3167473"/>
                              <a:chOff x="4277543" y="46376460"/>
                              <a:chExt cx="5529613" cy="3165147"/>
                            </a:xfrm>
                          </xdr:grpSpPr>
                          <xdr:sp macro="" textlink="">
                            <xdr:nvSpPr>
                              <xdr:cNvPr id="84" name="テキスト ボックス 83"/>
                              <xdr:cNvSpPr txBox="1"/>
                            </xdr:nvSpPr>
                            <xdr:spPr>
                              <a:xfrm>
                                <a:off x="5861740" y="47115047"/>
                                <a:ext cx="3945416" cy="872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旧優生保護法一時金認定審査会の運営</a:t>
                                </a:r>
                                <a:endParaRPr kumimoji="1" lang="en-US" altLang="ja-JP" sz="1200">
                                  <a:solidFill>
                                    <a:sysClr val="windowText" lastClr="000000"/>
                                  </a:solidFill>
                                </a:endParaRPr>
                              </a:p>
                              <a:p>
                                <a:pPr algn="l"/>
                                <a:r>
                                  <a:rPr kumimoji="1" lang="ja-JP" altLang="en-US" sz="1200">
                                    <a:solidFill>
                                      <a:sysClr val="windowText" lastClr="000000"/>
                                    </a:solidFill>
                                  </a:rPr>
                                  <a:t>法律の趣旨・内容及び一時金の支給手続き等に係る周知並びに相談支援</a:t>
                                </a:r>
                              </a:p>
                            </xdr:txBody>
                          </xdr:sp>
                          <xdr:grpSp>
                            <xdr:nvGrpSpPr>
                              <xdr:cNvPr id="85" name="グループ化 84"/>
                              <xdr:cNvGrpSpPr/>
                            </xdr:nvGrpSpPr>
                            <xdr:grpSpPr>
                              <a:xfrm>
                                <a:off x="4277543" y="46376460"/>
                                <a:ext cx="5458466" cy="3165147"/>
                                <a:chOff x="4277543" y="46376460"/>
                                <a:chExt cx="5458466" cy="3165147"/>
                              </a:xfrm>
                            </xdr:grpSpPr>
                            <xdr:sp macro="" textlink="">
                              <xdr:nvSpPr>
                                <xdr:cNvPr id="86" name="正方形/長方形 85"/>
                                <xdr:cNvSpPr/>
                              </xdr:nvSpPr>
                              <xdr:spPr>
                                <a:xfrm>
                                  <a:off x="6900183" y="46376460"/>
                                  <a:ext cx="1756111" cy="65130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３４百万円</a:t>
                                  </a:r>
                                </a:p>
                              </xdr:txBody>
                            </xdr:sp>
                            <xdr:cxnSp macro="">
                              <xdr:nvCxnSpPr>
                                <xdr:cNvPr id="87" name="直線矢印コネクタ 86"/>
                                <xdr:cNvCxnSpPr/>
                              </xdr:nvCxnSpPr>
                              <xdr:spPr>
                                <a:xfrm flipH="1">
                                  <a:off x="7797094" y="47809820"/>
                                  <a:ext cx="564" cy="5049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8" name="正方形/長方形 87"/>
                                <xdr:cNvSpPr/>
                              </xdr:nvSpPr>
                              <xdr:spPr>
                                <a:xfrm>
                                  <a:off x="6953975" y="48667296"/>
                                  <a:ext cx="1740247" cy="8743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C.</a:t>
                                  </a:r>
                                  <a:r>
                                    <a:rPr kumimoji="1" lang="ja-JP" altLang="en-US" sz="1400">
                                      <a:solidFill>
                                        <a:schemeClr val="dk1"/>
                                      </a:solidFill>
                                      <a:effectLst/>
                                      <a:latin typeface="+mn-lt"/>
                                      <a:ea typeface="+mn-ea"/>
                                      <a:cs typeface="+mn-cs"/>
                                    </a:rPr>
                                    <a:t>株式会社廣済堂</a:t>
                                  </a:r>
                                  <a:endParaRPr kumimoji="1" lang="en-US" altLang="ja-JP" sz="1400">
                                    <a:solidFill>
                                      <a:schemeClr val="dk1"/>
                                    </a:solidFill>
                                    <a:effectLst/>
                                    <a:latin typeface="+mn-lt"/>
                                    <a:ea typeface="+mn-ea"/>
                                    <a:cs typeface="+mn-cs"/>
                                  </a:endParaRPr>
                                </a:p>
                                <a:p>
                                  <a:pPr algn="ctr"/>
                                  <a:r>
                                    <a:rPr lang="ja-JP" altLang="en-US" sz="1400">
                                      <a:effectLst/>
                                    </a:rPr>
                                    <a:t>０．１百万円</a:t>
                                  </a:r>
                                  <a:endParaRPr lang="ja-JP" altLang="ja-JP" sz="1400">
                                    <a:effectLst/>
                                  </a:endParaRPr>
                                </a:p>
                              </xdr:txBody>
                            </xdr:sp>
                            <xdr:sp macro="" textlink="">
                              <xdr:nvSpPr>
                                <xdr:cNvPr id="89" name="大かっこ 88"/>
                                <xdr:cNvSpPr/>
                              </xdr:nvSpPr>
                              <xdr:spPr>
                                <a:xfrm>
                                  <a:off x="5810929" y="47101207"/>
                                  <a:ext cx="3925080" cy="734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sp macro="" textlink="">
                              <xdr:nvSpPr>
                                <xdr:cNvPr id="90" name="正方形/長方形 89"/>
                                <xdr:cNvSpPr/>
                              </xdr:nvSpPr>
                              <xdr:spPr bwMode="auto">
                                <a:xfrm>
                                  <a:off x="4277543" y="48288782"/>
                                  <a:ext cx="1934216" cy="51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一般競争（総合評価）</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grpSp>
                        <xdr:sp macro="" textlink="">
                          <xdr:nvSpPr>
                            <xdr:cNvPr id="83" name="正方形/長方形 82"/>
                            <xdr:cNvSpPr/>
                          </xdr:nvSpPr>
                          <xdr:spPr>
                            <a:xfrm>
                              <a:off x="4253918" y="50717824"/>
                              <a:ext cx="1804147" cy="9076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400">
                                  <a:effectLst/>
                                </a:rPr>
                                <a:t>B.</a:t>
                              </a:r>
                              <a:r>
                                <a:rPr lang="ja-JP" altLang="en-US" sz="1400">
                                  <a:effectLst/>
                                </a:rPr>
                                <a:t>株式会社読売エージェンシー</a:t>
                              </a:r>
                              <a:endParaRPr lang="en-US" altLang="ja-JP" sz="1400">
                                <a:effectLst/>
                              </a:endParaRPr>
                            </a:p>
                            <a:p>
                              <a:pPr algn="ctr"/>
                              <a:r>
                                <a:rPr lang="ja-JP" altLang="en-US" sz="1400">
                                  <a:effectLst/>
                                </a:rPr>
                                <a:t>２３百万円</a:t>
                              </a:r>
                              <a:endParaRPr lang="ja-JP" altLang="ja-JP" sz="1400">
                                <a:effectLst/>
                              </a:endParaRPr>
                            </a:p>
                          </xdr:txBody>
                        </xdr:sp>
                      </xdr:grpSp>
                      <xdr:sp macro="" textlink="">
                        <xdr:nvSpPr>
                          <xdr:cNvPr id="81" name="テキスト ボックス 80"/>
                          <xdr:cNvSpPr txBox="1"/>
                        </xdr:nvSpPr>
                        <xdr:spPr>
                          <a:xfrm>
                            <a:off x="4265116" y="51638241"/>
                            <a:ext cx="1781734" cy="760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旧優生保護法一時金に係る周知・広報等</a:t>
                            </a:r>
                          </a:p>
                        </xdr:txBody>
                      </xdr:sp>
                    </xdr:grpSp>
                    <xdr:sp macro="" textlink="">
                      <xdr:nvSpPr>
                        <xdr:cNvPr id="79" name="大かっこ 78"/>
                        <xdr:cNvSpPr/>
                      </xdr:nvSpPr>
                      <xdr:spPr>
                        <a:xfrm>
                          <a:off x="4164280" y="51680645"/>
                          <a:ext cx="1983440" cy="381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77" name="テキスト ボックス 76"/>
                      <xdr:cNvSpPr txBox="1"/>
                    </xdr:nvSpPr>
                    <xdr:spPr>
                      <a:xfrm>
                        <a:off x="6824678" y="51627034"/>
                        <a:ext cx="1826558" cy="962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旧優生保護法一時金に係る特設ホームページの更新</a:t>
                        </a:r>
                      </a:p>
                    </xdr:txBody>
                  </xdr:sp>
                </xdr:grpSp>
              </xdr:grpSp>
              <xdr:sp macro="" textlink="">
                <xdr:nvSpPr>
                  <xdr:cNvPr id="73" name="大かっこ 72"/>
                  <xdr:cNvSpPr/>
                </xdr:nvSpPr>
                <xdr:spPr>
                  <a:xfrm>
                    <a:off x="4561769" y="55296228"/>
                    <a:ext cx="1983440" cy="598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cxnSp macro="">
              <xdr:nvCxnSpPr>
                <xdr:cNvPr id="71" name="直線矢印コネクタ 70"/>
                <xdr:cNvCxnSpPr/>
              </xdr:nvCxnSpPr>
              <xdr:spPr>
                <a:xfrm flipH="1">
                  <a:off x="3653118" y="53474471"/>
                  <a:ext cx="777567" cy="4146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grpSp>
          <xdr:nvGrpSpPr>
            <xdr:cNvPr id="63" name="グループ化 62"/>
            <xdr:cNvGrpSpPr/>
          </xdr:nvGrpSpPr>
          <xdr:grpSpPr>
            <a:xfrm>
              <a:off x="7160531" y="53917103"/>
              <a:ext cx="3070413" cy="2257984"/>
              <a:chOff x="7160531" y="53917103"/>
              <a:chExt cx="3070413" cy="2257984"/>
            </a:xfrm>
          </xdr:grpSpPr>
          <xdr:sp macro="" textlink="">
            <xdr:nvSpPr>
              <xdr:cNvPr id="64" name="テキスト ボックス 63"/>
              <xdr:cNvSpPr txBox="1"/>
            </xdr:nvSpPr>
            <xdr:spPr>
              <a:xfrm>
                <a:off x="7160531" y="55198574"/>
                <a:ext cx="3070413" cy="9765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旧優生保護法一時金認定審査会の運営</a:t>
                </a:r>
                <a:endParaRPr kumimoji="1" lang="en-US" altLang="ja-JP" sz="1200">
                  <a:solidFill>
                    <a:sysClr val="windowText" lastClr="000000"/>
                  </a:solidFill>
                </a:endParaRPr>
              </a:p>
              <a:p>
                <a:pPr algn="l"/>
                <a:r>
                  <a:rPr kumimoji="1" lang="ja-JP" altLang="en-US" sz="1200">
                    <a:solidFill>
                      <a:sysClr val="windowText" lastClr="000000"/>
                    </a:solidFill>
                  </a:rPr>
                  <a:t>法律の趣旨・内容及び一時金の支給手続き等に係る周知並びに相談支援</a:t>
                </a:r>
              </a:p>
            </xdr:txBody>
          </xdr:sp>
          <xdr:grpSp>
            <xdr:nvGrpSpPr>
              <xdr:cNvPr id="65" name="グループ化 64"/>
              <xdr:cNvGrpSpPr/>
            </xdr:nvGrpSpPr>
            <xdr:grpSpPr>
              <a:xfrm>
                <a:off x="7517547" y="53917103"/>
                <a:ext cx="1698042" cy="1254258"/>
                <a:chOff x="7517547" y="53917103"/>
                <a:chExt cx="1698042" cy="1254258"/>
              </a:xfrm>
            </xdr:grpSpPr>
            <xdr:sp macro="" textlink="">
              <xdr:nvSpPr>
                <xdr:cNvPr id="66" name="正方形/長方形 65"/>
                <xdr:cNvSpPr/>
              </xdr:nvSpPr>
              <xdr:spPr>
                <a:xfrm>
                  <a:off x="7517547" y="54311711"/>
                  <a:ext cx="1685954" cy="85965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D.</a:t>
                  </a:r>
                  <a:r>
                    <a:rPr kumimoji="1" lang="ja-JP" altLang="ja-JP" sz="1400">
                      <a:solidFill>
                        <a:schemeClr val="dk1"/>
                      </a:solidFill>
                      <a:effectLst/>
                      <a:latin typeface="+mn-lt"/>
                      <a:ea typeface="+mn-ea"/>
                      <a:cs typeface="+mn-cs"/>
                    </a:rPr>
                    <a:t>民間企業等</a:t>
                  </a:r>
                  <a:endParaRPr lang="ja-JP" altLang="ja-JP" sz="1400">
                    <a:effectLst/>
                  </a:endParaRPr>
                </a:p>
                <a:p>
                  <a:pPr algn="ctr"/>
                  <a:r>
                    <a:rPr kumimoji="1" lang="ja-JP" altLang="en-US" sz="1400">
                      <a:solidFill>
                        <a:schemeClr val="dk1"/>
                      </a:solidFill>
                      <a:effectLst/>
                      <a:latin typeface="+mn-lt"/>
                      <a:ea typeface="+mn-ea"/>
                      <a:cs typeface="+mn-cs"/>
                    </a:rPr>
                    <a:t>１１</a:t>
                  </a:r>
                  <a:r>
                    <a:rPr kumimoji="1" lang="ja-JP" altLang="ja-JP" sz="1400">
                      <a:solidFill>
                        <a:schemeClr val="dk1"/>
                      </a:solidFill>
                      <a:effectLst/>
                      <a:latin typeface="+mn-lt"/>
                      <a:ea typeface="+mn-ea"/>
                      <a:cs typeface="+mn-cs"/>
                    </a:rPr>
                    <a:t>百万円</a:t>
                  </a:r>
                  <a:endParaRPr lang="ja-JP" altLang="ja-JP" sz="1400">
                    <a:effectLst/>
                  </a:endParaRPr>
                </a:p>
              </xdr:txBody>
            </xdr:sp>
            <xdr:sp macro="" textlink="">
              <xdr:nvSpPr>
                <xdr:cNvPr id="67" name="正方形/長方形 66"/>
                <xdr:cNvSpPr/>
              </xdr:nvSpPr>
              <xdr:spPr bwMode="auto">
                <a:xfrm>
                  <a:off x="7531154" y="53917103"/>
                  <a:ext cx="1684435" cy="51715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委託費等の支払</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grpSp>
      </xdr:grpSp>
      <xdr:sp macro="" textlink="">
        <xdr:nvSpPr>
          <xdr:cNvPr id="61" name="大かっこ 60"/>
          <xdr:cNvSpPr/>
        </xdr:nvSpPr>
        <xdr:spPr>
          <a:xfrm>
            <a:off x="7910276" y="51096913"/>
            <a:ext cx="2963956" cy="7682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 zoomScaleNormal="75" zoomScaleSheetLayoutView="100" zoomScalePageLayoutView="85" workbookViewId="0">
      <selection activeCell="Q262" sqref="Q262:AB26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365</v>
      </c>
      <c r="AJ2" s="850" t="s">
        <v>640</v>
      </c>
      <c r="AK2" s="850"/>
      <c r="AL2" s="850"/>
      <c r="AM2" s="850"/>
      <c r="AN2" s="90" t="s">
        <v>365</v>
      </c>
      <c r="AO2" s="850">
        <v>21</v>
      </c>
      <c r="AP2" s="850"/>
      <c r="AQ2" s="850"/>
      <c r="AR2" s="91" t="s">
        <v>365</v>
      </c>
      <c r="AS2" s="851">
        <v>743</v>
      </c>
      <c r="AT2" s="851"/>
      <c r="AU2" s="851"/>
      <c r="AV2" s="90" t="str">
        <f>IF(AW2="","","-")</f>
        <v/>
      </c>
      <c r="AW2" s="852"/>
      <c r="AX2" s="852"/>
    </row>
    <row r="3" spans="1:50" ht="21" customHeight="1" thickBot="1" x14ac:dyDescent="0.2">
      <c r="A3" s="853" t="s">
        <v>679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689</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690</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691</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692</v>
      </c>
      <c r="H5" s="841"/>
      <c r="I5" s="841"/>
      <c r="J5" s="841"/>
      <c r="K5" s="841"/>
      <c r="L5" s="841"/>
      <c r="M5" s="842" t="s">
        <v>62</v>
      </c>
      <c r="N5" s="843"/>
      <c r="O5" s="843"/>
      <c r="P5" s="843"/>
      <c r="Q5" s="843"/>
      <c r="R5" s="844"/>
      <c r="S5" s="845" t="s">
        <v>469</v>
      </c>
      <c r="T5" s="841"/>
      <c r="U5" s="841"/>
      <c r="V5" s="841"/>
      <c r="W5" s="841"/>
      <c r="X5" s="846"/>
      <c r="Y5" s="847" t="s">
        <v>3</v>
      </c>
      <c r="Z5" s="848"/>
      <c r="AA5" s="848"/>
      <c r="AB5" s="848"/>
      <c r="AC5" s="848"/>
      <c r="AD5" s="849"/>
      <c r="AE5" s="870" t="s">
        <v>693</v>
      </c>
      <c r="AF5" s="870"/>
      <c r="AG5" s="870"/>
      <c r="AH5" s="870"/>
      <c r="AI5" s="870"/>
      <c r="AJ5" s="870"/>
      <c r="AK5" s="870"/>
      <c r="AL5" s="870"/>
      <c r="AM5" s="870"/>
      <c r="AN5" s="870"/>
      <c r="AO5" s="870"/>
      <c r="AP5" s="871"/>
      <c r="AQ5" s="872" t="s">
        <v>714</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694</v>
      </c>
      <c r="H7" s="881"/>
      <c r="I7" s="881"/>
      <c r="J7" s="881"/>
      <c r="K7" s="881"/>
      <c r="L7" s="881"/>
      <c r="M7" s="881"/>
      <c r="N7" s="881"/>
      <c r="O7" s="881"/>
      <c r="P7" s="881"/>
      <c r="Q7" s="881"/>
      <c r="R7" s="881"/>
      <c r="S7" s="881"/>
      <c r="T7" s="881"/>
      <c r="U7" s="881"/>
      <c r="V7" s="881"/>
      <c r="W7" s="881"/>
      <c r="X7" s="882"/>
      <c r="Y7" s="883" t="s">
        <v>350</v>
      </c>
      <c r="Z7" s="702"/>
      <c r="AA7" s="702"/>
      <c r="AB7" s="702"/>
      <c r="AC7" s="702"/>
      <c r="AD7" s="884"/>
      <c r="AE7" s="812" t="s">
        <v>798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715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695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直接実施、委託・請負、交付</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696</v>
      </c>
      <c r="Q13" s="714"/>
      <c r="R13" s="714"/>
      <c r="S13" s="714"/>
      <c r="T13" s="714"/>
      <c r="U13" s="714"/>
      <c r="V13" s="715"/>
      <c r="W13" s="713">
        <v>524</v>
      </c>
      <c r="X13" s="714"/>
      <c r="Y13" s="714"/>
      <c r="Z13" s="714"/>
      <c r="AA13" s="714"/>
      <c r="AB13" s="714"/>
      <c r="AC13" s="715"/>
      <c r="AD13" s="713">
        <v>386</v>
      </c>
      <c r="AE13" s="714"/>
      <c r="AF13" s="714"/>
      <c r="AG13" s="714"/>
      <c r="AH13" s="714"/>
      <c r="AI13" s="714"/>
      <c r="AJ13" s="715"/>
      <c r="AK13" s="713">
        <v>385</v>
      </c>
      <c r="AL13" s="714"/>
      <c r="AM13" s="714"/>
      <c r="AN13" s="714"/>
      <c r="AO13" s="714"/>
      <c r="AP13" s="714"/>
      <c r="AQ13" s="715"/>
      <c r="AR13" s="750" t="s">
        <v>696</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696</v>
      </c>
      <c r="Q14" s="714"/>
      <c r="R14" s="714"/>
      <c r="S14" s="714"/>
      <c r="T14" s="714"/>
      <c r="U14" s="714"/>
      <c r="V14" s="715"/>
      <c r="W14" s="713">
        <v>-3</v>
      </c>
      <c r="X14" s="714"/>
      <c r="Y14" s="714"/>
      <c r="Z14" s="714"/>
      <c r="AA14" s="714"/>
      <c r="AB14" s="714"/>
      <c r="AC14" s="715"/>
      <c r="AD14" s="713">
        <v>-20</v>
      </c>
      <c r="AE14" s="714"/>
      <c r="AF14" s="714"/>
      <c r="AG14" s="714"/>
      <c r="AH14" s="714"/>
      <c r="AI14" s="714"/>
      <c r="AJ14" s="715"/>
      <c r="AK14" s="713" t="s">
        <v>696</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696</v>
      </c>
      <c r="Q15" s="714"/>
      <c r="R15" s="714"/>
      <c r="S15" s="714"/>
      <c r="T15" s="714"/>
      <c r="U15" s="714"/>
      <c r="V15" s="715"/>
      <c r="W15" s="713" t="s">
        <v>696</v>
      </c>
      <c r="X15" s="714"/>
      <c r="Y15" s="714"/>
      <c r="Z15" s="714"/>
      <c r="AA15" s="714"/>
      <c r="AB15" s="714"/>
      <c r="AC15" s="715"/>
      <c r="AD15" s="713" t="s">
        <v>696</v>
      </c>
      <c r="AE15" s="714"/>
      <c r="AF15" s="714"/>
      <c r="AG15" s="714"/>
      <c r="AH15" s="714"/>
      <c r="AI15" s="714"/>
      <c r="AJ15" s="715"/>
      <c r="AK15" s="713" t="s">
        <v>696</v>
      </c>
      <c r="AL15" s="714"/>
      <c r="AM15" s="714"/>
      <c r="AN15" s="714"/>
      <c r="AO15" s="714"/>
      <c r="AP15" s="714"/>
      <c r="AQ15" s="715"/>
      <c r="AR15" s="713" t="s">
        <v>696</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696</v>
      </c>
      <c r="Q16" s="714"/>
      <c r="R16" s="714"/>
      <c r="S16" s="714"/>
      <c r="T16" s="714"/>
      <c r="U16" s="714"/>
      <c r="V16" s="715"/>
      <c r="W16" s="713" t="s">
        <v>696</v>
      </c>
      <c r="X16" s="714"/>
      <c r="Y16" s="714"/>
      <c r="Z16" s="714"/>
      <c r="AA16" s="714"/>
      <c r="AB16" s="714"/>
      <c r="AC16" s="715"/>
      <c r="AD16" s="713" t="s">
        <v>696</v>
      </c>
      <c r="AE16" s="714"/>
      <c r="AF16" s="714"/>
      <c r="AG16" s="714"/>
      <c r="AH16" s="714"/>
      <c r="AI16" s="714"/>
      <c r="AJ16" s="715"/>
      <c r="AK16" s="713" t="s">
        <v>696</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v>745</v>
      </c>
      <c r="Q17" s="714"/>
      <c r="R17" s="714"/>
      <c r="S17" s="714"/>
      <c r="T17" s="714"/>
      <c r="U17" s="714"/>
      <c r="V17" s="715"/>
      <c r="W17" s="713" t="s">
        <v>696</v>
      </c>
      <c r="X17" s="714"/>
      <c r="Y17" s="714"/>
      <c r="Z17" s="714"/>
      <c r="AA17" s="714"/>
      <c r="AB17" s="714"/>
      <c r="AC17" s="715"/>
      <c r="AD17" s="713" t="s">
        <v>696</v>
      </c>
      <c r="AE17" s="714"/>
      <c r="AF17" s="714"/>
      <c r="AG17" s="714"/>
      <c r="AH17" s="714"/>
      <c r="AI17" s="714"/>
      <c r="AJ17" s="715"/>
      <c r="AK17" s="713" t="s">
        <v>696</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745</v>
      </c>
      <c r="Q18" s="794"/>
      <c r="R18" s="794"/>
      <c r="S18" s="794"/>
      <c r="T18" s="794"/>
      <c r="U18" s="794"/>
      <c r="V18" s="795"/>
      <c r="W18" s="793">
        <f>SUM(W13:AC17)</f>
        <v>521</v>
      </c>
      <c r="X18" s="794"/>
      <c r="Y18" s="794"/>
      <c r="Z18" s="794"/>
      <c r="AA18" s="794"/>
      <c r="AB18" s="794"/>
      <c r="AC18" s="795"/>
      <c r="AD18" s="793">
        <f>SUM(AD13:AJ17)</f>
        <v>366</v>
      </c>
      <c r="AE18" s="794"/>
      <c r="AF18" s="794"/>
      <c r="AG18" s="794"/>
      <c r="AH18" s="794"/>
      <c r="AI18" s="794"/>
      <c r="AJ18" s="795"/>
      <c r="AK18" s="793">
        <f>SUM(AK13:AQ17)</f>
        <v>385</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366</v>
      </c>
      <c r="Q19" s="714"/>
      <c r="R19" s="714"/>
      <c r="S19" s="714"/>
      <c r="T19" s="714"/>
      <c r="U19" s="714"/>
      <c r="V19" s="715"/>
      <c r="W19" s="713">
        <v>239</v>
      </c>
      <c r="X19" s="714"/>
      <c r="Y19" s="714"/>
      <c r="Z19" s="714"/>
      <c r="AA19" s="714"/>
      <c r="AB19" s="714"/>
      <c r="AC19" s="715"/>
      <c r="AD19" s="713">
        <v>197</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0.49127516778523489</v>
      </c>
      <c r="Q20" s="761"/>
      <c r="R20" s="761"/>
      <c r="S20" s="761"/>
      <c r="T20" s="761"/>
      <c r="U20" s="761"/>
      <c r="V20" s="761"/>
      <c r="W20" s="761">
        <f>IF(W18=0, "-", SUM(W19)/W18)</f>
        <v>0.45873320537428025</v>
      </c>
      <c r="X20" s="761"/>
      <c r="Y20" s="761"/>
      <c r="Z20" s="761"/>
      <c r="AA20" s="761"/>
      <c r="AB20" s="761"/>
      <c r="AC20" s="761"/>
      <c r="AD20" s="761">
        <f>IF(AD18=0, "-", SUM(AD19)/AD18)</f>
        <v>0.53825136612021862</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318</v>
      </c>
      <c r="H21" s="760"/>
      <c r="I21" s="760"/>
      <c r="J21" s="760"/>
      <c r="K21" s="760"/>
      <c r="L21" s="760"/>
      <c r="M21" s="760"/>
      <c r="N21" s="760"/>
      <c r="O21" s="760"/>
      <c r="P21" s="761" t="e">
        <f>IF(P19=0, "-", SUM(P19)/SUM(P13,P14))</f>
        <v>#DIV/0!</v>
      </c>
      <c r="Q21" s="761"/>
      <c r="R21" s="761"/>
      <c r="S21" s="761"/>
      <c r="T21" s="761"/>
      <c r="U21" s="761"/>
      <c r="V21" s="761"/>
      <c r="W21" s="761">
        <f>IF(W19=0, "-", SUM(W19)/SUM(W13,W14))</f>
        <v>0.45873320537428025</v>
      </c>
      <c r="X21" s="761"/>
      <c r="Y21" s="761"/>
      <c r="Z21" s="761"/>
      <c r="AA21" s="761"/>
      <c r="AB21" s="761"/>
      <c r="AC21" s="761"/>
      <c r="AD21" s="761">
        <f>IF(AD19=0, "-", SUM(AD19)/SUM(AD13,AD14))</f>
        <v>0.53825136612021862</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674</v>
      </c>
      <c r="B22" s="720"/>
      <c r="C22" s="720"/>
      <c r="D22" s="720"/>
      <c r="E22" s="720"/>
      <c r="F22" s="721"/>
      <c r="G22" s="725" t="s">
        <v>307</v>
      </c>
      <c r="H22" s="565"/>
      <c r="I22" s="565"/>
      <c r="J22" s="565"/>
      <c r="K22" s="565"/>
      <c r="L22" s="565"/>
      <c r="M22" s="565"/>
      <c r="N22" s="565"/>
      <c r="O22" s="566"/>
      <c r="P22" s="726" t="s">
        <v>672</v>
      </c>
      <c r="Q22" s="565"/>
      <c r="R22" s="565"/>
      <c r="S22" s="565"/>
      <c r="T22" s="565"/>
      <c r="U22" s="565"/>
      <c r="V22" s="566"/>
      <c r="W22" s="726" t="s">
        <v>673</v>
      </c>
      <c r="X22" s="565"/>
      <c r="Y22" s="565"/>
      <c r="Z22" s="565"/>
      <c r="AA22" s="565"/>
      <c r="AB22" s="565"/>
      <c r="AC22" s="566"/>
      <c r="AD22" s="726" t="s">
        <v>306</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741</v>
      </c>
      <c r="H23" s="748"/>
      <c r="I23" s="748"/>
      <c r="J23" s="748"/>
      <c r="K23" s="748"/>
      <c r="L23" s="748"/>
      <c r="M23" s="748"/>
      <c r="N23" s="748"/>
      <c r="O23" s="749"/>
      <c r="P23" s="750">
        <v>320</v>
      </c>
      <c r="Q23" s="751"/>
      <c r="R23" s="751"/>
      <c r="S23" s="751"/>
      <c r="T23" s="751"/>
      <c r="U23" s="751"/>
      <c r="V23" s="752"/>
      <c r="W23" s="750"/>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697</v>
      </c>
      <c r="H24" s="717"/>
      <c r="I24" s="717"/>
      <c r="J24" s="717"/>
      <c r="K24" s="717"/>
      <c r="L24" s="717"/>
      <c r="M24" s="717"/>
      <c r="N24" s="717"/>
      <c r="O24" s="718"/>
      <c r="P24" s="713">
        <v>40</v>
      </c>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t="s">
        <v>698</v>
      </c>
      <c r="H25" s="717"/>
      <c r="I25" s="717"/>
      <c r="J25" s="717"/>
      <c r="K25" s="717"/>
      <c r="L25" s="717"/>
      <c r="M25" s="717"/>
      <c r="N25" s="717"/>
      <c r="O25" s="718"/>
      <c r="P25" s="713">
        <v>20</v>
      </c>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t="s">
        <v>699</v>
      </c>
      <c r="H26" s="717"/>
      <c r="I26" s="717"/>
      <c r="J26" s="717"/>
      <c r="K26" s="717"/>
      <c r="L26" s="717"/>
      <c r="M26" s="717"/>
      <c r="N26" s="717"/>
      <c r="O26" s="718"/>
      <c r="P26" s="713">
        <v>2</v>
      </c>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t="s">
        <v>700</v>
      </c>
      <c r="H27" s="717"/>
      <c r="I27" s="717"/>
      <c r="J27" s="717"/>
      <c r="K27" s="717"/>
      <c r="L27" s="717"/>
      <c r="M27" s="717"/>
      <c r="N27" s="717"/>
      <c r="O27" s="718"/>
      <c r="P27" s="713">
        <v>2</v>
      </c>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t="s">
        <v>742</v>
      </c>
      <c r="H28" s="768"/>
      <c r="I28" s="768"/>
      <c r="J28" s="768"/>
      <c r="K28" s="768"/>
      <c r="L28" s="768"/>
      <c r="M28" s="768"/>
      <c r="N28" s="768"/>
      <c r="O28" s="769"/>
      <c r="P28" s="770">
        <v>0.4</v>
      </c>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385</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661</v>
      </c>
      <c r="B30" s="742"/>
      <c r="C30" s="742"/>
      <c r="D30" s="742"/>
      <c r="E30" s="742"/>
      <c r="F30" s="743"/>
      <c r="G30" s="744" t="s">
        <v>716</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662</v>
      </c>
      <c r="B31" s="168"/>
      <c r="C31" s="168"/>
      <c r="D31" s="168"/>
      <c r="E31" s="168"/>
      <c r="F31" s="169"/>
      <c r="G31" s="704" t="s">
        <v>654</v>
      </c>
      <c r="H31" s="705"/>
      <c r="I31" s="705"/>
      <c r="J31" s="705"/>
      <c r="K31" s="705"/>
      <c r="L31" s="705"/>
      <c r="M31" s="705"/>
      <c r="N31" s="705"/>
      <c r="O31" s="705"/>
      <c r="P31" s="706" t="s">
        <v>653</v>
      </c>
      <c r="Q31" s="705"/>
      <c r="R31" s="705"/>
      <c r="S31" s="705"/>
      <c r="T31" s="705"/>
      <c r="U31" s="705"/>
      <c r="V31" s="705"/>
      <c r="W31" s="705"/>
      <c r="X31" s="707"/>
      <c r="Y31" s="708"/>
      <c r="Z31" s="709"/>
      <c r="AA31" s="710"/>
      <c r="AB31" s="641" t="s">
        <v>11</v>
      </c>
      <c r="AC31" s="641"/>
      <c r="AD31" s="641"/>
      <c r="AE31" s="131" t="s">
        <v>498</v>
      </c>
      <c r="AF31" s="711"/>
      <c r="AG31" s="711"/>
      <c r="AH31" s="712"/>
      <c r="AI31" s="131" t="s">
        <v>650</v>
      </c>
      <c r="AJ31" s="711"/>
      <c r="AK31" s="711"/>
      <c r="AL31" s="712"/>
      <c r="AM31" s="131" t="s">
        <v>466</v>
      </c>
      <c r="AN31" s="711"/>
      <c r="AO31" s="711"/>
      <c r="AP31" s="712"/>
      <c r="AQ31" s="638" t="s">
        <v>497</v>
      </c>
      <c r="AR31" s="639"/>
      <c r="AS31" s="639"/>
      <c r="AT31" s="640"/>
      <c r="AU31" s="638" t="s">
        <v>675</v>
      </c>
      <c r="AV31" s="639"/>
      <c r="AW31" s="639"/>
      <c r="AX31" s="648"/>
    </row>
    <row r="32" spans="1:50" ht="23.25" customHeight="1" x14ac:dyDescent="0.15">
      <c r="A32" s="663"/>
      <c r="B32" s="168"/>
      <c r="C32" s="168"/>
      <c r="D32" s="168"/>
      <c r="E32" s="168"/>
      <c r="F32" s="169"/>
      <c r="G32" s="745" t="s">
        <v>800</v>
      </c>
      <c r="H32" s="650"/>
      <c r="I32" s="650"/>
      <c r="J32" s="650"/>
      <c r="K32" s="650"/>
      <c r="L32" s="650"/>
      <c r="M32" s="650"/>
      <c r="N32" s="650"/>
      <c r="O32" s="650"/>
      <c r="P32" s="653" t="s">
        <v>703</v>
      </c>
      <c r="Q32" s="654"/>
      <c r="R32" s="654"/>
      <c r="S32" s="654"/>
      <c r="T32" s="654"/>
      <c r="U32" s="654"/>
      <c r="V32" s="654"/>
      <c r="W32" s="654"/>
      <c r="X32" s="655"/>
      <c r="Y32" s="659" t="s">
        <v>52</v>
      </c>
      <c r="Z32" s="660"/>
      <c r="AA32" s="661"/>
      <c r="AB32" s="662" t="s">
        <v>702</v>
      </c>
      <c r="AC32" s="662"/>
      <c r="AD32" s="662"/>
      <c r="AE32" s="631">
        <v>9</v>
      </c>
      <c r="AF32" s="631"/>
      <c r="AG32" s="631"/>
      <c r="AH32" s="631"/>
      <c r="AI32" s="631">
        <v>10</v>
      </c>
      <c r="AJ32" s="631"/>
      <c r="AK32" s="631"/>
      <c r="AL32" s="631"/>
      <c r="AM32" s="631">
        <v>10</v>
      </c>
      <c r="AN32" s="631"/>
      <c r="AO32" s="631"/>
      <c r="AP32" s="631"/>
      <c r="AQ32" s="631"/>
      <c r="AR32" s="631"/>
      <c r="AS32" s="631"/>
      <c r="AT32" s="631"/>
      <c r="AU32" s="632"/>
      <c r="AV32" s="633"/>
      <c r="AW32" s="633"/>
      <c r="AX32" s="634"/>
    </row>
    <row r="33" spans="1:5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702</v>
      </c>
      <c r="AC33" s="662"/>
      <c r="AD33" s="662"/>
      <c r="AE33" s="631">
        <v>9</v>
      </c>
      <c r="AF33" s="631"/>
      <c r="AG33" s="631"/>
      <c r="AH33" s="631"/>
      <c r="AI33" s="631">
        <v>12</v>
      </c>
      <c r="AJ33" s="631"/>
      <c r="AK33" s="631"/>
      <c r="AL33" s="631"/>
      <c r="AM33" s="631">
        <v>12</v>
      </c>
      <c r="AN33" s="631"/>
      <c r="AO33" s="631"/>
      <c r="AP33" s="631"/>
      <c r="AQ33" s="631">
        <v>12</v>
      </c>
      <c r="AR33" s="631"/>
      <c r="AS33" s="631"/>
      <c r="AT33" s="631"/>
      <c r="AU33" s="632"/>
      <c r="AV33" s="633"/>
      <c r="AW33" s="633"/>
      <c r="AX33" s="634"/>
    </row>
    <row r="34" spans="1:51" ht="23.25" customHeight="1" x14ac:dyDescent="0.15">
      <c r="A34" s="695" t="s">
        <v>663</v>
      </c>
      <c r="B34" s="696"/>
      <c r="C34" s="696"/>
      <c r="D34" s="696"/>
      <c r="E34" s="696"/>
      <c r="F34" s="697"/>
      <c r="G34" s="191" t="s">
        <v>664</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498</v>
      </c>
      <c r="AF34" s="191"/>
      <c r="AG34" s="191"/>
      <c r="AH34" s="192"/>
      <c r="AI34" s="190" t="s">
        <v>650</v>
      </c>
      <c r="AJ34" s="191"/>
      <c r="AK34" s="191"/>
      <c r="AL34" s="192"/>
      <c r="AM34" s="190" t="s">
        <v>466</v>
      </c>
      <c r="AN34" s="191"/>
      <c r="AO34" s="191"/>
      <c r="AP34" s="192"/>
      <c r="AQ34" s="642" t="s">
        <v>676</v>
      </c>
      <c r="AR34" s="643"/>
      <c r="AS34" s="643"/>
      <c r="AT34" s="643"/>
      <c r="AU34" s="643"/>
      <c r="AV34" s="643"/>
      <c r="AW34" s="643"/>
      <c r="AX34" s="644"/>
    </row>
    <row r="35" spans="1:51" ht="23.25" customHeight="1" x14ac:dyDescent="0.15">
      <c r="A35" s="698"/>
      <c r="B35" s="699"/>
      <c r="C35" s="699"/>
      <c r="D35" s="699"/>
      <c r="E35" s="699"/>
      <c r="F35" s="700"/>
      <c r="G35" s="667" t="s">
        <v>717</v>
      </c>
      <c r="H35" s="668"/>
      <c r="I35" s="668"/>
      <c r="J35" s="668"/>
      <c r="K35" s="668"/>
      <c r="L35" s="668"/>
      <c r="M35" s="668"/>
      <c r="N35" s="668"/>
      <c r="O35" s="668"/>
      <c r="P35" s="668"/>
      <c r="Q35" s="668"/>
      <c r="R35" s="668"/>
      <c r="S35" s="668"/>
      <c r="T35" s="668"/>
      <c r="U35" s="668"/>
      <c r="V35" s="668"/>
      <c r="W35" s="668"/>
      <c r="X35" s="668"/>
      <c r="Y35" s="671" t="s">
        <v>663</v>
      </c>
      <c r="Z35" s="672"/>
      <c r="AA35" s="673"/>
      <c r="AB35" s="674" t="s">
        <v>718</v>
      </c>
      <c r="AC35" s="675"/>
      <c r="AD35" s="676"/>
      <c r="AE35" s="677">
        <v>369</v>
      </c>
      <c r="AF35" s="677"/>
      <c r="AG35" s="677"/>
      <c r="AH35" s="677"/>
      <c r="AI35" s="677">
        <v>2790</v>
      </c>
      <c r="AJ35" s="677"/>
      <c r="AK35" s="677"/>
      <c r="AL35" s="677"/>
      <c r="AM35" s="677">
        <v>3730</v>
      </c>
      <c r="AN35" s="677"/>
      <c r="AO35" s="677"/>
      <c r="AP35" s="677"/>
      <c r="AQ35" s="108">
        <v>3108</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666</v>
      </c>
      <c r="Z36" s="664"/>
      <c r="AA36" s="665"/>
      <c r="AB36" s="627" t="s">
        <v>707</v>
      </c>
      <c r="AC36" s="628"/>
      <c r="AD36" s="629"/>
      <c r="AE36" s="630" t="s">
        <v>719</v>
      </c>
      <c r="AF36" s="630"/>
      <c r="AG36" s="630"/>
      <c r="AH36" s="630"/>
      <c r="AI36" s="630" t="s">
        <v>720</v>
      </c>
      <c r="AJ36" s="630"/>
      <c r="AK36" s="630"/>
      <c r="AL36" s="630"/>
      <c r="AM36" s="630" t="s">
        <v>780</v>
      </c>
      <c r="AN36" s="630"/>
      <c r="AO36" s="630"/>
      <c r="AP36" s="630"/>
      <c r="AQ36" s="630" t="s">
        <v>787</v>
      </c>
      <c r="AR36" s="630"/>
      <c r="AS36" s="630"/>
      <c r="AT36" s="630"/>
      <c r="AU36" s="630"/>
      <c r="AV36" s="630"/>
      <c r="AW36" s="630"/>
      <c r="AX36" s="666"/>
    </row>
    <row r="37" spans="1:51" ht="18.75" customHeight="1" x14ac:dyDescent="0.15">
      <c r="A37" s="683" t="s">
        <v>314</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498</v>
      </c>
      <c r="AF37" s="625"/>
      <c r="AG37" s="625"/>
      <c r="AH37" s="626"/>
      <c r="AI37" s="693" t="s">
        <v>650</v>
      </c>
      <c r="AJ37" s="693"/>
      <c r="AK37" s="693"/>
      <c r="AL37" s="624"/>
      <c r="AM37" s="693" t="s">
        <v>466</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696</v>
      </c>
      <c r="AR38" s="523"/>
      <c r="AS38" s="142" t="s">
        <v>224</v>
      </c>
      <c r="AT38" s="143"/>
      <c r="AU38" s="141" t="s">
        <v>696</v>
      </c>
      <c r="AV38" s="141"/>
      <c r="AW38" s="123" t="s">
        <v>170</v>
      </c>
      <c r="AX38" s="144"/>
    </row>
    <row r="39" spans="1:51" ht="23.25" customHeight="1" x14ac:dyDescent="0.15">
      <c r="A39" s="689"/>
      <c r="B39" s="687"/>
      <c r="C39" s="687"/>
      <c r="D39" s="687"/>
      <c r="E39" s="687"/>
      <c r="F39" s="688"/>
      <c r="G39" s="193" t="s">
        <v>696</v>
      </c>
      <c r="H39" s="194"/>
      <c r="I39" s="194"/>
      <c r="J39" s="194"/>
      <c r="K39" s="194"/>
      <c r="L39" s="194"/>
      <c r="M39" s="194"/>
      <c r="N39" s="194"/>
      <c r="O39" s="195"/>
      <c r="P39" s="146" t="s">
        <v>696</v>
      </c>
      <c r="Q39" s="146"/>
      <c r="R39" s="146"/>
      <c r="S39" s="146"/>
      <c r="T39" s="146"/>
      <c r="U39" s="146"/>
      <c r="V39" s="146"/>
      <c r="W39" s="146"/>
      <c r="X39" s="147"/>
      <c r="Y39" s="234" t="s">
        <v>12</v>
      </c>
      <c r="Z39" s="235"/>
      <c r="AA39" s="236"/>
      <c r="AB39" s="163"/>
      <c r="AC39" s="163"/>
      <c r="AD39" s="163"/>
      <c r="AE39" s="108" t="s">
        <v>696</v>
      </c>
      <c r="AF39" s="102"/>
      <c r="AG39" s="102"/>
      <c r="AH39" s="102"/>
      <c r="AI39" s="108" t="s">
        <v>696</v>
      </c>
      <c r="AJ39" s="102"/>
      <c r="AK39" s="102"/>
      <c r="AL39" s="102"/>
      <c r="AM39" s="108" t="s">
        <v>696</v>
      </c>
      <c r="AN39" s="102"/>
      <c r="AO39" s="102"/>
      <c r="AP39" s="102"/>
      <c r="AQ39" s="109" t="s">
        <v>696</v>
      </c>
      <c r="AR39" s="110"/>
      <c r="AS39" s="110"/>
      <c r="AT39" s="111"/>
      <c r="AU39" s="102" t="s">
        <v>696</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t="s">
        <v>696</v>
      </c>
      <c r="AF40" s="102"/>
      <c r="AG40" s="102"/>
      <c r="AH40" s="102"/>
      <c r="AI40" s="108" t="s">
        <v>696</v>
      </c>
      <c r="AJ40" s="102"/>
      <c r="AK40" s="102"/>
      <c r="AL40" s="102"/>
      <c r="AM40" s="108" t="s">
        <v>696</v>
      </c>
      <c r="AN40" s="102"/>
      <c r="AO40" s="102"/>
      <c r="AP40" s="102"/>
      <c r="AQ40" s="109" t="s">
        <v>696</v>
      </c>
      <c r="AR40" s="110"/>
      <c r="AS40" s="110"/>
      <c r="AT40" s="111"/>
      <c r="AU40" s="102" t="s">
        <v>696</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696</v>
      </c>
      <c r="AF41" s="102"/>
      <c r="AG41" s="102"/>
      <c r="AH41" s="102"/>
      <c r="AI41" s="108" t="s">
        <v>696</v>
      </c>
      <c r="AJ41" s="102"/>
      <c r="AK41" s="102"/>
      <c r="AL41" s="102"/>
      <c r="AM41" s="108" t="s">
        <v>696</v>
      </c>
      <c r="AN41" s="102"/>
      <c r="AO41" s="102"/>
      <c r="AP41" s="102"/>
      <c r="AQ41" s="109" t="s">
        <v>696</v>
      </c>
      <c r="AR41" s="110"/>
      <c r="AS41" s="110"/>
      <c r="AT41" s="111"/>
      <c r="AU41" s="102" t="s">
        <v>696</v>
      </c>
      <c r="AV41" s="102"/>
      <c r="AW41" s="102"/>
      <c r="AX41" s="103"/>
    </row>
    <row r="42" spans="1:51" ht="23.25" customHeight="1" x14ac:dyDescent="0.15">
      <c r="A42" s="202" t="s">
        <v>341</v>
      </c>
      <c r="B42" s="165"/>
      <c r="C42" s="165"/>
      <c r="D42" s="165"/>
      <c r="E42" s="165"/>
      <c r="F42" s="166"/>
      <c r="G42" s="204" t="s">
        <v>696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721</v>
      </c>
      <c r="H46" s="216"/>
      <c r="I46" s="216"/>
      <c r="J46" s="216"/>
      <c r="K46" s="216"/>
      <c r="L46" s="216"/>
      <c r="M46" s="216"/>
      <c r="N46" s="216"/>
      <c r="O46" s="216"/>
      <c r="P46" s="216"/>
      <c r="Q46" s="216"/>
      <c r="R46" s="216"/>
      <c r="S46" s="216"/>
      <c r="T46" s="216"/>
      <c r="U46" s="216"/>
      <c r="V46" s="216"/>
      <c r="W46" s="216"/>
      <c r="X46" s="216"/>
      <c r="Y46" s="216"/>
      <c r="Z46" s="216"/>
      <c r="AA46" s="217"/>
      <c r="AB46" s="222" t="s">
        <v>722</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696</v>
      </c>
      <c r="AR50" s="141"/>
      <c r="AS50" s="142" t="s">
        <v>224</v>
      </c>
      <c r="AT50" s="143"/>
      <c r="AU50" s="141">
        <v>6</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696</v>
      </c>
      <c r="H51" s="146"/>
      <c r="I51" s="146"/>
      <c r="J51" s="146"/>
      <c r="K51" s="146"/>
      <c r="L51" s="146"/>
      <c r="M51" s="146"/>
      <c r="N51" s="146"/>
      <c r="O51" s="147"/>
      <c r="P51" s="146" t="s">
        <v>701</v>
      </c>
      <c r="Q51" s="154"/>
      <c r="R51" s="154"/>
      <c r="S51" s="154"/>
      <c r="T51" s="154"/>
      <c r="U51" s="154"/>
      <c r="V51" s="154"/>
      <c r="W51" s="154"/>
      <c r="X51" s="155"/>
      <c r="Y51" s="160" t="s">
        <v>58</v>
      </c>
      <c r="Z51" s="161"/>
      <c r="AA51" s="162"/>
      <c r="AB51" s="163"/>
      <c r="AC51" s="163"/>
      <c r="AD51" s="163"/>
      <c r="AE51" s="108">
        <v>9</v>
      </c>
      <c r="AF51" s="102"/>
      <c r="AG51" s="102"/>
      <c r="AH51" s="102"/>
      <c r="AI51" s="108">
        <v>10</v>
      </c>
      <c r="AJ51" s="102"/>
      <c r="AK51" s="102"/>
      <c r="AL51" s="102"/>
      <c r="AM51" s="108">
        <v>10</v>
      </c>
      <c r="AN51" s="102"/>
      <c r="AO51" s="102"/>
      <c r="AP51" s="102"/>
      <c r="AQ51" s="109" t="s">
        <v>696</v>
      </c>
      <c r="AR51" s="110"/>
      <c r="AS51" s="110"/>
      <c r="AT51" s="111"/>
      <c r="AU51" s="102" t="s">
        <v>696</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702</v>
      </c>
      <c r="AC52" s="107"/>
      <c r="AD52" s="107"/>
      <c r="AE52" s="108" t="s">
        <v>696</v>
      </c>
      <c r="AF52" s="102"/>
      <c r="AG52" s="102"/>
      <c r="AH52" s="102"/>
      <c r="AI52" s="108" t="s">
        <v>696</v>
      </c>
      <c r="AJ52" s="102"/>
      <c r="AK52" s="102"/>
      <c r="AL52" s="102"/>
      <c r="AM52" s="108" t="s">
        <v>696</v>
      </c>
      <c r="AN52" s="102"/>
      <c r="AO52" s="102"/>
      <c r="AP52" s="102"/>
      <c r="AQ52" s="109" t="s">
        <v>696</v>
      </c>
      <c r="AR52" s="110"/>
      <c r="AS52" s="110"/>
      <c r="AT52" s="111"/>
      <c r="AU52" s="102">
        <v>69</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696</v>
      </c>
      <c r="AF53" s="114"/>
      <c r="AG53" s="114"/>
      <c r="AH53" s="114"/>
      <c r="AI53" s="113" t="s">
        <v>696</v>
      </c>
      <c r="AJ53" s="114"/>
      <c r="AK53" s="114"/>
      <c r="AL53" s="114"/>
      <c r="AM53" s="113" t="s">
        <v>696</v>
      </c>
      <c r="AN53" s="114"/>
      <c r="AO53" s="114"/>
      <c r="AP53" s="114"/>
      <c r="AQ53" s="109" t="s">
        <v>696</v>
      </c>
      <c r="AR53" s="110"/>
      <c r="AS53" s="110"/>
      <c r="AT53" s="111"/>
      <c r="AU53" s="102" t="s">
        <v>696</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661</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662</v>
      </c>
      <c r="B65" s="168"/>
      <c r="C65" s="168"/>
      <c r="D65" s="168"/>
      <c r="E65" s="168"/>
      <c r="F65" s="169"/>
      <c r="G65" s="704" t="s">
        <v>654</v>
      </c>
      <c r="H65" s="705"/>
      <c r="I65" s="705"/>
      <c r="J65" s="705"/>
      <c r="K65" s="705"/>
      <c r="L65" s="705"/>
      <c r="M65" s="705"/>
      <c r="N65" s="705"/>
      <c r="O65" s="705"/>
      <c r="P65" s="706" t="s">
        <v>653</v>
      </c>
      <c r="Q65" s="705"/>
      <c r="R65" s="705"/>
      <c r="S65" s="705"/>
      <c r="T65" s="705"/>
      <c r="U65" s="705"/>
      <c r="V65" s="705"/>
      <c r="W65" s="705"/>
      <c r="X65" s="707"/>
      <c r="Y65" s="708"/>
      <c r="Z65" s="709"/>
      <c r="AA65" s="710"/>
      <c r="AB65" s="641" t="s">
        <v>11</v>
      </c>
      <c r="AC65" s="641"/>
      <c r="AD65" s="641"/>
      <c r="AE65" s="131" t="s">
        <v>498</v>
      </c>
      <c r="AF65" s="711"/>
      <c r="AG65" s="711"/>
      <c r="AH65" s="712"/>
      <c r="AI65" s="131" t="s">
        <v>650</v>
      </c>
      <c r="AJ65" s="711"/>
      <c r="AK65" s="711"/>
      <c r="AL65" s="712"/>
      <c r="AM65" s="131" t="s">
        <v>466</v>
      </c>
      <c r="AN65" s="711"/>
      <c r="AO65" s="711"/>
      <c r="AP65" s="712"/>
      <c r="AQ65" s="638" t="s">
        <v>497</v>
      </c>
      <c r="AR65" s="639"/>
      <c r="AS65" s="639"/>
      <c r="AT65" s="640"/>
      <c r="AU65" s="638" t="s">
        <v>675</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663</v>
      </c>
      <c r="B68" s="696"/>
      <c r="C68" s="696"/>
      <c r="D68" s="696"/>
      <c r="E68" s="696"/>
      <c r="F68" s="697"/>
      <c r="G68" s="191" t="s">
        <v>664</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498</v>
      </c>
      <c r="AF68" s="134"/>
      <c r="AG68" s="134"/>
      <c r="AH68" s="134"/>
      <c r="AI68" s="134" t="s">
        <v>650</v>
      </c>
      <c r="AJ68" s="134"/>
      <c r="AK68" s="134"/>
      <c r="AL68" s="134"/>
      <c r="AM68" s="134" t="s">
        <v>466</v>
      </c>
      <c r="AN68" s="134"/>
      <c r="AO68" s="134"/>
      <c r="AP68" s="134"/>
      <c r="AQ68" s="642" t="s">
        <v>676</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704</v>
      </c>
      <c r="H69" s="668"/>
      <c r="I69" s="668"/>
      <c r="J69" s="668"/>
      <c r="K69" s="668"/>
      <c r="L69" s="668"/>
      <c r="M69" s="668"/>
      <c r="N69" s="668"/>
      <c r="O69" s="668"/>
      <c r="P69" s="668"/>
      <c r="Q69" s="668"/>
      <c r="R69" s="668"/>
      <c r="S69" s="668"/>
      <c r="T69" s="668"/>
      <c r="U69" s="668"/>
      <c r="V69" s="668"/>
      <c r="W69" s="668"/>
      <c r="X69" s="668"/>
      <c r="Y69" s="671" t="s">
        <v>663</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666</v>
      </c>
      <c r="Z70" s="664"/>
      <c r="AA70" s="665"/>
      <c r="AB70" s="627" t="s">
        <v>667</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314</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661</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662</v>
      </c>
      <c r="B99" s="168"/>
      <c r="C99" s="168"/>
      <c r="D99" s="168"/>
      <c r="E99" s="168"/>
      <c r="F99" s="169"/>
      <c r="G99" s="704" t="s">
        <v>654</v>
      </c>
      <c r="H99" s="705"/>
      <c r="I99" s="705"/>
      <c r="J99" s="705"/>
      <c r="K99" s="705"/>
      <c r="L99" s="705"/>
      <c r="M99" s="705"/>
      <c r="N99" s="705"/>
      <c r="O99" s="705"/>
      <c r="P99" s="706" t="s">
        <v>653</v>
      </c>
      <c r="Q99" s="705"/>
      <c r="R99" s="705"/>
      <c r="S99" s="705"/>
      <c r="T99" s="705"/>
      <c r="U99" s="705"/>
      <c r="V99" s="705"/>
      <c r="W99" s="705"/>
      <c r="X99" s="707"/>
      <c r="Y99" s="708"/>
      <c r="Z99" s="709"/>
      <c r="AA99" s="710"/>
      <c r="AB99" s="641" t="s">
        <v>11</v>
      </c>
      <c r="AC99" s="641"/>
      <c r="AD99" s="641"/>
      <c r="AE99" s="134" t="s">
        <v>498</v>
      </c>
      <c r="AF99" s="134"/>
      <c r="AG99" s="134"/>
      <c r="AH99" s="134"/>
      <c r="AI99" s="134" t="s">
        <v>650</v>
      </c>
      <c r="AJ99" s="134"/>
      <c r="AK99" s="134"/>
      <c r="AL99" s="134"/>
      <c r="AM99" s="134" t="s">
        <v>466</v>
      </c>
      <c r="AN99" s="134"/>
      <c r="AO99" s="134"/>
      <c r="AP99" s="134"/>
      <c r="AQ99" s="638" t="s">
        <v>497</v>
      </c>
      <c r="AR99" s="639"/>
      <c r="AS99" s="639"/>
      <c r="AT99" s="640"/>
      <c r="AU99" s="638" t="s">
        <v>675</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663</v>
      </c>
      <c r="B102" s="120"/>
      <c r="C102" s="120"/>
      <c r="D102" s="120"/>
      <c r="E102" s="120"/>
      <c r="F102" s="678"/>
      <c r="G102" s="191" t="s">
        <v>664</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498</v>
      </c>
      <c r="AF102" s="134"/>
      <c r="AG102" s="134"/>
      <c r="AH102" s="134"/>
      <c r="AI102" s="134" t="s">
        <v>650</v>
      </c>
      <c r="AJ102" s="134"/>
      <c r="AK102" s="134"/>
      <c r="AL102" s="134"/>
      <c r="AM102" s="134" t="s">
        <v>466</v>
      </c>
      <c r="AN102" s="134"/>
      <c r="AO102" s="134"/>
      <c r="AP102" s="134"/>
      <c r="AQ102" s="642" t="s">
        <v>676</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665</v>
      </c>
      <c r="H103" s="668"/>
      <c r="I103" s="668"/>
      <c r="J103" s="668"/>
      <c r="K103" s="668"/>
      <c r="L103" s="668"/>
      <c r="M103" s="668"/>
      <c r="N103" s="668"/>
      <c r="O103" s="668"/>
      <c r="P103" s="668"/>
      <c r="Q103" s="668"/>
      <c r="R103" s="668"/>
      <c r="S103" s="668"/>
      <c r="T103" s="668"/>
      <c r="U103" s="668"/>
      <c r="V103" s="668"/>
      <c r="W103" s="668"/>
      <c r="X103" s="668"/>
      <c r="Y103" s="671" t="s">
        <v>663</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666</v>
      </c>
      <c r="Z104" s="664"/>
      <c r="AA104" s="665"/>
      <c r="AB104" s="627" t="s">
        <v>667</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314</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661</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662</v>
      </c>
      <c r="B133" s="168"/>
      <c r="C133" s="168"/>
      <c r="D133" s="168"/>
      <c r="E133" s="168"/>
      <c r="F133" s="169"/>
      <c r="G133" s="704" t="s">
        <v>654</v>
      </c>
      <c r="H133" s="705"/>
      <c r="I133" s="705"/>
      <c r="J133" s="705"/>
      <c r="K133" s="705"/>
      <c r="L133" s="705"/>
      <c r="M133" s="705"/>
      <c r="N133" s="705"/>
      <c r="O133" s="705"/>
      <c r="P133" s="706" t="s">
        <v>653</v>
      </c>
      <c r="Q133" s="705"/>
      <c r="R133" s="705"/>
      <c r="S133" s="705"/>
      <c r="T133" s="705"/>
      <c r="U133" s="705"/>
      <c r="V133" s="705"/>
      <c r="W133" s="705"/>
      <c r="X133" s="707"/>
      <c r="Y133" s="708"/>
      <c r="Z133" s="709"/>
      <c r="AA133" s="710"/>
      <c r="AB133" s="641" t="s">
        <v>11</v>
      </c>
      <c r="AC133" s="641"/>
      <c r="AD133" s="641"/>
      <c r="AE133" s="134" t="s">
        <v>498</v>
      </c>
      <c r="AF133" s="134"/>
      <c r="AG133" s="134"/>
      <c r="AH133" s="134"/>
      <c r="AI133" s="134" t="s">
        <v>650</v>
      </c>
      <c r="AJ133" s="134"/>
      <c r="AK133" s="134"/>
      <c r="AL133" s="134"/>
      <c r="AM133" s="134" t="s">
        <v>466</v>
      </c>
      <c r="AN133" s="134"/>
      <c r="AO133" s="134"/>
      <c r="AP133" s="134"/>
      <c r="AQ133" s="638" t="s">
        <v>497</v>
      </c>
      <c r="AR133" s="639"/>
      <c r="AS133" s="639"/>
      <c r="AT133" s="640"/>
      <c r="AU133" s="638" t="s">
        <v>675</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663</v>
      </c>
      <c r="B136" s="120"/>
      <c r="C136" s="120"/>
      <c r="D136" s="120"/>
      <c r="E136" s="120"/>
      <c r="F136" s="678"/>
      <c r="G136" s="191" t="s">
        <v>664</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498</v>
      </c>
      <c r="AF136" s="134"/>
      <c r="AG136" s="134"/>
      <c r="AH136" s="134"/>
      <c r="AI136" s="134" t="s">
        <v>650</v>
      </c>
      <c r="AJ136" s="134"/>
      <c r="AK136" s="134"/>
      <c r="AL136" s="134"/>
      <c r="AM136" s="134" t="s">
        <v>466</v>
      </c>
      <c r="AN136" s="134"/>
      <c r="AO136" s="134"/>
      <c r="AP136" s="134"/>
      <c r="AQ136" s="642" t="s">
        <v>676</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665</v>
      </c>
      <c r="H137" s="668"/>
      <c r="I137" s="668"/>
      <c r="J137" s="668"/>
      <c r="K137" s="668"/>
      <c r="L137" s="668"/>
      <c r="M137" s="668"/>
      <c r="N137" s="668"/>
      <c r="O137" s="668"/>
      <c r="P137" s="668"/>
      <c r="Q137" s="668"/>
      <c r="R137" s="668"/>
      <c r="S137" s="668"/>
      <c r="T137" s="668"/>
      <c r="U137" s="668"/>
      <c r="V137" s="668"/>
      <c r="W137" s="668"/>
      <c r="X137" s="668"/>
      <c r="Y137" s="671" t="s">
        <v>663</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666</v>
      </c>
      <c r="Z138" s="664"/>
      <c r="AA138" s="665"/>
      <c r="AB138" s="627" t="s">
        <v>667</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314</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661</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662</v>
      </c>
      <c r="B167" s="168"/>
      <c r="C167" s="168"/>
      <c r="D167" s="168"/>
      <c r="E167" s="168"/>
      <c r="F167" s="169"/>
      <c r="G167" s="704" t="s">
        <v>654</v>
      </c>
      <c r="H167" s="705"/>
      <c r="I167" s="705"/>
      <c r="J167" s="705"/>
      <c r="K167" s="705"/>
      <c r="L167" s="705"/>
      <c r="M167" s="705"/>
      <c r="N167" s="705"/>
      <c r="O167" s="705"/>
      <c r="P167" s="706" t="s">
        <v>653</v>
      </c>
      <c r="Q167" s="705"/>
      <c r="R167" s="705"/>
      <c r="S167" s="705"/>
      <c r="T167" s="705"/>
      <c r="U167" s="705"/>
      <c r="V167" s="705"/>
      <c r="W167" s="705"/>
      <c r="X167" s="707"/>
      <c r="Y167" s="708"/>
      <c r="Z167" s="709"/>
      <c r="AA167" s="710"/>
      <c r="AB167" s="641" t="s">
        <v>11</v>
      </c>
      <c r="AC167" s="641"/>
      <c r="AD167" s="641"/>
      <c r="AE167" s="134" t="s">
        <v>498</v>
      </c>
      <c r="AF167" s="134"/>
      <c r="AG167" s="134"/>
      <c r="AH167" s="134"/>
      <c r="AI167" s="134" t="s">
        <v>650</v>
      </c>
      <c r="AJ167" s="134"/>
      <c r="AK167" s="134"/>
      <c r="AL167" s="134"/>
      <c r="AM167" s="134" t="s">
        <v>466</v>
      </c>
      <c r="AN167" s="134"/>
      <c r="AO167" s="134"/>
      <c r="AP167" s="134"/>
      <c r="AQ167" s="638" t="s">
        <v>497</v>
      </c>
      <c r="AR167" s="639"/>
      <c r="AS167" s="639"/>
      <c r="AT167" s="640"/>
      <c r="AU167" s="638" t="s">
        <v>675</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663</v>
      </c>
      <c r="B170" s="120"/>
      <c r="C170" s="120"/>
      <c r="D170" s="120"/>
      <c r="E170" s="120"/>
      <c r="F170" s="678"/>
      <c r="G170" s="191" t="s">
        <v>664</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498</v>
      </c>
      <c r="AF170" s="134"/>
      <c r="AG170" s="134"/>
      <c r="AH170" s="134"/>
      <c r="AI170" s="134" t="s">
        <v>650</v>
      </c>
      <c r="AJ170" s="134"/>
      <c r="AK170" s="134"/>
      <c r="AL170" s="134"/>
      <c r="AM170" s="134" t="s">
        <v>466</v>
      </c>
      <c r="AN170" s="134"/>
      <c r="AO170" s="134"/>
      <c r="AP170" s="134"/>
      <c r="AQ170" s="642" t="s">
        <v>676</v>
      </c>
      <c r="AR170" s="643"/>
      <c r="AS170" s="643"/>
      <c r="AT170" s="643"/>
      <c r="AU170" s="643"/>
      <c r="AV170" s="643"/>
      <c r="AW170" s="643"/>
      <c r="AX170" s="644"/>
      <c r="AY170">
        <f>IF(SUBSTITUTE(SUBSTITUTE($G$171,"／",""),"　","")="",0,1)</f>
        <v>1</v>
      </c>
    </row>
    <row r="171" spans="1:60" ht="23.25" hidden="1" customHeight="1" x14ac:dyDescent="0.15">
      <c r="A171" s="679"/>
      <c r="B171" s="212"/>
      <c r="C171" s="212"/>
      <c r="D171" s="212"/>
      <c r="E171" s="212"/>
      <c r="F171" s="680"/>
      <c r="G171" s="667" t="s">
        <v>705</v>
      </c>
      <c r="H171" s="668"/>
      <c r="I171" s="668"/>
      <c r="J171" s="668"/>
      <c r="K171" s="668"/>
      <c r="L171" s="668"/>
      <c r="M171" s="668"/>
      <c r="N171" s="668"/>
      <c r="O171" s="668"/>
      <c r="P171" s="668"/>
      <c r="Q171" s="668"/>
      <c r="R171" s="668"/>
      <c r="S171" s="668"/>
      <c r="T171" s="668"/>
      <c r="U171" s="668"/>
      <c r="V171" s="668"/>
      <c r="W171" s="668"/>
      <c r="X171" s="668"/>
      <c r="Y171" s="671" t="s">
        <v>663</v>
      </c>
      <c r="Z171" s="672"/>
      <c r="AA171" s="673"/>
      <c r="AB171" s="674" t="s">
        <v>706</v>
      </c>
      <c r="AC171" s="675"/>
      <c r="AD171" s="676"/>
      <c r="AE171" s="677">
        <v>369</v>
      </c>
      <c r="AF171" s="677"/>
      <c r="AG171" s="677"/>
      <c r="AH171" s="677"/>
      <c r="AI171" s="677">
        <v>2790</v>
      </c>
      <c r="AJ171" s="677"/>
      <c r="AK171" s="677"/>
      <c r="AL171" s="677"/>
      <c r="AM171" s="677"/>
      <c r="AN171" s="677"/>
      <c r="AO171" s="677"/>
      <c r="AP171" s="677"/>
      <c r="AQ171" s="108"/>
      <c r="AR171" s="102"/>
      <c r="AS171" s="102"/>
      <c r="AT171" s="102"/>
      <c r="AU171" s="102"/>
      <c r="AV171" s="102"/>
      <c r="AW171" s="102"/>
      <c r="AX171" s="103"/>
      <c r="AY171">
        <f>$AY$170</f>
        <v>1</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666</v>
      </c>
      <c r="Z172" s="664"/>
      <c r="AA172" s="665"/>
      <c r="AB172" s="627" t="s">
        <v>707</v>
      </c>
      <c r="AC172" s="628"/>
      <c r="AD172" s="629"/>
      <c r="AE172" s="630" t="s">
        <v>708</v>
      </c>
      <c r="AF172" s="630"/>
      <c r="AG172" s="630"/>
      <c r="AH172" s="630"/>
      <c r="AI172" s="630" t="s">
        <v>709</v>
      </c>
      <c r="AJ172" s="630"/>
      <c r="AK172" s="630"/>
      <c r="AL172" s="630"/>
      <c r="AM172" s="630"/>
      <c r="AN172" s="630"/>
      <c r="AO172" s="630"/>
      <c r="AP172" s="630"/>
      <c r="AQ172" s="630"/>
      <c r="AR172" s="630"/>
      <c r="AS172" s="630"/>
      <c r="AT172" s="630"/>
      <c r="AU172" s="630"/>
      <c r="AV172" s="630"/>
      <c r="AW172" s="630"/>
      <c r="AX172" s="666"/>
      <c r="AY172">
        <f>$AY$170</f>
        <v>1</v>
      </c>
    </row>
    <row r="173" spans="1:60" ht="18.75" hidden="1" customHeight="1" x14ac:dyDescent="0.15">
      <c r="A173" s="432" t="s">
        <v>314</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315</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311</v>
      </c>
      <c r="X200" s="600"/>
      <c r="Y200" s="603"/>
      <c r="Z200" s="603"/>
      <c r="AA200" s="604"/>
      <c r="AB200" s="597" t="s">
        <v>11</v>
      </c>
      <c r="AC200" s="594"/>
      <c r="AD200" s="595"/>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331</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331</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332</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319</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330</v>
      </c>
      <c r="X205" s="558"/>
      <c r="Y205" s="563" t="s">
        <v>12</v>
      </c>
      <c r="Z205" s="563"/>
      <c r="AA205" s="564"/>
      <c r="AB205" s="573" t="s">
        <v>331</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331</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332</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315</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344</v>
      </c>
      <c r="B213" s="512"/>
      <c r="C213" s="512"/>
      <c r="D213" s="512"/>
      <c r="E213" s="513" t="s">
        <v>303</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658</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310</v>
      </c>
      <c r="AP214" s="435"/>
      <c r="AQ214" s="435"/>
      <c r="AR214" s="96" t="s">
        <v>309</v>
      </c>
      <c r="AS214" s="434"/>
      <c r="AT214" s="435"/>
      <c r="AU214" s="435"/>
      <c r="AV214" s="435"/>
      <c r="AW214" s="435"/>
      <c r="AX214" s="436"/>
      <c r="AY214">
        <f>COUNTIF($AR$214,"☑")</f>
        <v>0</v>
      </c>
    </row>
    <row r="215" spans="1:51" ht="45" customHeight="1" x14ac:dyDescent="0.15">
      <c r="A215" s="421" t="s">
        <v>364</v>
      </c>
      <c r="B215" s="422"/>
      <c r="C215" s="425" t="s">
        <v>227</v>
      </c>
      <c r="D215" s="422"/>
      <c r="E215" s="427" t="s">
        <v>243</v>
      </c>
      <c r="F215" s="428"/>
      <c r="G215" s="429" t="s">
        <v>723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724</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725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v>4</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681</v>
      </c>
      <c r="D218" s="507"/>
      <c r="E218" s="164" t="s">
        <v>360</v>
      </c>
      <c r="F218" s="166"/>
      <c r="G218" s="487" t="s">
        <v>230</v>
      </c>
      <c r="H218" s="488"/>
      <c r="I218" s="488"/>
      <c r="J218" s="508" t="s">
        <v>696</v>
      </c>
      <c r="K218" s="509"/>
      <c r="L218" s="509"/>
      <c r="M218" s="509"/>
      <c r="N218" s="509"/>
      <c r="O218" s="509"/>
      <c r="P218" s="509"/>
      <c r="Q218" s="509"/>
      <c r="R218" s="509"/>
      <c r="S218" s="509"/>
      <c r="T218" s="510"/>
      <c r="U218" s="485" t="s">
        <v>726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t="s">
        <v>726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4" t="s">
        <v>726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712</v>
      </c>
      <c r="AE223" s="467"/>
      <c r="AF223" s="467"/>
      <c r="AG223" s="468" t="s">
        <v>727</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712</v>
      </c>
      <c r="AE224" s="380"/>
      <c r="AF224" s="380"/>
      <c r="AG224" s="374" t="s">
        <v>728</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712</v>
      </c>
      <c r="AE225" s="417"/>
      <c r="AF225" s="417"/>
      <c r="AG225" s="402" t="s">
        <v>729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712</v>
      </c>
      <c r="AE226" s="398"/>
      <c r="AF226" s="398"/>
      <c r="AG226" s="400" t="s">
        <v>731</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342</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730</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732</v>
      </c>
      <c r="AE229" s="364"/>
      <c r="AF229" s="364"/>
      <c r="AG229" s="366" t="s">
        <v>710</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712</v>
      </c>
      <c r="AE230" s="380"/>
      <c r="AF230" s="380"/>
      <c r="AG230" s="374" t="s">
        <v>733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732</v>
      </c>
      <c r="AE231" s="380"/>
      <c r="AF231" s="380"/>
      <c r="AG231" s="374" t="s">
        <v>710</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712</v>
      </c>
      <c r="AE232" s="380"/>
      <c r="AF232" s="380"/>
      <c r="AG232" s="374" t="s">
        <v>734</v>
      </c>
      <c r="AH232" s="375"/>
      <c r="AI232" s="375"/>
      <c r="AJ232" s="375"/>
      <c r="AK232" s="375"/>
      <c r="AL232" s="375"/>
      <c r="AM232" s="375"/>
      <c r="AN232" s="375"/>
      <c r="AO232" s="375"/>
      <c r="AP232" s="375"/>
      <c r="AQ232" s="375"/>
      <c r="AR232" s="375"/>
      <c r="AS232" s="375"/>
      <c r="AT232" s="375"/>
      <c r="AU232" s="375"/>
      <c r="AV232" s="375"/>
      <c r="AW232" s="375"/>
      <c r="AX232" s="376"/>
    </row>
    <row r="233" spans="1:50" ht="84" customHeight="1" x14ac:dyDescent="0.15">
      <c r="A233" s="356"/>
      <c r="B233" s="357"/>
      <c r="C233" s="377" t="s">
        <v>312</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712</v>
      </c>
      <c r="AE233" s="417"/>
      <c r="AF233" s="417"/>
      <c r="AG233" s="418" t="s">
        <v>735</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313</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732</v>
      </c>
      <c r="AE234" s="380"/>
      <c r="AF234" s="449"/>
      <c r="AG234" s="374" t="s">
        <v>696</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300</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732</v>
      </c>
      <c r="AE235" s="410"/>
      <c r="AF235" s="411"/>
      <c r="AG235" s="412" t="s">
        <v>696</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301</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732</v>
      </c>
      <c r="AE236" s="364"/>
      <c r="AF236" s="365"/>
      <c r="AG236" s="366" t="s">
        <v>696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732</v>
      </c>
      <c r="AE237" s="373"/>
      <c r="AF237" s="373"/>
      <c r="AG237" s="374" t="s">
        <v>696</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712</v>
      </c>
      <c r="AE238" s="380"/>
      <c r="AF238" s="380"/>
      <c r="AG238" s="374" t="s">
        <v>736</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712</v>
      </c>
      <c r="AE239" s="380"/>
      <c r="AF239" s="380"/>
      <c r="AG239" s="404" t="s">
        <v>737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732</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687</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738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739</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740</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802</v>
      </c>
      <c r="B252" s="339"/>
      <c r="C252" s="339"/>
      <c r="D252" s="339"/>
      <c r="E252" s="340"/>
      <c r="F252" s="914" t="s">
        <v>801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343</v>
      </c>
      <c r="B254" s="339"/>
      <c r="C254" s="339"/>
      <c r="D254" s="339"/>
      <c r="E254" s="340"/>
      <c r="F254" s="341" t="s">
        <v>803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316</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358</v>
      </c>
      <c r="B258" s="105"/>
      <c r="C258" s="105"/>
      <c r="D258" s="106"/>
      <c r="E258" s="334" t="s">
        <v>710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357</v>
      </c>
      <c r="B259" s="271"/>
      <c r="C259" s="271"/>
      <c r="D259" s="271"/>
      <c r="E259" s="334" t="s">
        <v>710</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356</v>
      </c>
      <c r="B260" s="271"/>
      <c r="C260" s="271"/>
      <c r="D260" s="271"/>
      <c r="E260" s="334" t="s">
        <v>710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355</v>
      </c>
      <c r="B261" s="271"/>
      <c r="C261" s="271"/>
      <c r="D261" s="271"/>
      <c r="E261" s="334" t="s">
        <v>710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354</v>
      </c>
      <c r="B262" s="271"/>
      <c r="C262" s="271"/>
      <c r="D262" s="271"/>
      <c r="E262" s="334" t="s">
        <v>710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353</v>
      </c>
      <c r="B263" s="271"/>
      <c r="C263" s="271"/>
      <c r="D263" s="271"/>
      <c r="E263" s="334" t="s">
        <v>710</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352</v>
      </c>
      <c r="B264" s="271"/>
      <c r="C264" s="271"/>
      <c r="D264" s="271"/>
      <c r="E264" s="334" t="s">
        <v>710</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351</v>
      </c>
      <c r="B265" s="271"/>
      <c r="C265" s="271"/>
      <c r="D265" s="271"/>
      <c r="E265" s="334" t="s">
        <v>710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498</v>
      </c>
      <c r="B266" s="271"/>
      <c r="C266" s="271"/>
      <c r="D266" s="271"/>
      <c r="E266" s="115" t="s">
        <v>689</v>
      </c>
      <c r="F266" s="101"/>
      <c r="G266" s="101"/>
      <c r="H266" s="92" t="str">
        <f>IF(E266="","","-")</f>
        <v>-</v>
      </c>
      <c r="I266" s="101" t="s">
        <v>711</v>
      </c>
      <c r="J266" s="101"/>
      <c r="K266" s="92" t="str">
        <f>IF(I266="","","-")</f>
        <v>-</v>
      </c>
      <c r="L266" s="116">
        <v>34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512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713</v>
      </c>
      <c r="H268" s="101"/>
      <c r="I268" s="101"/>
      <c r="J268" s="100">
        <v>20</v>
      </c>
      <c r="K268" s="100"/>
      <c r="L268" s="116">
        <v>753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345</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347</v>
      </c>
      <c r="B308" s="329"/>
      <c r="C308" s="329"/>
      <c r="D308" s="329"/>
      <c r="E308" s="329"/>
      <c r="F308" s="330"/>
      <c r="G308" s="309" t="s">
        <v>743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744</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769</v>
      </c>
      <c r="H310" s="300"/>
      <c r="I310" s="300"/>
      <c r="J310" s="300"/>
      <c r="K310" s="301"/>
      <c r="L310" s="302" t="s">
        <v>775</v>
      </c>
      <c r="M310" s="303"/>
      <c r="N310" s="303"/>
      <c r="O310" s="303"/>
      <c r="P310" s="303"/>
      <c r="Q310" s="303"/>
      <c r="R310" s="303"/>
      <c r="S310" s="303"/>
      <c r="T310" s="303"/>
      <c r="U310" s="303"/>
      <c r="V310" s="303"/>
      <c r="W310" s="303"/>
      <c r="X310" s="304"/>
      <c r="Y310" s="305">
        <v>6</v>
      </c>
      <c r="Z310" s="306"/>
      <c r="AA310" s="306"/>
      <c r="AB310" s="307"/>
      <c r="AC310" s="299" t="s">
        <v>764</v>
      </c>
      <c r="AD310" s="300"/>
      <c r="AE310" s="300"/>
      <c r="AF310" s="300"/>
      <c r="AG310" s="301"/>
      <c r="AH310" s="302" t="s">
        <v>766</v>
      </c>
      <c r="AI310" s="303"/>
      <c r="AJ310" s="303"/>
      <c r="AK310" s="303"/>
      <c r="AL310" s="303"/>
      <c r="AM310" s="303"/>
      <c r="AN310" s="303"/>
      <c r="AO310" s="303"/>
      <c r="AP310" s="303"/>
      <c r="AQ310" s="303"/>
      <c r="AR310" s="303"/>
      <c r="AS310" s="303"/>
      <c r="AT310" s="304"/>
      <c r="AU310" s="305">
        <v>23</v>
      </c>
      <c r="AV310" s="306"/>
      <c r="AW310" s="306"/>
      <c r="AX310" s="308"/>
    </row>
    <row r="311" spans="1:50" ht="24.75" customHeight="1" x14ac:dyDescent="0.15">
      <c r="A311" s="331"/>
      <c r="B311" s="332"/>
      <c r="C311" s="332"/>
      <c r="D311" s="332"/>
      <c r="E311" s="332"/>
      <c r="F311" s="333"/>
      <c r="G311" s="289" t="s">
        <v>772</v>
      </c>
      <c r="H311" s="290"/>
      <c r="I311" s="290"/>
      <c r="J311" s="290"/>
      <c r="K311" s="291"/>
      <c r="L311" s="292" t="s">
        <v>776</v>
      </c>
      <c r="M311" s="293"/>
      <c r="N311" s="293"/>
      <c r="O311" s="293"/>
      <c r="P311" s="293"/>
      <c r="Q311" s="293"/>
      <c r="R311" s="293"/>
      <c r="S311" s="293"/>
      <c r="T311" s="293"/>
      <c r="U311" s="293"/>
      <c r="V311" s="293"/>
      <c r="W311" s="293"/>
      <c r="X311" s="294"/>
      <c r="Y311" s="295">
        <v>2</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770</v>
      </c>
      <c r="H312" s="290"/>
      <c r="I312" s="290"/>
      <c r="J312" s="290"/>
      <c r="K312" s="291"/>
      <c r="L312" s="292" t="s">
        <v>778</v>
      </c>
      <c r="M312" s="293"/>
      <c r="N312" s="293"/>
      <c r="O312" s="293"/>
      <c r="P312" s="293"/>
      <c r="Q312" s="293"/>
      <c r="R312" s="293"/>
      <c r="S312" s="293"/>
      <c r="T312" s="293"/>
      <c r="U312" s="293"/>
      <c r="V312" s="293"/>
      <c r="W312" s="293"/>
      <c r="X312" s="294"/>
      <c r="Y312" s="295">
        <v>2</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771</v>
      </c>
      <c r="H313" s="290"/>
      <c r="I313" s="290"/>
      <c r="J313" s="290"/>
      <c r="K313" s="291"/>
      <c r="L313" s="292" t="s">
        <v>777</v>
      </c>
      <c r="M313" s="293"/>
      <c r="N313" s="293"/>
      <c r="O313" s="293"/>
      <c r="P313" s="293"/>
      <c r="Q313" s="293"/>
      <c r="R313" s="293"/>
      <c r="S313" s="293"/>
      <c r="T313" s="293"/>
      <c r="U313" s="293"/>
      <c r="V313" s="293"/>
      <c r="W313" s="293"/>
      <c r="X313" s="294"/>
      <c r="Y313" s="295">
        <v>1</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788</v>
      </c>
      <c r="H314" s="290"/>
      <c r="I314" s="290"/>
      <c r="J314" s="290"/>
      <c r="K314" s="291"/>
      <c r="L314" s="292" t="s">
        <v>793</v>
      </c>
      <c r="M314" s="293"/>
      <c r="N314" s="293"/>
      <c r="O314" s="293"/>
      <c r="P314" s="293"/>
      <c r="Q314" s="293"/>
      <c r="R314" s="293"/>
      <c r="S314" s="293"/>
      <c r="T314" s="293"/>
      <c r="U314" s="293"/>
      <c r="V314" s="293"/>
      <c r="W314" s="293"/>
      <c r="X314" s="294"/>
      <c r="Y314" s="295">
        <v>0.8</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t="s">
        <v>789</v>
      </c>
      <c r="H315" s="290"/>
      <c r="I315" s="290"/>
      <c r="J315" s="290"/>
      <c r="K315" s="291"/>
      <c r="L315" s="292" t="s">
        <v>794</v>
      </c>
      <c r="M315" s="293"/>
      <c r="N315" s="293"/>
      <c r="O315" s="293"/>
      <c r="P315" s="293"/>
      <c r="Q315" s="293"/>
      <c r="R315" s="293"/>
      <c r="S315" s="293"/>
      <c r="T315" s="293"/>
      <c r="U315" s="293"/>
      <c r="V315" s="293"/>
      <c r="W315" s="293"/>
      <c r="X315" s="294"/>
      <c r="Y315" s="295">
        <v>0.7</v>
      </c>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t="s">
        <v>790</v>
      </c>
      <c r="H316" s="290"/>
      <c r="I316" s="290"/>
      <c r="J316" s="290"/>
      <c r="K316" s="291"/>
      <c r="L316" s="292" t="s">
        <v>795</v>
      </c>
      <c r="M316" s="293"/>
      <c r="N316" s="293"/>
      <c r="O316" s="293"/>
      <c r="P316" s="293"/>
      <c r="Q316" s="293"/>
      <c r="R316" s="293"/>
      <c r="S316" s="293"/>
      <c r="T316" s="293"/>
      <c r="U316" s="293"/>
      <c r="V316" s="293"/>
      <c r="W316" s="293"/>
      <c r="X316" s="294"/>
      <c r="Y316" s="295">
        <v>0.6</v>
      </c>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t="s">
        <v>791</v>
      </c>
      <c r="H317" s="290"/>
      <c r="I317" s="290"/>
      <c r="J317" s="290"/>
      <c r="K317" s="291"/>
      <c r="L317" s="292" t="s">
        <v>797</v>
      </c>
      <c r="M317" s="293"/>
      <c r="N317" s="293"/>
      <c r="O317" s="293"/>
      <c r="P317" s="293"/>
      <c r="Q317" s="293"/>
      <c r="R317" s="293"/>
      <c r="S317" s="293"/>
      <c r="T317" s="293"/>
      <c r="U317" s="293"/>
      <c r="V317" s="293"/>
      <c r="W317" s="293"/>
      <c r="X317" s="294"/>
      <c r="Y317" s="295">
        <v>0.4</v>
      </c>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t="s">
        <v>792</v>
      </c>
      <c r="H318" s="290"/>
      <c r="I318" s="290"/>
      <c r="J318" s="290"/>
      <c r="K318" s="291"/>
      <c r="L318" s="292" t="s">
        <v>796</v>
      </c>
      <c r="M318" s="293"/>
      <c r="N318" s="293"/>
      <c r="O318" s="293"/>
      <c r="P318" s="293"/>
      <c r="Q318" s="293"/>
      <c r="R318" s="293"/>
      <c r="S318" s="293"/>
      <c r="T318" s="293"/>
      <c r="U318" s="293"/>
      <c r="V318" s="293"/>
      <c r="W318" s="293"/>
      <c r="X318" s="294"/>
      <c r="Y318" s="295">
        <v>0.2</v>
      </c>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13.7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23</v>
      </c>
      <c r="AV320" s="286"/>
      <c r="AW320" s="286"/>
      <c r="AX320" s="288"/>
    </row>
    <row r="321" spans="1:51" ht="24.75" customHeight="1" x14ac:dyDescent="0.15">
      <c r="A321" s="331"/>
      <c r="B321" s="332"/>
      <c r="C321" s="332"/>
      <c r="D321" s="332"/>
      <c r="E321" s="332"/>
      <c r="F321" s="333"/>
      <c r="G321" s="309" t="s">
        <v>745</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746</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1"/>
      <c r="B323" s="332"/>
      <c r="C323" s="332"/>
      <c r="D323" s="332"/>
      <c r="E323" s="332"/>
      <c r="F323" s="333"/>
      <c r="G323" s="299" t="s">
        <v>764</v>
      </c>
      <c r="H323" s="300"/>
      <c r="I323" s="300"/>
      <c r="J323" s="300"/>
      <c r="K323" s="301"/>
      <c r="L323" s="302" t="s">
        <v>765</v>
      </c>
      <c r="M323" s="303"/>
      <c r="N323" s="303"/>
      <c r="O323" s="303"/>
      <c r="P323" s="303"/>
      <c r="Q323" s="303"/>
      <c r="R323" s="303"/>
      <c r="S323" s="303"/>
      <c r="T323" s="303"/>
      <c r="U323" s="303"/>
      <c r="V323" s="303"/>
      <c r="W323" s="303"/>
      <c r="X323" s="304"/>
      <c r="Y323" s="305">
        <v>0</v>
      </c>
      <c r="Z323" s="306"/>
      <c r="AA323" s="306"/>
      <c r="AB323" s="307"/>
      <c r="AC323" s="299" t="s">
        <v>767</v>
      </c>
      <c r="AD323" s="300"/>
      <c r="AE323" s="300"/>
      <c r="AF323" s="300"/>
      <c r="AG323" s="301"/>
      <c r="AH323" s="302" t="s">
        <v>768</v>
      </c>
      <c r="AI323" s="303"/>
      <c r="AJ323" s="303"/>
      <c r="AK323" s="303"/>
      <c r="AL323" s="303"/>
      <c r="AM323" s="303"/>
      <c r="AN323" s="303"/>
      <c r="AO323" s="303"/>
      <c r="AP323" s="303"/>
      <c r="AQ323" s="303"/>
      <c r="AR323" s="303"/>
      <c r="AS323" s="303"/>
      <c r="AT323" s="304"/>
      <c r="AU323" s="305">
        <v>7</v>
      </c>
      <c r="AV323" s="306"/>
      <c r="AW323" s="306"/>
      <c r="AX323" s="308"/>
      <c r="AY323">
        <f t="shared" si="11"/>
        <v>2</v>
      </c>
    </row>
    <row r="324" spans="1:51" ht="24.75"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7</v>
      </c>
      <c r="AV333" s="286"/>
      <c r="AW333" s="286"/>
      <c r="AX333" s="288"/>
      <c r="AY333">
        <f t="shared" si="11"/>
        <v>2</v>
      </c>
    </row>
    <row r="334" spans="1:51" ht="24.75" hidden="1" customHeight="1" x14ac:dyDescent="0.15">
      <c r="A334" s="331"/>
      <c r="B334" s="332"/>
      <c r="C334" s="332"/>
      <c r="D334" s="332"/>
      <c r="E334" s="332"/>
      <c r="F334" s="333"/>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659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750</v>
      </c>
      <c r="D366" s="265"/>
      <c r="E366" s="265"/>
      <c r="F366" s="265"/>
      <c r="G366" s="265"/>
      <c r="H366" s="265"/>
      <c r="I366" s="265"/>
      <c r="J366" s="248">
        <v>7000020010006</v>
      </c>
      <c r="K366" s="249"/>
      <c r="L366" s="249"/>
      <c r="M366" s="249"/>
      <c r="N366" s="249"/>
      <c r="O366" s="249"/>
      <c r="P366" s="250" t="s">
        <v>762</v>
      </c>
      <c r="Q366" s="250"/>
      <c r="R366" s="250"/>
      <c r="S366" s="250"/>
      <c r="T366" s="250"/>
      <c r="U366" s="250"/>
      <c r="V366" s="250"/>
      <c r="W366" s="250"/>
      <c r="X366" s="250"/>
      <c r="Y366" s="251">
        <v>14</v>
      </c>
      <c r="Z366" s="252"/>
      <c r="AA366" s="252"/>
      <c r="AB366" s="253"/>
      <c r="AC366" s="237" t="s">
        <v>760</v>
      </c>
      <c r="AD366" s="238"/>
      <c r="AE366" s="238"/>
      <c r="AF366" s="238"/>
      <c r="AG366" s="238"/>
      <c r="AH366" s="268" t="s">
        <v>696</v>
      </c>
      <c r="AI366" s="269"/>
      <c r="AJ366" s="269"/>
      <c r="AK366" s="269"/>
      <c r="AL366" s="268" t="s">
        <v>696</v>
      </c>
      <c r="AM366" s="269"/>
      <c r="AN366" s="269"/>
      <c r="AO366" s="269"/>
      <c r="AP366" s="244" t="s">
        <v>761</v>
      </c>
      <c r="AQ366" s="244"/>
      <c r="AR366" s="244"/>
      <c r="AS366" s="244"/>
      <c r="AT366" s="244"/>
      <c r="AU366" s="244"/>
      <c r="AV366" s="244"/>
      <c r="AW366" s="244"/>
      <c r="AX366" s="244"/>
    </row>
    <row r="367" spans="1:51" ht="30" customHeight="1" x14ac:dyDescent="0.15">
      <c r="A367" s="245">
        <v>2</v>
      </c>
      <c r="B367" s="245">
        <v>1</v>
      </c>
      <c r="C367" s="266" t="s">
        <v>751</v>
      </c>
      <c r="D367" s="265"/>
      <c r="E367" s="265"/>
      <c r="F367" s="265"/>
      <c r="G367" s="265"/>
      <c r="H367" s="265"/>
      <c r="I367" s="265"/>
      <c r="J367" s="248">
        <v>4000020270008</v>
      </c>
      <c r="K367" s="249"/>
      <c r="L367" s="249"/>
      <c r="M367" s="249"/>
      <c r="N367" s="249"/>
      <c r="O367" s="249"/>
      <c r="P367" s="250" t="s">
        <v>762</v>
      </c>
      <c r="Q367" s="250"/>
      <c r="R367" s="250"/>
      <c r="S367" s="250"/>
      <c r="T367" s="250"/>
      <c r="U367" s="250"/>
      <c r="V367" s="250"/>
      <c r="W367" s="250"/>
      <c r="X367" s="250"/>
      <c r="Y367" s="251">
        <v>12</v>
      </c>
      <c r="Z367" s="252"/>
      <c r="AA367" s="252"/>
      <c r="AB367" s="253"/>
      <c r="AC367" s="237" t="s">
        <v>760</v>
      </c>
      <c r="AD367" s="238"/>
      <c r="AE367" s="238"/>
      <c r="AF367" s="238"/>
      <c r="AG367" s="238"/>
      <c r="AH367" s="268" t="s">
        <v>696</v>
      </c>
      <c r="AI367" s="269"/>
      <c r="AJ367" s="269"/>
      <c r="AK367" s="269"/>
      <c r="AL367" s="268" t="s">
        <v>696</v>
      </c>
      <c r="AM367" s="269"/>
      <c r="AN367" s="269"/>
      <c r="AO367" s="269"/>
      <c r="AP367" s="244" t="s">
        <v>761</v>
      </c>
      <c r="AQ367" s="244"/>
      <c r="AR367" s="244"/>
      <c r="AS367" s="244"/>
      <c r="AT367" s="244"/>
      <c r="AU367" s="244"/>
      <c r="AV367" s="244"/>
      <c r="AW367" s="244"/>
      <c r="AX367" s="244"/>
      <c r="AY367">
        <f>COUNTA($C$367)</f>
        <v>1</v>
      </c>
    </row>
    <row r="368" spans="1:51" ht="30" customHeight="1" x14ac:dyDescent="0.15">
      <c r="A368" s="245">
        <v>3</v>
      </c>
      <c r="B368" s="245">
        <v>1</v>
      </c>
      <c r="C368" s="266" t="s">
        <v>752</v>
      </c>
      <c r="D368" s="265"/>
      <c r="E368" s="265"/>
      <c r="F368" s="265"/>
      <c r="G368" s="265"/>
      <c r="H368" s="265"/>
      <c r="I368" s="265"/>
      <c r="J368" s="248">
        <v>8000020040002</v>
      </c>
      <c r="K368" s="249"/>
      <c r="L368" s="249"/>
      <c r="M368" s="249"/>
      <c r="N368" s="249"/>
      <c r="O368" s="249"/>
      <c r="P368" s="250" t="s">
        <v>762</v>
      </c>
      <c r="Q368" s="250"/>
      <c r="R368" s="250"/>
      <c r="S368" s="250"/>
      <c r="T368" s="250"/>
      <c r="U368" s="250"/>
      <c r="V368" s="250"/>
      <c r="W368" s="250"/>
      <c r="X368" s="250"/>
      <c r="Y368" s="251">
        <v>11</v>
      </c>
      <c r="Z368" s="252"/>
      <c r="AA368" s="252"/>
      <c r="AB368" s="253"/>
      <c r="AC368" s="237" t="s">
        <v>760</v>
      </c>
      <c r="AD368" s="238"/>
      <c r="AE368" s="238"/>
      <c r="AF368" s="238"/>
      <c r="AG368" s="238"/>
      <c r="AH368" s="268" t="s">
        <v>696</v>
      </c>
      <c r="AI368" s="269"/>
      <c r="AJ368" s="269"/>
      <c r="AK368" s="269"/>
      <c r="AL368" s="268" t="s">
        <v>696</v>
      </c>
      <c r="AM368" s="269"/>
      <c r="AN368" s="269"/>
      <c r="AO368" s="269"/>
      <c r="AP368" s="244" t="s">
        <v>761</v>
      </c>
      <c r="AQ368" s="244"/>
      <c r="AR368" s="244"/>
      <c r="AS368" s="244"/>
      <c r="AT368" s="244"/>
      <c r="AU368" s="244"/>
      <c r="AV368" s="244"/>
      <c r="AW368" s="244"/>
      <c r="AX368" s="244"/>
      <c r="AY368">
        <f>COUNTA($C$368)</f>
        <v>1</v>
      </c>
    </row>
    <row r="369" spans="1:51" ht="30" customHeight="1" x14ac:dyDescent="0.15">
      <c r="A369" s="245">
        <v>4</v>
      </c>
      <c r="B369" s="245">
        <v>1</v>
      </c>
      <c r="C369" s="266" t="s">
        <v>753</v>
      </c>
      <c r="D369" s="265"/>
      <c r="E369" s="265"/>
      <c r="F369" s="265"/>
      <c r="G369" s="265"/>
      <c r="H369" s="265"/>
      <c r="I369" s="265"/>
      <c r="J369" s="248">
        <v>7000020220001</v>
      </c>
      <c r="K369" s="249"/>
      <c r="L369" s="249"/>
      <c r="M369" s="249"/>
      <c r="N369" s="249"/>
      <c r="O369" s="249"/>
      <c r="P369" s="250" t="s">
        <v>762</v>
      </c>
      <c r="Q369" s="250"/>
      <c r="R369" s="250"/>
      <c r="S369" s="250"/>
      <c r="T369" s="250"/>
      <c r="U369" s="250"/>
      <c r="V369" s="250"/>
      <c r="W369" s="250"/>
      <c r="X369" s="250"/>
      <c r="Y369" s="251">
        <v>9</v>
      </c>
      <c r="Z369" s="252"/>
      <c r="AA369" s="252"/>
      <c r="AB369" s="253"/>
      <c r="AC369" s="237" t="s">
        <v>760</v>
      </c>
      <c r="AD369" s="238"/>
      <c r="AE369" s="238"/>
      <c r="AF369" s="238"/>
      <c r="AG369" s="238"/>
      <c r="AH369" s="268" t="s">
        <v>696</v>
      </c>
      <c r="AI369" s="269"/>
      <c r="AJ369" s="269"/>
      <c r="AK369" s="269"/>
      <c r="AL369" s="268" t="s">
        <v>696</v>
      </c>
      <c r="AM369" s="269"/>
      <c r="AN369" s="269"/>
      <c r="AO369" s="269"/>
      <c r="AP369" s="244" t="s">
        <v>761</v>
      </c>
      <c r="AQ369" s="244"/>
      <c r="AR369" s="244"/>
      <c r="AS369" s="244"/>
      <c r="AT369" s="244"/>
      <c r="AU369" s="244"/>
      <c r="AV369" s="244"/>
      <c r="AW369" s="244"/>
      <c r="AX369" s="244"/>
      <c r="AY369">
        <f>COUNTA($C$369)</f>
        <v>1</v>
      </c>
    </row>
    <row r="370" spans="1:51" ht="30" customHeight="1" x14ac:dyDescent="0.15">
      <c r="A370" s="245">
        <v>5</v>
      </c>
      <c r="B370" s="245">
        <v>1</v>
      </c>
      <c r="C370" s="266" t="s">
        <v>754</v>
      </c>
      <c r="D370" s="265"/>
      <c r="E370" s="265"/>
      <c r="F370" s="265"/>
      <c r="G370" s="265"/>
      <c r="H370" s="265"/>
      <c r="I370" s="265"/>
      <c r="J370" s="248">
        <v>1000020200000</v>
      </c>
      <c r="K370" s="249"/>
      <c r="L370" s="249"/>
      <c r="M370" s="249"/>
      <c r="N370" s="249"/>
      <c r="O370" s="249"/>
      <c r="P370" s="250" t="s">
        <v>762</v>
      </c>
      <c r="Q370" s="250"/>
      <c r="R370" s="250"/>
      <c r="S370" s="250"/>
      <c r="T370" s="250"/>
      <c r="U370" s="250"/>
      <c r="V370" s="250"/>
      <c r="W370" s="250"/>
      <c r="X370" s="250"/>
      <c r="Y370" s="251">
        <v>7</v>
      </c>
      <c r="Z370" s="252"/>
      <c r="AA370" s="252"/>
      <c r="AB370" s="253"/>
      <c r="AC370" s="237" t="s">
        <v>760</v>
      </c>
      <c r="AD370" s="238"/>
      <c r="AE370" s="238"/>
      <c r="AF370" s="238"/>
      <c r="AG370" s="238"/>
      <c r="AH370" s="268" t="s">
        <v>696</v>
      </c>
      <c r="AI370" s="269"/>
      <c r="AJ370" s="269"/>
      <c r="AK370" s="269"/>
      <c r="AL370" s="268" t="s">
        <v>696</v>
      </c>
      <c r="AM370" s="269"/>
      <c r="AN370" s="269"/>
      <c r="AO370" s="269"/>
      <c r="AP370" s="244" t="s">
        <v>761</v>
      </c>
      <c r="AQ370" s="244"/>
      <c r="AR370" s="244"/>
      <c r="AS370" s="244"/>
      <c r="AT370" s="244"/>
      <c r="AU370" s="244"/>
      <c r="AV370" s="244"/>
      <c r="AW370" s="244"/>
      <c r="AX370" s="244"/>
      <c r="AY370">
        <f>COUNTA($C$370)</f>
        <v>1</v>
      </c>
    </row>
    <row r="371" spans="1:51" ht="30" customHeight="1" x14ac:dyDescent="0.15">
      <c r="A371" s="245">
        <v>6</v>
      </c>
      <c r="B371" s="245">
        <v>1</v>
      </c>
      <c r="C371" s="266" t="s">
        <v>755</v>
      </c>
      <c r="D371" s="265"/>
      <c r="E371" s="265"/>
      <c r="F371" s="265"/>
      <c r="G371" s="265"/>
      <c r="H371" s="265"/>
      <c r="I371" s="265"/>
      <c r="J371" s="248">
        <v>5000020060003</v>
      </c>
      <c r="K371" s="249"/>
      <c r="L371" s="249"/>
      <c r="M371" s="249"/>
      <c r="N371" s="249"/>
      <c r="O371" s="249"/>
      <c r="P371" s="250" t="s">
        <v>762</v>
      </c>
      <c r="Q371" s="250"/>
      <c r="R371" s="250"/>
      <c r="S371" s="250"/>
      <c r="T371" s="250"/>
      <c r="U371" s="250"/>
      <c r="V371" s="250"/>
      <c r="W371" s="250"/>
      <c r="X371" s="250"/>
      <c r="Y371" s="251">
        <v>7</v>
      </c>
      <c r="Z371" s="252"/>
      <c r="AA371" s="252"/>
      <c r="AB371" s="253"/>
      <c r="AC371" s="237" t="s">
        <v>760</v>
      </c>
      <c r="AD371" s="238"/>
      <c r="AE371" s="238"/>
      <c r="AF371" s="238"/>
      <c r="AG371" s="238"/>
      <c r="AH371" s="268" t="s">
        <v>696</v>
      </c>
      <c r="AI371" s="269"/>
      <c r="AJ371" s="269"/>
      <c r="AK371" s="269"/>
      <c r="AL371" s="268" t="s">
        <v>696</v>
      </c>
      <c r="AM371" s="269"/>
      <c r="AN371" s="269"/>
      <c r="AO371" s="269"/>
      <c r="AP371" s="244" t="s">
        <v>761</v>
      </c>
      <c r="AQ371" s="244"/>
      <c r="AR371" s="244"/>
      <c r="AS371" s="244"/>
      <c r="AT371" s="244"/>
      <c r="AU371" s="244"/>
      <c r="AV371" s="244"/>
      <c r="AW371" s="244"/>
      <c r="AX371" s="244"/>
      <c r="AY371">
        <f>COUNTA($C$371)</f>
        <v>1</v>
      </c>
    </row>
    <row r="372" spans="1:51" ht="30" customHeight="1" x14ac:dyDescent="0.15">
      <c r="A372" s="245">
        <v>7</v>
      </c>
      <c r="B372" s="245">
        <v>1</v>
      </c>
      <c r="C372" s="266" t="s">
        <v>756</v>
      </c>
      <c r="D372" s="265"/>
      <c r="E372" s="265"/>
      <c r="F372" s="265"/>
      <c r="G372" s="265"/>
      <c r="H372" s="265"/>
      <c r="I372" s="265"/>
      <c r="J372" s="248">
        <v>4000020450006</v>
      </c>
      <c r="K372" s="249"/>
      <c r="L372" s="249"/>
      <c r="M372" s="249"/>
      <c r="N372" s="249"/>
      <c r="O372" s="249"/>
      <c r="P372" s="250" t="s">
        <v>762</v>
      </c>
      <c r="Q372" s="250"/>
      <c r="R372" s="250"/>
      <c r="S372" s="250"/>
      <c r="T372" s="250"/>
      <c r="U372" s="250"/>
      <c r="V372" s="250"/>
      <c r="W372" s="250"/>
      <c r="X372" s="250"/>
      <c r="Y372" s="251">
        <v>7</v>
      </c>
      <c r="Z372" s="252"/>
      <c r="AA372" s="252"/>
      <c r="AB372" s="253"/>
      <c r="AC372" s="237" t="s">
        <v>760</v>
      </c>
      <c r="AD372" s="238"/>
      <c r="AE372" s="238"/>
      <c r="AF372" s="238"/>
      <c r="AG372" s="238"/>
      <c r="AH372" s="268" t="s">
        <v>696</v>
      </c>
      <c r="AI372" s="269"/>
      <c r="AJ372" s="269"/>
      <c r="AK372" s="269"/>
      <c r="AL372" s="268" t="s">
        <v>696</v>
      </c>
      <c r="AM372" s="269"/>
      <c r="AN372" s="269"/>
      <c r="AO372" s="269"/>
      <c r="AP372" s="244" t="s">
        <v>761</v>
      </c>
      <c r="AQ372" s="244"/>
      <c r="AR372" s="244"/>
      <c r="AS372" s="244"/>
      <c r="AT372" s="244"/>
      <c r="AU372" s="244"/>
      <c r="AV372" s="244"/>
      <c r="AW372" s="244"/>
      <c r="AX372" s="244"/>
      <c r="AY372">
        <f>COUNTA($C$372)</f>
        <v>1</v>
      </c>
    </row>
    <row r="373" spans="1:51" ht="30" customHeight="1" x14ac:dyDescent="0.15">
      <c r="A373" s="245">
        <v>8</v>
      </c>
      <c r="B373" s="245">
        <v>1</v>
      </c>
      <c r="C373" s="266" t="s">
        <v>757</v>
      </c>
      <c r="D373" s="265"/>
      <c r="E373" s="265"/>
      <c r="F373" s="265"/>
      <c r="G373" s="265"/>
      <c r="H373" s="265"/>
      <c r="I373" s="265"/>
      <c r="J373" s="248">
        <v>8000020280003</v>
      </c>
      <c r="K373" s="249"/>
      <c r="L373" s="249"/>
      <c r="M373" s="249"/>
      <c r="N373" s="249"/>
      <c r="O373" s="249"/>
      <c r="P373" s="250" t="s">
        <v>762</v>
      </c>
      <c r="Q373" s="250"/>
      <c r="R373" s="250"/>
      <c r="S373" s="250"/>
      <c r="T373" s="250"/>
      <c r="U373" s="250"/>
      <c r="V373" s="250"/>
      <c r="W373" s="250"/>
      <c r="X373" s="250"/>
      <c r="Y373" s="251">
        <v>6</v>
      </c>
      <c r="Z373" s="252"/>
      <c r="AA373" s="252"/>
      <c r="AB373" s="253"/>
      <c r="AC373" s="237" t="s">
        <v>760</v>
      </c>
      <c r="AD373" s="238"/>
      <c r="AE373" s="238"/>
      <c r="AF373" s="238"/>
      <c r="AG373" s="238"/>
      <c r="AH373" s="268" t="s">
        <v>696</v>
      </c>
      <c r="AI373" s="269"/>
      <c r="AJ373" s="269"/>
      <c r="AK373" s="269"/>
      <c r="AL373" s="268" t="s">
        <v>696</v>
      </c>
      <c r="AM373" s="269"/>
      <c r="AN373" s="269"/>
      <c r="AO373" s="269"/>
      <c r="AP373" s="244" t="s">
        <v>761</v>
      </c>
      <c r="AQ373" s="244"/>
      <c r="AR373" s="244"/>
      <c r="AS373" s="244"/>
      <c r="AT373" s="244"/>
      <c r="AU373" s="244"/>
      <c r="AV373" s="244"/>
      <c r="AW373" s="244"/>
      <c r="AX373" s="244"/>
      <c r="AY373">
        <f>COUNTA($C$373)</f>
        <v>1</v>
      </c>
    </row>
    <row r="374" spans="1:51" ht="30" customHeight="1" x14ac:dyDescent="0.15">
      <c r="A374" s="245">
        <v>9</v>
      </c>
      <c r="B374" s="245">
        <v>1</v>
      </c>
      <c r="C374" s="266" t="s">
        <v>758</v>
      </c>
      <c r="D374" s="265"/>
      <c r="E374" s="265"/>
      <c r="F374" s="265"/>
      <c r="G374" s="265"/>
      <c r="H374" s="265"/>
      <c r="I374" s="265"/>
      <c r="J374" s="248">
        <v>1000020140007</v>
      </c>
      <c r="K374" s="249"/>
      <c r="L374" s="249"/>
      <c r="M374" s="249"/>
      <c r="N374" s="249"/>
      <c r="O374" s="249"/>
      <c r="P374" s="250" t="s">
        <v>762</v>
      </c>
      <c r="Q374" s="250"/>
      <c r="R374" s="250"/>
      <c r="S374" s="250"/>
      <c r="T374" s="250"/>
      <c r="U374" s="250"/>
      <c r="V374" s="250"/>
      <c r="W374" s="250"/>
      <c r="X374" s="250"/>
      <c r="Y374" s="251">
        <v>6</v>
      </c>
      <c r="Z374" s="252"/>
      <c r="AA374" s="252"/>
      <c r="AB374" s="253"/>
      <c r="AC374" s="237" t="s">
        <v>760</v>
      </c>
      <c r="AD374" s="238"/>
      <c r="AE374" s="238"/>
      <c r="AF374" s="238"/>
      <c r="AG374" s="238"/>
      <c r="AH374" s="268" t="s">
        <v>696</v>
      </c>
      <c r="AI374" s="269"/>
      <c r="AJ374" s="269"/>
      <c r="AK374" s="269"/>
      <c r="AL374" s="268" t="s">
        <v>696</v>
      </c>
      <c r="AM374" s="269"/>
      <c r="AN374" s="269"/>
      <c r="AO374" s="269"/>
      <c r="AP374" s="244" t="s">
        <v>761</v>
      </c>
      <c r="AQ374" s="244"/>
      <c r="AR374" s="244"/>
      <c r="AS374" s="244"/>
      <c r="AT374" s="244"/>
      <c r="AU374" s="244"/>
      <c r="AV374" s="244"/>
      <c r="AW374" s="244"/>
      <c r="AX374" s="244"/>
      <c r="AY374">
        <f>COUNTA($C$374)</f>
        <v>1</v>
      </c>
    </row>
    <row r="375" spans="1:51" ht="30" customHeight="1" x14ac:dyDescent="0.15">
      <c r="A375" s="245">
        <v>10</v>
      </c>
      <c r="B375" s="245">
        <v>1</v>
      </c>
      <c r="C375" s="266" t="s">
        <v>759</v>
      </c>
      <c r="D375" s="265"/>
      <c r="E375" s="265"/>
      <c r="F375" s="265"/>
      <c r="G375" s="265"/>
      <c r="H375" s="265"/>
      <c r="I375" s="265"/>
      <c r="J375" s="248">
        <v>4000020360007</v>
      </c>
      <c r="K375" s="249"/>
      <c r="L375" s="249"/>
      <c r="M375" s="249"/>
      <c r="N375" s="249"/>
      <c r="O375" s="249"/>
      <c r="P375" s="250" t="s">
        <v>762</v>
      </c>
      <c r="Q375" s="250"/>
      <c r="R375" s="250"/>
      <c r="S375" s="250"/>
      <c r="T375" s="250"/>
      <c r="U375" s="250"/>
      <c r="V375" s="250"/>
      <c r="W375" s="250"/>
      <c r="X375" s="250"/>
      <c r="Y375" s="251">
        <v>6</v>
      </c>
      <c r="Z375" s="252"/>
      <c r="AA375" s="252"/>
      <c r="AB375" s="253"/>
      <c r="AC375" s="237" t="s">
        <v>760</v>
      </c>
      <c r="AD375" s="238"/>
      <c r="AE375" s="238"/>
      <c r="AF375" s="238"/>
      <c r="AG375" s="238"/>
      <c r="AH375" s="268" t="s">
        <v>696</v>
      </c>
      <c r="AI375" s="269"/>
      <c r="AJ375" s="269"/>
      <c r="AK375" s="269"/>
      <c r="AL375" s="268" t="s">
        <v>696</v>
      </c>
      <c r="AM375" s="269"/>
      <c r="AN375" s="269"/>
      <c r="AO375" s="269"/>
      <c r="AP375" s="244" t="s">
        <v>761</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68" t="s">
        <v>696</v>
      </c>
      <c r="AI376" s="269"/>
      <c r="AJ376" s="269"/>
      <c r="AK376" s="269"/>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68" t="s">
        <v>696</v>
      </c>
      <c r="AI377" s="269"/>
      <c r="AJ377" s="269"/>
      <c r="AK377" s="269"/>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68" t="s">
        <v>696</v>
      </c>
      <c r="AI378" s="269"/>
      <c r="AJ378" s="269"/>
      <c r="AK378" s="269"/>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68" t="s">
        <v>696</v>
      </c>
      <c r="AI379" s="269"/>
      <c r="AJ379" s="269"/>
      <c r="AK379" s="269"/>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68" t="s">
        <v>696</v>
      </c>
      <c r="AI380" s="269"/>
      <c r="AJ380" s="269"/>
      <c r="AK380" s="269"/>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68" t="s">
        <v>696</v>
      </c>
      <c r="AI381" s="269"/>
      <c r="AJ381" s="269"/>
      <c r="AK381" s="269"/>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68" t="s">
        <v>696</v>
      </c>
      <c r="AI382" s="269"/>
      <c r="AJ382" s="269"/>
      <c r="AK382" s="269"/>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68" t="s">
        <v>696</v>
      </c>
      <c r="AI383" s="269"/>
      <c r="AJ383" s="269"/>
      <c r="AK383" s="269"/>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68" t="s">
        <v>696</v>
      </c>
      <c r="AI384" s="269"/>
      <c r="AJ384" s="269"/>
      <c r="AK384" s="269"/>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68" t="s">
        <v>696</v>
      </c>
      <c r="AI385" s="269"/>
      <c r="AJ385" s="269"/>
      <c r="AK385" s="269"/>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68" t="s">
        <v>696</v>
      </c>
      <c r="AI386" s="269"/>
      <c r="AJ386" s="269"/>
      <c r="AK386" s="269"/>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68" t="s">
        <v>696</v>
      </c>
      <c r="AI387" s="269"/>
      <c r="AJ387" s="269"/>
      <c r="AK387" s="269"/>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68" t="s">
        <v>696</v>
      </c>
      <c r="AI388" s="269"/>
      <c r="AJ388" s="269"/>
      <c r="AK388" s="269"/>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68" t="s">
        <v>696</v>
      </c>
      <c r="AI389" s="269"/>
      <c r="AJ389" s="269"/>
      <c r="AK389" s="269"/>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68" t="s">
        <v>696</v>
      </c>
      <c r="AI390" s="269"/>
      <c r="AJ390" s="269"/>
      <c r="AK390" s="269"/>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68" t="s">
        <v>696</v>
      </c>
      <c r="AI391" s="269"/>
      <c r="AJ391" s="269"/>
      <c r="AK391" s="269"/>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68" t="s">
        <v>696</v>
      </c>
      <c r="AI392" s="269"/>
      <c r="AJ392" s="269"/>
      <c r="AK392" s="269"/>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68" t="s">
        <v>696</v>
      </c>
      <c r="AI393" s="269"/>
      <c r="AJ393" s="269"/>
      <c r="AK393" s="269"/>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68" t="s">
        <v>696</v>
      </c>
      <c r="AI394" s="269"/>
      <c r="AJ394" s="269"/>
      <c r="AK394" s="269"/>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68" t="s">
        <v>696</v>
      </c>
      <c r="AI395" s="269"/>
      <c r="AJ395" s="269"/>
      <c r="AK395" s="269"/>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763</v>
      </c>
      <c r="D399" s="265"/>
      <c r="E399" s="265"/>
      <c r="F399" s="265"/>
      <c r="G399" s="265"/>
      <c r="H399" s="265"/>
      <c r="I399" s="265"/>
      <c r="J399" s="248">
        <v>1010001031728</v>
      </c>
      <c r="K399" s="249"/>
      <c r="L399" s="249"/>
      <c r="M399" s="249"/>
      <c r="N399" s="249"/>
      <c r="O399" s="249"/>
      <c r="P399" s="267" t="s">
        <v>766</v>
      </c>
      <c r="Q399" s="250"/>
      <c r="R399" s="250"/>
      <c r="S399" s="250"/>
      <c r="T399" s="250"/>
      <c r="U399" s="250"/>
      <c r="V399" s="250"/>
      <c r="W399" s="250"/>
      <c r="X399" s="250"/>
      <c r="Y399" s="251">
        <v>23</v>
      </c>
      <c r="Z399" s="252"/>
      <c r="AA399" s="252"/>
      <c r="AB399" s="253"/>
      <c r="AC399" s="237" t="s">
        <v>334</v>
      </c>
      <c r="AD399" s="238"/>
      <c r="AE399" s="238"/>
      <c r="AF399" s="238"/>
      <c r="AG399" s="238"/>
      <c r="AH399" s="268">
        <v>4</v>
      </c>
      <c r="AI399" s="269"/>
      <c r="AJ399" s="269"/>
      <c r="AK399" s="269"/>
      <c r="AL399" s="241">
        <v>91.2</v>
      </c>
      <c r="AM399" s="242"/>
      <c r="AN399" s="242"/>
      <c r="AO399" s="243"/>
      <c r="AP399" s="244" t="s">
        <v>774</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42.75" customHeight="1" x14ac:dyDescent="0.15">
      <c r="A432" s="245">
        <v>1</v>
      </c>
      <c r="B432" s="245">
        <v>1</v>
      </c>
      <c r="C432" s="266" t="s">
        <v>799</v>
      </c>
      <c r="D432" s="265"/>
      <c r="E432" s="265"/>
      <c r="F432" s="265"/>
      <c r="G432" s="265"/>
      <c r="H432" s="265"/>
      <c r="I432" s="265"/>
      <c r="J432" s="248">
        <v>7010401009665</v>
      </c>
      <c r="K432" s="249"/>
      <c r="L432" s="249"/>
      <c r="M432" s="249"/>
      <c r="N432" s="249"/>
      <c r="O432" s="249"/>
      <c r="P432" s="267" t="s">
        <v>765</v>
      </c>
      <c r="Q432" s="250"/>
      <c r="R432" s="250"/>
      <c r="S432" s="250"/>
      <c r="T432" s="250"/>
      <c r="U432" s="250"/>
      <c r="V432" s="250"/>
      <c r="W432" s="250"/>
      <c r="X432" s="250"/>
      <c r="Y432" s="251">
        <v>0.1</v>
      </c>
      <c r="Z432" s="252"/>
      <c r="AA432" s="252"/>
      <c r="AB432" s="253"/>
      <c r="AC432" s="237" t="s">
        <v>339</v>
      </c>
      <c r="AD432" s="238"/>
      <c r="AE432" s="238"/>
      <c r="AF432" s="238"/>
      <c r="AG432" s="238"/>
      <c r="AH432" s="268" t="s">
        <v>696</v>
      </c>
      <c r="AI432" s="269"/>
      <c r="AJ432" s="269"/>
      <c r="AK432" s="269"/>
      <c r="AL432" s="241">
        <v>100</v>
      </c>
      <c r="AM432" s="242"/>
      <c r="AN432" s="242"/>
      <c r="AO432" s="243"/>
      <c r="AP432" s="244" t="s">
        <v>774</v>
      </c>
      <c r="AQ432" s="244"/>
      <c r="AR432" s="244"/>
      <c r="AS432" s="244"/>
      <c r="AT432" s="244"/>
      <c r="AU432" s="244"/>
      <c r="AV432" s="244"/>
      <c r="AW432" s="244"/>
      <c r="AX432" s="244"/>
      <c r="AY432">
        <f>$AY$429</f>
        <v>1</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15">
      <c r="A465" s="245">
        <v>1</v>
      </c>
      <c r="B465" s="245">
        <v>1</v>
      </c>
      <c r="C465" s="266" t="s">
        <v>747</v>
      </c>
      <c r="D465" s="265"/>
      <c r="E465" s="265"/>
      <c r="F465" s="265"/>
      <c r="G465" s="265"/>
      <c r="H465" s="265"/>
      <c r="I465" s="265"/>
      <c r="J465" s="248" t="s">
        <v>779</v>
      </c>
      <c r="K465" s="249"/>
      <c r="L465" s="249"/>
      <c r="M465" s="249"/>
      <c r="N465" s="249"/>
      <c r="O465" s="249"/>
      <c r="P465" s="267" t="s">
        <v>782</v>
      </c>
      <c r="Q465" s="250"/>
      <c r="R465" s="250"/>
      <c r="S465" s="250"/>
      <c r="T465" s="250"/>
      <c r="U465" s="250"/>
      <c r="V465" s="250"/>
      <c r="W465" s="250"/>
      <c r="X465" s="250"/>
      <c r="Y465" s="251">
        <v>7</v>
      </c>
      <c r="Z465" s="252"/>
      <c r="AA465" s="252"/>
      <c r="AB465" s="253"/>
      <c r="AC465" s="237" t="s">
        <v>76</v>
      </c>
      <c r="AD465" s="238"/>
      <c r="AE465" s="238"/>
      <c r="AF465" s="238"/>
      <c r="AG465" s="238"/>
      <c r="AH465" s="268" t="s">
        <v>696</v>
      </c>
      <c r="AI465" s="269"/>
      <c r="AJ465" s="269"/>
      <c r="AK465" s="269"/>
      <c r="AL465" s="268" t="s">
        <v>696</v>
      </c>
      <c r="AM465" s="269"/>
      <c r="AN465" s="269"/>
      <c r="AO465" s="269"/>
      <c r="AP465" s="244" t="s">
        <v>774</v>
      </c>
      <c r="AQ465" s="244"/>
      <c r="AR465" s="244"/>
      <c r="AS465" s="244"/>
      <c r="AT465" s="244"/>
      <c r="AU465" s="244"/>
      <c r="AV465" s="244"/>
      <c r="AW465" s="244"/>
      <c r="AX465" s="244"/>
      <c r="AY465">
        <f>$AY$462</f>
        <v>1</v>
      </c>
    </row>
    <row r="466" spans="1:51" ht="30" customHeight="1" x14ac:dyDescent="0.15">
      <c r="A466" s="245">
        <v>2</v>
      </c>
      <c r="B466" s="245">
        <v>1</v>
      </c>
      <c r="C466" s="266" t="s">
        <v>748</v>
      </c>
      <c r="D466" s="265"/>
      <c r="E466" s="265"/>
      <c r="F466" s="265"/>
      <c r="G466" s="265"/>
      <c r="H466" s="265"/>
      <c r="I466" s="265"/>
      <c r="J466" s="248">
        <v>8130001000053</v>
      </c>
      <c r="K466" s="249"/>
      <c r="L466" s="249"/>
      <c r="M466" s="249"/>
      <c r="N466" s="249"/>
      <c r="O466" s="249"/>
      <c r="P466" s="267" t="s">
        <v>783</v>
      </c>
      <c r="Q466" s="250"/>
      <c r="R466" s="250"/>
      <c r="S466" s="250"/>
      <c r="T466" s="250"/>
      <c r="U466" s="250"/>
      <c r="V466" s="250"/>
      <c r="W466" s="250"/>
      <c r="X466" s="250"/>
      <c r="Y466" s="251">
        <v>0.6</v>
      </c>
      <c r="Z466" s="252"/>
      <c r="AA466" s="252"/>
      <c r="AB466" s="253"/>
      <c r="AC466" s="237" t="s">
        <v>339</v>
      </c>
      <c r="AD466" s="238"/>
      <c r="AE466" s="238"/>
      <c r="AF466" s="238"/>
      <c r="AG466" s="238"/>
      <c r="AH466" s="239" t="s">
        <v>696</v>
      </c>
      <c r="AI466" s="240"/>
      <c r="AJ466" s="240"/>
      <c r="AK466" s="240"/>
      <c r="AL466" s="241">
        <v>100</v>
      </c>
      <c r="AM466" s="242"/>
      <c r="AN466" s="242"/>
      <c r="AO466" s="243"/>
      <c r="AP466" s="244" t="s">
        <v>365</v>
      </c>
      <c r="AQ466" s="244"/>
      <c r="AR466" s="244"/>
      <c r="AS466" s="244"/>
      <c r="AT466" s="244"/>
      <c r="AU466" s="244"/>
      <c r="AV466" s="244"/>
      <c r="AW466" s="244"/>
      <c r="AX466" s="244"/>
      <c r="AY466">
        <f>COUNTA($C$466)</f>
        <v>1</v>
      </c>
    </row>
    <row r="467" spans="1:51" ht="30" customHeight="1" x14ac:dyDescent="0.15">
      <c r="A467" s="245">
        <v>3</v>
      </c>
      <c r="B467" s="245">
        <v>1</v>
      </c>
      <c r="C467" s="266" t="s">
        <v>773</v>
      </c>
      <c r="D467" s="265"/>
      <c r="E467" s="265"/>
      <c r="F467" s="265"/>
      <c r="G467" s="265"/>
      <c r="H467" s="265"/>
      <c r="I467" s="265"/>
      <c r="J467" s="248">
        <v>9010001027784</v>
      </c>
      <c r="K467" s="249"/>
      <c r="L467" s="249"/>
      <c r="M467" s="249"/>
      <c r="N467" s="249"/>
      <c r="O467" s="249"/>
      <c r="P467" s="267" t="s">
        <v>784</v>
      </c>
      <c r="Q467" s="250"/>
      <c r="R467" s="250"/>
      <c r="S467" s="250"/>
      <c r="T467" s="250"/>
      <c r="U467" s="250"/>
      <c r="V467" s="250"/>
      <c r="W467" s="250"/>
      <c r="X467" s="250"/>
      <c r="Y467" s="251">
        <v>0.4</v>
      </c>
      <c r="Z467" s="252"/>
      <c r="AA467" s="252"/>
      <c r="AB467" s="253"/>
      <c r="AC467" s="237" t="s">
        <v>339</v>
      </c>
      <c r="AD467" s="238"/>
      <c r="AE467" s="238"/>
      <c r="AF467" s="238"/>
      <c r="AG467" s="238"/>
      <c r="AH467" s="239" t="s">
        <v>696</v>
      </c>
      <c r="AI467" s="240"/>
      <c r="AJ467" s="240"/>
      <c r="AK467" s="240"/>
      <c r="AL467" s="241">
        <v>100</v>
      </c>
      <c r="AM467" s="242"/>
      <c r="AN467" s="242"/>
      <c r="AO467" s="243"/>
      <c r="AP467" s="244" t="s">
        <v>365</v>
      </c>
      <c r="AQ467" s="244"/>
      <c r="AR467" s="244"/>
      <c r="AS467" s="244"/>
      <c r="AT467" s="244"/>
      <c r="AU467" s="244"/>
      <c r="AV467" s="244"/>
      <c r="AW467" s="244"/>
      <c r="AX467" s="244"/>
      <c r="AY467">
        <f>COUNTA($C$467)</f>
        <v>1</v>
      </c>
    </row>
    <row r="468" spans="1:51" ht="30" customHeight="1" x14ac:dyDescent="0.15">
      <c r="A468" s="245">
        <v>4</v>
      </c>
      <c r="B468" s="245">
        <v>1</v>
      </c>
      <c r="C468" s="266" t="s">
        <v>749</v>
      </c>
      <c r="D468" s="265"/>
      <c r="E468" s="265"/>
      <c r="F468" s="265"/>
      <c r="G468" s="265"/>
      <c r="H468" s="265"/>
      <c r="I468" s="265"/>
      <c r="J468" s="248">
        <v>6010405003434</v>
      </c>
      <c r="K468" s="249"/>
      <c r="L468" s="249"/>
      <c r="M468" s="249"/>
      <c r="N468" s="249"/>
      <c r="O468" s="249"/>
      <c r="P468" s="267" t="s">
        <v>785</v>
      </c>
      <c r="Q468" s="250"/>
      <c r="R468" s="250"/>
      <c r="S468" s="250"/>
      <c r="T468" s="250"/>
      <c r="U468" s="250"/>
      <c r="V468" s="250"/>
      <c r="W468" s="250"/>
      <c r="X468" s="250"/>
      <c r="Y468" s="251">
        <v>0.1</v>
      </c>
      <c r="Z468" s="252"/>
      <c r="AA468" s="252"/>
      <c r="AB468" s="253"/>
      <c r="AC468" s="237" t="s">
        <v>339</v>
      </c>
      <c r="AD468" s="238"/>
      <c r="AE468" s="238"/>
      <c r="AF468" s="238"/>
      <c r="AG468" s="238"/>
      <c r="AH468" s="239" t="s">
        <v>696</v>
      </c>
      <c r="AI468" s="240"/>
      <c r="AJ468" s="240"/>
      <c r="AK468" s="240"/>
      <c r="AL468" s="241">
        <v>100</v>
      </c>
      <c r="AM468" s="242"/>
      <c r="AN468" s="242"/>
      <c r="AO468" s="243"/>
      <c r="AP468" s="244" t="s">
        <v>365</v>
      </c>
      <c r="AQ468" s="244"/>
      <c r="AR468" s="244"/>
      <c r="AS468" s="244"/>
      <c r="AT468" s="244"/>
      <c r="AU468" s="244"/>
      <c r="AV468" s="244"/>
      <c r="AW468" s="244"/>
      <c r="AX468" s="244"/>
      <c r="AY468">
        <f>COUNTA($C$468)</f>
        <v>1</v>
      </c>
    </row>
    <row r="469" spans="1:51" ht="30" customHeight="1" x14ac:dyDescent="0.15">
      <c r="A469" s="245">
        <v>5</v>
      </c>
      <c r="B469" s="245">
        <v>1</v>
      </c>
      <c r="C469" s="266" t="s">
        <v>781</v>
      </c>
      <c r="D469" s="265"/>
      <c r="E469" s="265"/>
      <c r="F469" s="265"/>
      <c r="G469" s="265"/>
      <c r="H469" s="265"/>
      <c r="I469" s="265"/>
      <c r="J469" s="248">
        <v>4010001047812</v>
      </c>
      <c r="K469" s="249"/>
      <c r="L469" s="249"/>
      <c r="M469" s="249"/>
      <c r="N469" s="249"/>
      <c r="O469" s="249"/>
      <c r="P469" s="267" t="s">
        <v>786</v>
      </c>
      <c r="Q469" s="250"/>
      <c r="R469" s="250"/>
      <c r="S469" s="250"/>
      <c r="T469" s="250"/>
      <c r="U469" s="250"/>
      <c r="V469" s="250"/>
      <c r="W469" s="250"/>
      <c r="X469" s="250"/>
      <c r="Y469" s="251">
        <v>0</v>
      </c>
      <c r="Z469" s="252"/>
      <c r="AA469" s="252"/>
      <c r="AB469" s="253"/>
      <c r="AC469" s="237" t="s">
        <v>339</v>
      </c>
      <c r="AD469" s="238"/>
      <c r="AE469" s="238"/>
      <c r="AF469" s="238"/>
      <c r="AG469" s="238"/>
      <c r="AH469" s="239" t="s">
        <v>696</v>
      </c>
      <c r="AI469" s="240"/>
      <c r="AJ469" s="240"/>
      <c r="AK469" s="240"/>
      <c r="AL469" s="241">
        <v>100</v>
      </c>
      <c r="AM469" s="242"/>
      <c r="AN469" s="242"/>
      <c r="AO469" s="243"/>
      <c r="AP469" s="244" t="s">
        <v>365</v>
      </c>
      <c r="AQ469" s="244"/>
      <c r="AR469" s="244"/>
      <c r="AS469" s="244"/>
      <c r="AT469" s="244"/>
      <c r="AU469" s="244"/>
      <c r="AV469" s="244"/>
      <c r="AW469" s="244"/>
      <c r="AX469" s="244"/>
      <c r="AY469">
        <f>COUNTA($C$469)</f>
        <v>1</v>
      </c>
    </row>
    <row r="470" spans="1:51" ht="30" hidden="1" customHeight="1" x14ac:dyDescent="0.15">
      <c r="A470" s="245">
        <v>6</v>
      </c>
      <c r="B470" s="245">
        <v>1</v>
      </c>
      <c r="C470" s="266"/>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39"/>
      <c r="AM470" s="240"/>
      <c r="AN470" s="240"/>
      <c r="AO470" s="240"/>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39"/>
      <c r="AM471" s="240"/>
      <c r="AN471" s="240"/>
      <c r="AO471" s="240"/>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39"/>
      <c r="AM473" s="240"/>
      <c r="AN473" s="240"/>
      <c r="AO473" s="240"/>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39"/>
      <c r="AM474" s="240"/>
      <c r="AN474" s="240"/>
      <c r="AO474" s="240"/>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t="s">
        <v>774</v>
      </c>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t="s">
        <v>774</v>
      </c>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t="s">
        <v>774</v>
      </c>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t="s">
        <v>774</v>
      </c>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t="s">
        <v>774</v>
      </c>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t="s">
        <v>774</v>
      </c>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t="s">
        <v>774</v>
      </c>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t="s">
        <v>774</v>
      </c>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t="s">
        <v>774</v>
      </c>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t="s">
        <v>774</v>
      </c>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t="s">
        <v>774</v>
      </c>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t="s">
        <v>774</v>
      </c>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t="s">
        <v>774</v>
      </c>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t="s">
        <v>774</v>
      </c>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t="s">
        <v>774</v>
      </c>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t="s">
        <v>774</v>
      </c>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t="s">
        <v>774</v>
      </c>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t="s">
        <v>774</v>
      </c>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t="s">
        <v>774</v>
      </c>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t="s">
        <v>774</v>
      </c>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660</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310</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3" priority="923">
      <formula>IF(RIGHT(TEXT(P14,"0.#"),1)=".",FALSE,TRUE)</formula>
    </cfRule>
    <cfRule type="expression" dxfId="1512" priority="924">
      <formula>IF(RIGHT(TEXT(P14,"0.#"),1)=".",TRUE,FALSE)</formula>
    </cfRule>
  </conditionalFormatting>
  <conditionalFormatting sqref="P18:AX18">
    <cfRule type="expression" dxfId="1511" priority="921">
      <formula>IF(RIGHT(TEXT(P18,"0.#"),1)=".",FALSE,TRUE)</formula>
    </cfRule>
    <cfRule type="expression" dxfId="1510" priority="922">
      <formula>IF(RIGHT(TEXT(P18,"0.#"),1)=".",TRUE,FALSE)</formula>
    </cfRule>
  </conditionalFormatting>
  <conditionalFormatting sqref="Y311">
    <cfRule type="expression" dxfId="1509" priority="919">
      <formula>IF(RIGHT(TEXT(Y311,"0.#"),1)=".",FALSE,TRUE)</formula>
    </cfRule>
    <cfRule type="expression" dxfId="1508" priority="920">
      <formula>IF(RIGHT(TEXT(Y311,"0.#"),1)=".",TRUE,FALSE)</formula>
    </cfRule>
  </conditionalFormatting>
  <conditionalFormatting sqref="Y320">
    <cfRule type="expression" dxfId="1507" priority="917">
      <formula>IF(RIGHT(TEXT(Y320,"0.#"),1)=".",FALSE,TRUE)</formula>
    </cfRule>
    <cfRule type="expression" dxfId="1506" priority="918">
      <formula>IF(RIGHT(TEXT(Y320,"0.#"),1)=".",TRUE,FALSE)</formula>
    </cfRule>
  </conditionalFormatting>
  <conditionalFormatting sqref="Y351:Y358 Y349 Y338:Y345 Y336 Y325:Y332 Y323">
    <cfRule type="expression" dxfId="1505" priority="897">
      <formula>IF(RIGHT(TEXT(Y323,"0.#"),1)=".",FALSE,TRUE)</formula>
    </cfRule>
    <cfRule type="expression" dxfId="1504" priority="898">
      <formula>IF(RIGHT(TEXT(Y323,"0.#"),1)=".",TRUE,FALSE)</formula>
    </cfRule>
  </conditionalFormatting>
  <conditionalFormatting sqref="P16:AQ17 P15:AX15 P13:AX13">
    <cfRule type="expression" dxfId="1503" priority="915">
      <formula>IF(RIGHT(TEXT(P13,"0.#"),1)=".",FALSE,TRUE)</formula>
    </cfRule>
    <cfRule type="expression" dxfId="1502" priority="916">
      <formula>IF(RIGHT(TEXT(P13,"0.#"),1)=".",TRUE,FALSE)</formula>
    </cfRule>
  </conditionalFormatting>
  <conditionalFormatting sqref="P19:AJ19">
    <cfRule type="expression" dxfId="1501" priority="913">
      <formula>IF(RIGHT(TEXT(P19,"0.#"),1)=".",FALSE,TRUE)</formula>
    </cfRule>
    <cfRule type="expression" dxfId="1500" priority="914">
      <formula>IF(RIGHT(TEXT(P19,"0.#"),1)=".",TRUE,FALSE)</formula>
    </cfRule>
  </conditionalFormatting>
  <conditionalFormatting sqref="AE32 AQ32">
    <cfRule type="expression" dxfId="1499" priority="911">
      <formula>IF(RIGHT(TEXT(AE32,"0.#"),1)=".",FALSE,TRUE)</formula>
    </cfRule>
    <cfRule type="expression" dxfId="1498" priority="912">
      <formula>IF(RIGHT(TEXT(AE32,"0.#"),1)=".",TRUE,FALSE)</formula>
    </cfRule>
  </conditionalFormatting>
  <conditionalFormatting sqref="Y312:Y319 Y310">
    <cfRule type="expression" dxfId="1497" priority="909">
      <formula>IF(RIGHT(TEXT(Y310,"0.#"),1)=".",FALSE,TRUE)</formula>
    </cfRule>
    <cfRule type="expression" dxfId="1496" priority="910">
      <formula>IF(RIGHT(TEXT(Y310,"0.#"),1)=".",TRUE,FALSE)</formula>
    </cfRule>
  </conditionalFormatting>
  <conditionalFormatting sqref="AU311">
    <cfRule type="expression" dxfId="1495" priority="907">
      <formula>IF(RIGHT(TEXT(AU311,"0.#"),1)=".",FALSE,TRUE)</formula>
    </cfRule>
    <cfRule type="expression" dxfId="1494" priority="908">
      <formula>IF(RIGHT(TEXT(AU311,"0.#"),1)=".",TRUE,FALSE)</formula>
    </cfRule>
  </conditionalFormatting>
  <conditionalFormatting sqref="AU320">
    <cfRule type="expression" dxfId="1493" priority="905">
      <formula>IF(RIGHT(TEXT(AU320,"0.#"),1)=".",FALSE,TRUE)</formula>
    </cfRule>
    <cfRule type="expression" dxfId="1492" priority="906">
      <formula>IF(RIGHT(TEXT(AU320,"0.#"),1)=".",TRUE,FALSE)</formula>
    </cfRule>
  </conditionalFormatting>
  <conditionalFormatting sqref="AU312:AU319 AU310">
    <cfRule type="expression" dxfId="1491" priority="903">
      <formula>IF(RIGHT(TEXT(AU310,"0.#"),1)=".",FALSE,TRUE)</formula>
    </cfRule>
    <cfRule type="expression" dxfId="1490" priority="904">
      <formula>IF(RIGHT(TEXT(AU310,"0.#"),1)=".",TRUE,FALSE)</formula>
    </cfRule>
  </conditionalFormatting>
  <conditionalFormatting sqref="Y350 Y337 Y324">
    <cfRule type="expression" dxfId="1489" priority="901">
      <formula>IF(RIGHT(TEXT(Y324,"0.#"),1)=".",FALSE,TRUE)</formula>
    </cfRule>
    <cfRule type="expression" dxfId="1488" priority="902">
      <formula>IF(RIGHT(TEXT(Y324,"0.#"),1)=".",TRUE,FALSE)</formula>
    </cfRule>
  </conditionalFormatting>
  <conditionalFormatting sqref="Y359 Y346 Y333">
    <cfRule type="expression" dxfId="1487" priority="899">
      <formula>IF(RIGHT(TEXT(Y333,"0.#"),1)=".",FALSE,TRUE)</formula>
    </cfRule>
    <cfRule type="expression" dxfId="1486" priority="900">
      <formula>IF(RIGHT(TEXT(Y333,"0.#"),1)=".",TRUE,FALSE)</formula>
    </cfRule>
  </conditionalFormatting>
  <conditionalFormatting sqref="AU350 AU337 AU324">
    <cfRule type="expression" dxfId="1485" priority="895">
      <formula>IF(RIGHT(TEXT(AU324,"0.#"),1)=".",FALSE,TRUE)</formula>
    </cfRule>
    <cfRule type="expression" dxfId="1484" priority="896">
      <formula>IF(RIGHT(TEXT(AU324,"0.#"),1)=".",TRUE,FALSE)</formula>
    </cfRule>
  </conditionalFormatting>
  <conditionalFormatting sqref="AU359 AU346 AU333">
    <cfRule type="expression" dxfId="1483" priority="893">
      <formula>IF(RIGHT(TEXT(AU333,"0.#"),1)=".",FALSE,TRUE)</formula>
    </cfRule>
    <cfRule type="expression" dxfId="1482" priority="894">
      <formula>IF(RIGHT(TEXT(AU333,"0.#"),1)=".",TRUE,FALSE)</formula>
    </cfRule>
  </conditionalFormatting>
  <conditionalFormatting sqref="AU351:AU358 AU349 AU338:AU345 AU336 AU325:AU332 AU323">
    <cfRule type="expression" dxfId="1481" priority="891">
      <formula>IF(RIGHT(TEXT(AU323,"0.#"),1)=".",FALSE,TRUE)</formula>
    </cfRule>
    <cfRule type="expression" dxfId="1480" priority="892">
      <formula>IF(RIGHT(TEXT(AU323,"0.#"),1)=".",TRUE,FALSE)</formula>
    </cfRule>
  </conditionalFormatting>
  <conditionalFormatting sqref="AI32">
    <cfRule type="expression" dxfId="1479" priority="889">
      <formula>IF(RIGHT(TEXT(AI32,"0.#"),1)=".",FALSE,TRUE)</formula>
    </cfRule>
    <cfRule type="expression" dxfId="1478" priority="890">
      <formula>IF(RIGHT(TEXT(AI32,"0.#"),1)=".",TRUE,FALSE)</formula>
    </cfRule>
  </conditionalFormatting>
  <conditionalFormatting sqref="AM32">
    <cfRule type="expression" dxfId="1477" priority="887">
      <formula>IF(RIGHT(TEXT(AM32,"0.#"),1)=".",FALSE,TRUE)</formula>
    </cfRule>
    <cfRule type="expression" dxfId="1476" priority="888">
      <formula>IF(RIGHT(TEXT(AM32,"0.#"),1)=".",TRUE,FALSE)</formula>
    </cfRule>
  </conditionalFormatting>
  <conditionalFormatting sqref="AE33">
    <cfRule type="expression" dxfId="1475" priority="885">
      <formula>IF(RIGHT(TEXT(AE33,"0.#"),1)=".",FALSE,TRUE)</formula>
    </cfRule>
    <cfRule type="expression" dxfId="1474" priority="886">
      <formula>IF(RIGHT(TEXT(AE33,"0.#"),1)=".",TRUE,FALSE)</formula>
    </cfRule>
  </conditionalFormatting>
  <conditionalFormatting sqref="AI33">
    <cfRule type="expression" dxfId="1473" priority="883">
      <formula>IF(RIGHT(TEXT(AI33,"0.#"),1)=".",FALSE,TRUE)</formula>
    </cfRule>
    <cfRule type="expression" dxfId="1472" priority="884">
      <formula>IF(RIGHT(TEXT(AI33,"0.#"),1)=".",TRUE,FALSE)</formula>
    </cfRule>
  </conditionalFormatting>
  <conditionalFormatting sqref="AM33">
    <cfRule type="expression" dxfId="1471" priority="881">
      <formula>IF(RIGHT(TEXT(AM33,"0.#"),1)=".",FALSE,TRUE)</formula>
    </cfRule>
    <cfRule type="expression" dxfId="1470" priority="882">
      <formula>IF(RIGHT(TEXT(AM33,"0.#"),1)=".",TRUE,FALSE)</formula>
    </cfRule>
  </conditionalFormatting>
  <conditionalFormatting sqref="AQ33">
    <cfRule type="expression" dxfId="1469" priority="879">
      <formula>IF(RIGHT(TEXT(AQ33,"0.#"),1)=".",FALSE,TRUE)</formula>
    </cfRule>
    <cfRule type="expression" dxfId="1468" priority="880">
      <formula>IF(RIGHT(TEXT(AQ33,"0.#"),1)=".",TRUE,FALSE)</formula>
    </cfRule>
  </conditionalFormatting>
  <conditionalFormatting sqref="AE210">
    <cfRule type="expression" dxfId="1467" priority="877">
      <formula>IF(RIGHT(TEXT(AE210,"0.#"),1)=".",FALSE,TRUE)</formula>
    </cfRule>
    <cfRule type="expression" dxfId="1466" priority="878">
      <formula>IF(RIGHT(TEXT(AE210,"0.#"),1)=".",TRUE,FALSE)</formula>
    </cfRule>
  </conditionalFormatting>
  <conditionalFormatting sqref="AE211">
    <cfRule type="expression" dxfId="1465" priority="875">
      <formula>IF(RIGHT(TEXT(AE211,"0.#"),1)=".",FALSE,TRUE)</formula>
    </cfRule>
    <cfRule type="expression" dxfId="1464" priority="876">
      <formula>IF(RIGHT(TEXT(AE211,"0.#"),1)=".",TRUE,FALSE)</formula>
    </cfRule>
  </conditionalFormatting>
  <conditionalFormatting sqref="AE212">
    <cfRule type="expression" dxfId="1463" priority="873">
      <formula>IF(RIGHT(TEXT(AE212,"0.#"),1)=".",FALSE,TRUE)</formula>
    </cfRule>
    <cfRule type="expression" dxfId="1462" priority="874">
      <formula>IF(RIGHT(TEXT(AE212,"0.#"),1)=".",TRUE,FALSE)</formula>
    </cfRule>
  </conditionalFormatting>
  <conditionalFormatting sqref="AI212">
    <cfRule type="expression" dxfId="1461" priority="871">
      <formula>IF(RIGHT(TEXT(AI212,"0.#"),1)=".",FALSE,TRUE)</formula>
    </cfRule>
    <cfRule type="expression" dxfId="1460" priority="872">
      <formula>IF(RIGHT(TEXT(AI212,"0.#"),1)=".",TRUE,FALSE)</formula>
    </cfRule>
  </conditionalFormatting>
  <conditionalFormatting sqref="AI211">
    <cfRule type="expression" dxfId="1459" priority="869">
      <formula>IF(RIGHT(TEXT(AI211,"0.#"),1)=".",FALSE,TRUE)</formula>
    </cfRule>
    <cfRule type="expression" dxfId="1458" priority="870">
      <formula>IF(RIGHT(TEXT(AI211,"0.#"),1)=".",TRUE,FALSE)</formula>
    </cfRule>
  </conditionalFormatting>
  <conditionalFormatting sqref="AI210">
    <cfRule type="expression" dxfId="1457" priority="867">
      <formula>IF(RIGHT(TEXT(AI210,"0.#"),1)=".",FALSE,TRUE)</formula>
    </cfRule>
    <cfRule type="expression" dxfId="1456" priority="868">
      <formula>IF(RIGHT(TEXT(AI210,"0.#"),1)=".",TRUE,FALSE)</formula>
    </cfRule>
  </conditionalFormatting>
  <conditionalFormatting sqref="AM210">
    <cfRule type="expression" dxfId="1455" priority="865">
      <formula>IF(RIGHT(TEXT(AM210,"0.#"),1)=".",FALSE,TRUE)</formula>
    </cfRule>
    <cfRule type="expression" dxfId="1454" priority="866">
      <formula>IF(RIGHT(TEXT(AM210,"0.#"),1)=".",TRUE,FALSE)</formula>
    </cfRule>
  </conditionalFormatting>
  <conditionalFormatting sqref="AM211">
    <cfRule type="expression" dxfId="1453" priority="863">
      <formula>IF(RIGHT(TEXT(AM211,"0.#"),1)=".",FALSE,TRUE)</formula>
    </cfRule>
    <cfRule type="expression" dxfId="1452" priority="864">
      <formula>IF(RIGHT(TEXT(AM211,"0.#"),1)=".",TRUE,FALSE)</formula>
    </cfRule>
  </conditionalFormatting>
  <conditionalFormatting sqref="AM212">
    <cfRule type="expression" dxfId="1451" priority="861">
      <formula>IF(RIGHT(TEXT(AM212,"0.#"),1)=".",FALSE,TRUE)</formula>
    </cfRule>
    <cfRule type="expression" dxfId="1450" priority="862">
      <formula>IF(RIGHT(TEXT(AM212,"0.#"),1)=".",TRUE,FALSE)</formula>
    </cfRule>
  </conditionalFormatting>
  <conditionalFormatting sqref="AL376:AO395">
    <cfRule type="expression" dxfId="1449" priority="857">
      <formula>IF(AND(AL376&gt;=0, RIGHT(TEXT(AL376,"0.#"),1)&lt;&gt;"."),TRUE,FALSE)</formula>
    </cfRule>
    <cfRule type="expression" dxfId="1448" priority="858">
      <formula>IF(AND(AL376&gt;=0, RIGHT(TEXT(AL376,"0.#"),1)="."),TRUE,FALSE)</formula>
    </cfRule>
    <cfRule type="expression" dxfId="1447" priority="859">
      <formula>IF(AND(AL376&lt;0, RIGHT(TEXT(AL376,"0.#"),1)&lt;&gt;"."),TRUE,FALSE)</formula>
    </cfRule>
    <cfRule type="expression" dxfId="1446" priority="860">
      <formula>IF(AND(AL376&lt;0, RIGHT(TEXT(AL376,"0.#"),1)="."),TRUE,FALSE)</formula>
    </cfRule>
  </conditionalFormatting>
  <conditionalFormatting sqref="AQ210:AQ212">
    <cfRule type="expression" dxfId="1445" priority="855">
      <formula>IF(RIGHT(TEXT(AQ210,"0.#"),1)=".",FALSE,TRUE)</formula>
    </cfRule>
    <cfRule type="expression" dxfId="1444" priority="856">
      <formula>IF(RIGHT(TEXT(AQ210,"0.#"),1)=".",TRUE,FALSE)</formula>
    </cfRule>
  </conditionalFormatting>
  <conditionalFormatting sqref="AU210:AU212">
    <cfRule type="expression" dxfId="1443" priority="853">
      <formula>IF(RIGHT(TEXT(AU210,"0.#"),1)=".",FALSE,TRUE)</formula>
    </cfRule>
    <cfRule type="expression" dxfId="1442" priority="854">
      <formula>IF(RIGHT(TEXT(AU210,"0.#"),1)=".",TRUE,FALSE)</formula>
    </cfRule>
  </conditionalFormatting>
  <conditionalFormatting sqref="Y368:Y395">
    <cfRule type="expression" dxfId="1441" priority="851">
      <formula>IF(RIGHT(TEXT(Y368,"0.#"),1)=".",FALSE,TRUE)</formula>
    </cfRule>
    <cfRule type="expression" dxfId="1440" priority="852">
      <formula>IF(RIGHT(TEXT(Y368,"0.#"),1)=".",TRUE,FALSE)</formula>
    </cfRule>
  </conditionalFormatting>
  <conditionalFormatting sqref="AL631:AO660">
    <cfRule type="expression" dxfId="1439" priority="847">
      <formula>IF(AND(AL631&gt;=0, RIGHT(TEXT(AL631,"0.#"),1)&lt;&gt;"."),TRUE,FALSE)</formula>
    </cfRule>
    <cfRule type="expression" dxfId="1438" priority="848">
      <formula>IF(AND(AL631&gt;=0, RIGHT(TEXT(AL631,"0.#"),1)="."),TRUE,FALSE)</formula>
    </cfRule>
    <cfRule type="expression" dxfId="1437" priority="849">
      <formula>IF(AND(AL631&lt;0, RIGHT(TEXT(AL631,"0.#"),1)&lt;&gt;"."),TRUE,FALSE)</formula>
    </cfRule>
    <cfRule type="expression" dxfId="1436" priority="850">
      <formula>IF(AND(AL631&lt;0, RIGHT(TEXT(AL631,"0.#"),1)="."),TRUE,FALSE)</formula>
    </cfRule>
  </conditionalFormatting>
  <conditionalFormatting sqref="Y631:Y660">
    <cfRule type="expression" dxfId="1435" priority="845">
      <formula>IF(RIGHT(TEXT(Y631,"0.#"),1)=".",FALSE,TRUE)</formula>
    </cfRule>
    <cfRule type="expression" dxfId="1434" priority="846">
      <formula>IF(RIGHT(TEXT(Y631,"0.#"),1)=".",TRUE,FALSE)</formula>
    </cfRule>
  </conditionalFormatting>
  <conditionalFormatting sqref="Y366:Y367">
    <cfRule type="expression" dxfId="1433" priority="839">
      <formula>IF(RIGHT(TEXT(Y366,"0.#"),1)=".",FALSE,TRUE)</formula>
    </cfRule>
    <cfRule type="expression" dxfId="1432" priority="840">
      <formula>IF(RIGHT(TEXT(Y366,"0.#"),1)=".",TRUE,FALSE)</formula>
    </cfRule>
  </conditionalFormatting>
  <conditionalFormatting sqref="Y401:Y428">
    <cfRule type="expression" dxfId="1431" priority="777">
      <formula>IF(RIGHT(TEXT(Y401,"0.#"),1)=".",FALSE,TRUE)</formula>
    </cfRule>
    <cfRule type="expression" dxfId="1430" priority="778">
      <formula>IF(RIGHT(TEXT(Y401,"0.#"),1)=".",TRUE,FALSE)</formula>
    </cfRule>
  </conditionalFormatting>
  <conditionalFormatting sqref="Y399:Y400">
    <cfRule type="expression" dxfId="1429" priority="771">
      <formula>IF(RIGHT(TEXT(Y399,"0.#"),1)=".",FALSE,TRUE)</formula>
    </cfRule>
    <cfRule type="expression" dxfId="1428" priority="772">
      <formula>IF(RIGHT(TEXT(Y399,"0.#"),1)=".",TRUE,FALSE)</formula>
    </cfRule>
  </conditionalFormatting>
  <conditionalFormatting sqref="Y434:Y461">
    <cfRule type="expression" dxfId="1427" priority="765">
      <formula>IF(RIGHT(TEXT(Y434,"0.#"),1)=".",FALSE,TRUE)</formula>
    </cfRule>
    <cfRule type="expression" dxfId="1426" priority="766">
      <formula>IF(RIGHT(TEXT(Y434,"0.#"),1)=".",TRUE,FALSE)</formula>
    </cfRule>
  </conditionalFormatting>
  <conditionalFormatting sqref="Y432:Y433">
    <cfRule type="expression" dxfId="1425" priority="759">
      <formula>IF(RIGHT(TEXT(Y432,"0.#"),1)=".",FALSE,TRUE)</formula>
    </cfRule>
    <cfRule type="expression" dxfId="1424" priority="760">
      <formula>IF(RIGHT(TEXT(Y432,"0.#"),1)=".",TRUE,FALSE)</formula>
    </cfRule>
  </conditionalFormatting>
  <conditionalFormatting sqref="Y469:Y494">
    <cfRule type="expression" dxfId="1423" priority="753">
      <formula>IF(RIGHT(TEXT(Y469,"0.#"),1)=".",FALSE,TRUE)</formula>
    </cfRule>
    <cfRule type="expression" dxfId="1422" priority="754">
      <formula>IF(RIGHT(TEXT(Y469,"0.#"),1)=".",TRUE,FALSE)</formula>
    </cfRule>
  </conditionalFormatting>
  <conditionalFormatting sqref="Y465">
    <cfRule type="expression" dxfId="1421" priority="747">
      <formula>IF(RIGHT(TEXT(Y465,"0.#"),1)=".",FALSE,TRUE)</formula>
    </cfRule>
    <cfRule type="expression" dxfId="1420" priority="748">
      <formula>IF(RIGHT(TEXT(Y465,"0.#"),1)=".",TRUE,FALSE)</formula>
    </cfRule>
  </conditionalFormatting>
  <conditionalFormatting sqref="Y500:Y527">
    <cfRule type="expression" dxfId="1419" priority="741">
      <formula>IF(RIGHT(TEXT(Y500,"0.#"),1)=".",FALSE,TRUE)</formula>
    </cfRule>
    <cfRule type="expression" dxfId="1418" priority="742">
      <formula>IF(RIGHT(TEXT(Y500,"0.#"),1)=".",TRUE,FALSE)</formula>
    </cfRule>
  </conditionalFormatting>
  <conditionalFormatting sqref="Y498:Y499">
    <cfRule type="expression" dxfId="1417" priority="735">
      <formula>IF(RIGHT(TEXT(Y498,"0.#"),1)=".",FALSE,TRUE)</formula>
    </cfRule>
    <cfRule type="expression" dxfId="1416" priority="736">
      <formula>IF(RIGHT(TEXT(Y498,"0.#"),1)=".",TRUE,FALSE)</formula>
    </cfRule>
  </conditionalFormatting>
  <conditionalFormatting sqref="Y533:Y560">
    <cfRule type="expression" dxfId="1415" priority="729">
      <formula>IF(RIGHT(TEXT(Y533,"0.#"),1)=".",FALSE,TRUE)</formula>
    </cfRule>
    <cfRule type="expression" dxfId="1414" priority="730">
      <formula>IF(RIGHT(TEXT(Y533,"0.#"),1)=".",TRUE,FALSE)</formula>
    </cfRule>
  </conditionalFormatting>
  <conditionalFormatting sqref="W23">
    <cfRule type="expression" dxfId="1413" priority="837">
      <formula>IF(RIGHT(TEXT(W23,"0.#"),1)=".",FALSE,TRUE)</formula>
    </cfRule>
    <cfRule type="expression" dxfId="1412" priority="838">
      <formula>IF(RIGHT(TEXT(W23,"0.#"),1)=".",TRUE,FALSE)</formula>
    </cfRule>
  </conditionalFormatting>
  <conditionalFormatting sqref="W24:W27">
    <cfRule type="expression" dxfId="1411" priority="835">
      <formula>IF(RIGHT(TEXT(W24,"0.#"),1)=".",FALSE,TRUE)</formula>
    </cfRule>
    <cfRule type="expression" dxfId="1410" priority="836">
      <formula>IF(RIGHT(TEXT(W24,"0.#"),1)=".",TRUE,FALSE)</formula>
    </cfRule>
  </conditionalFormatting>
  <conditionalFormatting sqref="W28">
    <cfRule type="expression" dxfId="1409" priority="833">
      <formula>IF(RIGHT(TEXT(W28,"0.#"),1)=".",FALSE,TRUE)</formula>
    </cfRule>
    <cfRule type="expression" dxfId="1408" priority="834">
      <formula>IF(RIGHT(TEXT(W28,"0.#"),1)=".",TRUE,FALSE)</formula>
    </cfRule>
  </conditionalFormatting>
  <conditionalFormatting sqref="P23">
    <cfRule type="expression" dxfId="1407" priority="831">
      <formula>IF(RIGHT(TEXT(P23,"0.#"),1)=".",FALSE,TRUE)</formula>
    </cfRule>
    <cfRule type="expression" dxfId="1406" priority="832">
      <formula>IF(RIGHT(TEXT(P23,"0.#"),1)=".",TRUE,FALSE)</formula>
    </cfRule>
  </conditionalFormatting>
  <conditionalFormatting sqref="P24:P27">
    <cfRule type="expression" dxfId="1405" priority="829">
      <formula>IF(RIGHT(TEXT(P24,"0.#"),1)=".",FALSE,TRUE)</formula>
    </cfRule>
    <cfRule type="expression" dxfId="1404" priority="830">
      <formula>IF(RIGHT(TEXT(P24,"0.#"),1)=".",TRUE,FALSE)</formula>
    </cfRule>
  </conditionalFormatting>
  <conditionalFormatting sqref="P28">
    <cfRule type="expression" dxfId="1403" priority="827">
      <formula>IF(RIGHT(TEXT(P28,"0.#"),1)=".",FALSE,TRUE)</formula>
    </cfRule>
    <cfRule type="expression" dxfId="1402" priority="828">
      <formula>IF(RIGHT(TEXT(P28,"0.#"),1)=".",TRUE,FALSE)</formula>
    </cfRule>
  </conditionalFormatting>
  <conditionalFormatting sqref="AE202">
    <cfRule type="expression" dxfId="1401" priority="825">
      <formula>IF(RIGHT(TEXT(AE202,"0.#"),1)=".",FALSE,TRUE)</formula>
    </cfRule>
    <cfRule type="expression" dxfId="1400" priority="826">
      <formula>IF(RIGHT(TEXT(AE202,"0.#"),1)=".",TRUE,FALSE)</formula>
    </cfRule>
  </conditionalFormatting>
  <conditionalFormatting sqref="AE203">
    <cfRule type="expression" dxfId="1399" priority="823">
      <formula>IF(RIGHT(TEXT(AE203,"0.#"),1)=".",FALSE,TRUE)</formula>
    </cfRule>
    <cfRule type="expression" dxfId="1398" priority="824">
      <formula>IF(RIGHT(TEXT(AE203,"0.#"),1)=".",TRUE,FALSE)</formula>
    </cfRule>
  </conditionalFormatting>
  <conditionalFormatting sqref="AE204">
    <cfRule type="expression" dxfId="1397" priority="821">
      <formula>IF(RIGHT(TEXT(AE204,"0.#"),1)=".",FALSE,TRUE)</formula>
    </cfRule>
    <cfRule type="expression" dxfId="1396" priority="822">
      <formula>IF(RIGHT(TEXT(AE204,"0.#"),1)=".",TRUE,FALSE)</formula>
    </cfRule>
  </conditionalFormatting>
  <conditionalFormatting sqref="AI204">
    <cfRule type="expression" dxfId="1395" priority="819">
      <formula>IF(RIGHT(TEXT(AI204,"0.#"),1)=".",FALSE,TRUE)</formula>
    </cfRule>
    <cfRule type="expression" dxfId="1394" priority="820">
      <formula>IF(RIGHT(TEXT(AI204,"0.#"),1)=".",TRUE,FALSE)</formula>
    </cfRule>
  </conditionalFormatting>
  <conditionalFormatting sqref="AI203">
    <cfRule type="expression" dxfId="1393" priority="817">
      <formula>IF(RIGHT(TEXT(AI203,"0.#"),1)=".",FALSE,TRUE)</formula>
    </cfRule>
    <cfRule type="expression" dxfId="1392" priority="818">
      <formula>IF(RIGHT(TEXT(AI203,"0.#"),1)=".",TRUE,FALSE)</formula>
    </cfRule>
  </conditionalFormatting>
  <conditionalFormatting sqref="AI202">
    <cfRule type="expression" dxfId="1391" priority="815">
      <formula>IF(RIGHT(TEXT(AI202,"0.#"),1)=".",FALSE,TRUE)</formula>
    </cfRule>
    <cfRule type="expression" dxfId="1390" priority="816">
      <formula>IF(RIGHT(TEXT(AI202,"0.#"),1)=".",TRUE,FALSE)</formula>
    </cfRule>
  </conditionalFormatting>
  <conditionalFormatting sqref="AM202">
    <cfRule type="expression" dxfId="1389" priority="813">
      <formula>IF(RIGHT(TEXT(AM202,"0.#"),1)=".",FALSE,TRUE)</formula>
    </cfRule>
    <cfRule type="expression" dxfId="1388" priority="814">
      <formula>IF(RIGHT(TEXT(AM202,"0.#"),1)=".",TRUE,FALSE)</formula>
    </cfRule>
  </conditionalFormatting>
  <conditionalFormatting sqref="AM203">
    <cfRule type="expression" dxfId="1387" priority="811">
      <formula>IF(RIGHT(TEXT(AM203,"0.#"),1)=".",FALSE,TRUE)</formula>
    </cfRule>
    <cfRule type="expression" dxfId="1386" priority="812">
      <formula>IF(RIGHT(TEXT(AM203,"0.#"),1)=".",TRUE,FALSE)</formula>
    </cfRule>
  </conditionalFormatting>
  <conditionalFormatting sqref="AM204">
    <cfRule type="expression" dxfId="1385" priority="809">
      <formula>IF(RIGHT(TEXT(AM204,"0.#"),1)=".",FALSE,TRUE)</formula>
    </cfRule>
    <cfRule type="expression" dxfId="1384" priority="810">
      <formula>IF(RIGHT(TEXT(AM204,"0.#"),1)=".",TRUE,FALSE)</formula>
    </cfRule>
  </conditionalFormatting>
  <conditionalFormatting sqref="AQ202:AQ204">
    <cfRule type="expression" dxfId="1383" priority="807">
      <formula>IF(RIGHT(TEXT(AQ202,"0.#"),1)=".",FALSE,TRUE)</formula>
    </cfRule>
    <cfRule type="expression" dxfId="1382" priority="808">
      <formula>IF(RIGHT(TEXT(AQ202,"0.#"),1)=".",TRUE,FALSE)</formula>
    </cfRule>
  </conditionalFormatting>
  <conditionalFormatting sqref="AU202:AU204">
    <cfRule type="expression" dxfId="1381" priority="805">
      <formula>IF(RIGHT(TEXT(AU202,"0.#"),1)=".",FALSE,TRUE)</formula>
    </cfRule>
    <cfRule type="expression" dxfId="1380" priority="806">
      <formula>IF(RIGHT(TEXT(AU202,"0.#"),1)=".",TRUE,FALSE)</formula>
    </cfRule>
  </conditionalFormatting>
  <conditionalFormatting sqref="AE205">
    <cfRule type="expression" dxfId="1379" priority="803">
      <formula>IF(RIGHT(TEXT(AE205,"0.#"),1)=".",FALSE,TRUE)</formula>
    </cfRule>
    <cfRule type="expression" dxfId="1378" priority="804">
      <formula>IF(RIGHT(TEXT(AE205,"0.#"),1)=".",TRUE,FALSE)</formula>
    </cfRule>
  </conditionalFormatting>
  <conditionalFormatting sqref="AE206">
    <cfRule type="expression" dxfId="1377" priority="801">
      <formula>IF(RIGHT(TEXT(AE206,"0.#"),1)=".",FALSE,TRUE)</formula>
    </cfRule>
    <cfRule type="expression" dxfId="1376" priority="802">
      <formula>IF(RIGHT(TEXT(AE206,"0.#"),1)=".",TRUE,FALSE)</formula>
    </cfRule>
  </conditionalFormatting>
  <conditionalFormatting sqref="AE207">
    <cfRule type="expression" dxfId="1375" priority="799">
      <formula>IF(RIGHT(TEXT(AE207,"0.#"),1)=".",FALSE,TRUE)</formula>
    </cfRule>
    <cfRule type="expression" dxfId="1374" priority="800">
      <formula>IF(RIGHT(TEXT(AE207,"0.#"),1)=".",TRUE,FALSE)</formula>
    </cfRule>
  </conditionalFormatting>
  <conditionalFormatting sqref="AI207">
    <cfRule type="expression" dxfId="1373" priority="797">
      <formula>IF(RIGHT(TEXT(AI207,"0.#"),1)=".",FALSE,TRUE)</formula>
    </cfRule>
    <cfRule type="expression" dxfId="1372" priority="798">
      <formula>IF(RIGHT(TEXT(AI207,"0.#"),1)=".",TRUE,FALSE)</formula>
    </cfRule>
  </conditionalFormatting>
  <conditionalFormatting sqref="AI206">
    <cfRule type="expression" dxfId="1371" priority="795">
      <formula>IF(RIGHT(TEXT(AI206,"0.#"),1)=".",FALSE,TRUE)</formula>
    </cfRule>
    <cfRule type="expression" dxfId="1370" priority="796">
      <formula>IF(RIGHT(TEXT(AI206,"0.#"),1)=".",TRUE,FALSE)</formula>
    </cfRule>
  </conditionalFormatting>
  <conditionalFormatting sqref="AI205">
    <cfRule type="expression" dxfId="1369" priority="793">
      <formula>IF(RIGHT(TEXT(AI205,"0.#"),1)=".",FALSE,TRUE)</formula>
    </cfRule>
    <cfRule type="expression" dxfId="1368" priority="794">
      <formula>IF(RIGHT(TEXT(AI205,"0.#"),1)=".",TRUE,FALSE)</formula>
    </cfRule>
  </conditionalFormatting>
  <conditionalFormatting sqref="AM205">
    <cfRule type="expression" dxfId="1367" priority="791">
      <formula>IF(RIGHT(TEXT(AM205,"0.#"),1)=".",FALSE,TRUE)</formula>
    </cfRule>
    <cfRule type="expression" dxfId="1366" priority="792">
      <formula>IF(RIGHT(TEXT(AM205,"0.#"),1)=".",TRUE,FALSE)</formula>
    </cfRule>
  </conditionalFormatting>
  <conditionalFormatting sqref="AM206">
    <cfRule type="expression" dxfId="1365" priority="789">
      <formula>IF(RIGHT(TEXT(AM206,"0.#"),1)=".",FALSE,TRUE)</formula>
    </cfRule>
    <cfRule type="expression" dxfId="1364" priority="790">
      <formula>IF(RIGHT(TEXT(AM206,"0.#"),1)=".",TRUE,FALSE)</formula>
    </cfRule>
  </conditionalFormatting>
  <conditionalFormatting sqref="AM207">
    <cfRule type="expression" dxfId="1363" priority="787">
      <formula>IF(RIGHT(TEXT(AM207,"0.#"),1)=".",FALSE,TRUE)</formula>
    </cfRule>
    <cfRule type="expression" dxfId="1362" priority="788">
      <formula>IF(RIGHT(TEXT(AM207,"0.#"),1)=".",TRUE,FALSE)</formula>
    </cfRule>
  </conditionalFormatting>
  <conditionalFormatting sqref="AQ205:AQ207">
    <cfRule type="expression" dxfId="1361" priority="785">
      <formula>IF(RIGHT(TEXT(AQ205,"0.#"),1)=".",FALSE,TRUE)</formula>
    </cfRule>
    <cfRule type="expression" dxfId="1360" priority="786">
      <formula>IF(RIGHT(TEXT(AQ205,"0.#"),1)=".",TRUE,FALSE)</formula>
    </cfRule>
  </conditionalFormatting>
  <conditionalFormatting sqref="AU205:AU207">
    <cfRule type="expression" dxfId="1359" priority="783">
      <formula>IF(RIGHT(TEXT(AU205,"0.#"),1)=".",FALSE,TRUE)</formula>
    </cfRule>
    <cfRule type="expression" dxfId="1358" priority="784">
      <formula>IF(RIGHT(TEXT(AU205,"0.#"),1)=".",TRUE,FALSE)</formula>
    </cfRule>
  </conditionalFormatting>
  <conditionalFormatting sqref="AL401:AO428">
    <cfRule type="expression" dxfId="1357" priority="779">
      <formula>IF(AND(AL401&gt;=0, RIGHT(TEXT(AL401,"0.#"),1)&lt;&gt;"."),TRUE,FALSE)</formula>
    </cfRule>
    <cfRule type="expression" dxfId="1356" priority="780">
      <formula>IF(AND(AL401&gt;=0, RIGHT(TEXT(AL401,"0.#"),1)="."),TRUE,FALSE)</formula>
    </cfRule>
    <cfRule type="expression" dxfId="1355" priority="781">
      <formula>IF(AND(AL401&lt;0, RIGHT(TEXT(AL401,"0.#"),1)&lt;&gt;"."),TRUE,FALSE)</formula>
    </cfRule>
    <cfRule type="expression" dxfId="1354" priority="782">
      <formula>IF(AND(AL401&lt;0, RIGHT(TEXT(AL401,"0.#"),1)="."),TRUE,FALSE)</formula>
    </cfRule>
  </conditionalFormatting>
  <conditionalFormatting sqref="AL399:AO400">
    <cfRule type="expression" dxfId="1353" priority="773">
      <formula>IF(AND(AL399&gt;=0, RIGHT(TEXT(AL399,"0.#"),1)&lt;&gt;"."),TRUE,FALSE)</formula>
    </cfRule>
    <cfRule type="expression" dxfId="1352" priority="774">
      <formula>IF(AND(AL399&gt;=0, RIGHT(TEXT(AL399,"0.#"),1)="."),TRUE,FALSE)</formula>
    </cfRule>
    <cfRule type="expression" dxfId="1351" priority="775">
      <formula>IF(AND(AL399&lt;0, RIGHT(TEXT(AL399,"0.#"),1)&lt;&gt;"."),TRUE,FALSE)</formula>
    </cfRule>
    <cfRule type="expression" dxfId="1350" priority="776">
      <formula>IF(AND(AL399&lt;0, RIGHT(TEXT(AL399,"0.#"),1)="."),TRUE,FALSE)</formula>
    </cfRule>
  </conditionalFormatting>
  <conditionalFormatting sqref="AL434:AO461">
    <cfRule type="expression" dxfId="1349" priority="767">
      <formula>IF(AND(AL434&gt;=0, RIGHT(TEXT(AL434,"0.#"),1)&lt;&gt;"."),TRUE,FALSE)</formula>
    </cfRule>
    <cfRule type="expression" dxfId="1348" priority="768">
      <formula>IF(AND(AL434&gt;=0, RIGHT(TEXT(AL434,"0.#"),1)="."),TRUE,FALSE)</formula>
    </cfRule>
    <cfRule type="expression" dxfId="1347" priority="769">
      <formula>IF(AND(AL434&lt;0, RIGHT(TEXT(AL434,"0.#"),1)&lt;&gt;"."),TRUE,FALSE)</formula>
    </cfRule>
    <cfRule type="expression" dxfId="1346" priority="770">
      <formula>IF(AND(AL434&lt;0, RIGHT(TEXT(AL434,"0.#"),1)="."),TRUE,FALSE)</formula>
    </cfRule>
  </conditionalFormatting>
  <conditionalFormatting sqref="AL432:AO433">
    <cfRule type="expression" dxfId="1345" priority="761">
      <formula>IF(AND(AL432&gt;=0, RIGHT(TEXT(AL432,"0.#"),1)&lt;&gt;"."),TRUE,FALSE)</formula>
    </cfRule>
    <cfRule type="expression" dxfId="1344" priority="762">
      <formula>IF(AND(AL432&gt;=0, RIGHT(TEXT(AL432,"0.#"),1)="."),TRUE,FALSE)</formula>
    </cfRule>
    <cfRule type="expression" dxfId="1343" priority="763">
      <formula>IF(AND(AL432&lt;0, RIGHT(TEXT(AL432,"0.#"),1)&lt;&gt;"."),TRUE,FALSE)</formula>
    </cfRule>
    <cfRule type="expression" dxfId="1342" priority="764">
      <formula>IF(AND(AL432&lt;0, RIGHT(TEXT(AL432,"0.#"),1)="."),TRUE,FALSE)</formula>
    </cfRule>
  </conditionalFormatting>
  <conditionalFormatting sqref="AL472:AO472 AL475:AO494">
    <cfRule type="expression" dxfId="1341" priority="755">
      <formula>IF(AND(AL472&gt;=0, RIGHT(TEXT(AL472,"0.#"),1)&lt;&gt;"."),TRUE,FALSE)</formula>
    </cfRule>
    <cfRule type="expression" dxfId="1340" priority="756">
      <formula>IF(AND(AL472&gt;=0, RIGHT(TEXT(AL472,"0.#"),1)="."),TRUE,FALSE)</formula>
    </cfRule>
    <cfRule type="expression" dxfId="1339" priority="757">
      <formula>IF(AND(AL472&lt;0, RIGHT(TEXT(AL472,"0.#"),1)&lt;&gt;"."),TRUE,FALSE)</formula>
    </cfRule>
    <cfRule type="expression" dxfId="1338" priority="758">
      <formula>IF(AND(AL472&lt;0, RIGHT(TEXT(AL472,"0.#"),1)="."),TRUE,FALSE)</formula>
    </cfRule>
  </conditionalFormatting>
  <conditionalFormatting sqref="AL500:AO527">
    <cfRule type="expression" dxfId="1337" priority="743">
      <formula>IF(AND(AL500&gt;=0, RIGHT(TEXT(AL500,"0.#"),1)&lt;&gt;"."),TRUE,FALSE)</formula>
    </cfRule>
    <cfRule type="expression" dxfId="1336" priority="744">
      <formula>IF(AND(AL500&gt;=0, RIGHT(TEXT(AL500,"0.#"),1)="."),TRUE,FALSE)</formula>
    </cfRule>
    <cfRule type="expression" dxfId="1335" priority="745">
      <formula>IF(AND(AL500&lt;0, RIGHT(TEXT(AL500,"0.#"),1)&lt;&gt;"."),TRUE,FALSE)</formula>
    </cfRule>
    <cfRule type="expression" dxfId="1334" priority="746">
      <formula>IF(AND(AL500&lt;0, RIGHT(TEXT(AL500,"0.#"),1)="."),TRUE,FALSE)</formula>
    </cfRule>
  </conditionalFormatting>
  <conditionalFormatting sqref="AL498:AO499">
    <cfRule type="expression" dxfId="1333" priority="737">
      <formula>IF(AND(AL498&gt;=0, RIGHT(TEXT(AL498,"0.#"),1)&lt;&gt;"."),TRUE,FALSE)</formula>
    </cfRule>
    <cfRule type="expression" dxfId="1332" priority="738">
      <formula>IF(AND(AL498&gt;=0, RIGHT(TEXT(AL498,"0.#"),1)="."),TRUE,FALSE)</formula>
    </cfRule>
    <cfRule type="expression" dxfId="1331" priority="739">
      <formula>IF(AND(AL498&lt;0, RIGHT(TEXT(AL498,"0.#"),1)&lt;&gt;"."),TRUE,FALSE)</formula>
    </cfRule>
    <cfRule type="expression" dxfId="1330" priority="740">
      <formula>IF(AND(AL498&lt;0, RIGHT(TEXT(AL498,"0.#"),1)="."),TRUE,FALSE)</formula>
    </cfRule>
  </conditionalFormatting>
  <conditionalFormatting sqref="AL533:AO560">
    <cfRule type="expression" dxfId="1329" priority="731">
      <formula>IF(AND(AL533&gt;=0, RIGHT(TEXT(AL533,"0.#"),1)&lt;&gt;"."),TRUE,FALSE)</formula>
    </cfRule>
    <cfRule type="expression" dxfId="1328" priority="732">
      <formula>IF(AND(AL533&gt;=0, RIGHT(TEXT(AL533,"0.#"),1)="."),TRUE,FALSE)</formula>
    </cfRule>
    <cfRule type="expression" dxfId="1327" priority="733">
      <formula>IF(AND(AL533&lt;0, RIGHT(TEXT(AL533,"0.#"),1)&lt;&gt;"."),TRUE,FALSE)</formula>
    </cfRule>
    <cfRule type="expression" dxfId="1326" priority="734">
      <formula>IF(AND(AL533&lt;0, RIGHT(TEXT(AL533,"0.#"),1)="."),TRUE,FALSE)</formula>
    </cfRule>
  </conditionalFormatting>
  <conditionalFormatting sqref="AL531:AO532">
    <cfRule type="expression" dxfId="1325" priority="725">
      <formula>IF(AND(AL531&gt;=0, RIGHT(TEXT(AL531,"0.#"),1)&lt;&gt;"."),TRUE,FALSE)</formula>
    </cfRule>
    <cfRule type="expression" dxfId="1324" priority="726">
      <formula>IF(AND(AL531&gt;=0, RIGHT(TEXT(AL531,"0.#"),1)="."),TRUE,FALSE)</formula>
    </cfRule>
    <cfRule type="expression" dxfId="1323" priority="727">
      <formula>IF(AND(AL531&lt;0, RIGHT(TEXT(AL531,"0.#"),1)&lt;&gt;"."),TRUE,FALSE)</formula>
    </cfRule>
    <cfRule type="expression" dxfId="1322" priority="728">
      <formula>IF(AND(AL531&lt;0, RIGHT(TEXT(AL531,"0.#"),1)="."),TRUE,FALSE)</formula>
    </cfRule>
  </conditionalFormatting>
  <conditionalFormatting sqref="Y531:Y532">
    <cfRule type="expression" dxfId="1321" priority="723">
      <formula>IF(RIGHT(TEXT(Y531,"0.#"),1)=".",FALSE,TRUE)</formula>
    </cfRule>
    <cfRule type="expression" dxfId="1320" priority="724">
      <formula>IF(RIGHT(TEXT(Y531,"0.#"),1)=".",TRUE,FALSE)</formula>
    </cfRule>
  </conditionalFormatting>
  <conditionalFormatting sqref="AL566:AO593">
    <cfRule type="expression" dxfId="1319" priority="719">
      <formula>IF(AND(AL566&gt;=0, RIGHT(TEXT(AL566,"0.#"),1)&lt;&gt;"."),TRUE,FALSE)</formula>
    </cfRule>
    <cfRule type="expression" dxfId="1318" priority="720">
      <formula>IF(AND(AL566&gt;=0, RIGHT(TEXT(AL566,"0.#"),1)="."),TRUE,FALSE)</formula>
    </cfRule>
    <cfRule type="expression" dxfId="1317" priority="721">
      <formula>IF(AND(AL566&lt;0, RIGHT(TEXT(AL566,"0.#"),1)&lt;&gt;"."),TRUE,FALSE)</formula>
    </cfRule>
    <cfRule type="expression" dxfId="1316" priority="722">
      <formula>IF(AND(AL566&lt;0, RIGHT(TEXT(AL566,"0.#"),1)="."),TRUE,FALSE)</formula>
    </cfRule>
  </conditionalFormatting>
  <conditionalFormatting sqref="Y566:Y593">
    <cfRule type="expression" dxfId="1315" priority="717">
      <formula>IF(RIGHT(TEXT(Y566,"0.#"),1)=".",FALSE,TRUE)</formula>
    </cfRule>
    <cfRule type="expression" dxfId="1314" priority="718">
      <formula>IF(RIGHT(TEXT(Y566,"0.#"),1)=".",TRUE,FALSE)</formula>
    </cfRule>
  </conditionalFormatting>
  <conditionalFormatting sqref="AL564:AO565">
    <cfRule type="expression" dxfId="1313" priority="713">
      <formula>IF(AND(AL564&gt;=0, RIGHT(TEXT(AL564,"0.#"),1)&lt;&gt;"."),TRUE,FALSE)</formula>
    </cfRule>
    <cfRule type="expression" dxfId="1312" priority="714">
      <formula>IF(AND(AL564&gt;=0, RIGHT(TEXT(AL564,"0.#"),1)="."),TRUE,FALSE)</formula>
    </cfRule>
    <cfRule type="expression" dxfId="1311" priority="715">
      <formula>IF(AND(AL564&lt;0, RIGHT(TEXT(AL564,"0.#"),1)&lt;&gt;"."),TRUE,FALSE)</formula>
    </cfRule>
    <cfRule type="expression" dxfId="1310" priority="716">
      <formula>IF(AND(AL564&lt;0, RIGHT(TEXT(AL564,"0.#"),1)="."),TRUE,FALSE)</formula>
    </cfRule>
  </conditionalFormatting>
  <conditionalFormatting sqref="Y564:Y565">
    <cfRule type="expression" dxfId="1309" priority="711">
      <formula>IF(RIGHT(TEXT(Y564,"0.#"),1)=".",FALSE,TRUE)</formula>
    </cfRule>
    <cfRule type="expression" dxfId="1308" priority="712">
      <formula>IF(RIGHT(TEXT(Y564,"0.#"),1)=".",TRUE,FALSE)</formula>
    </cfRule>
  </conditionalFormatting>
  <conditionalFormatting sqref="AL599:AO626">
    <cfRule type="expression" dxfId="1307" priority="707">
      <formula>IF(AND(AL599&gt;=0, RIGHT(TEXT(AL599,"0.#"),1)&lt;&gt;"."),TRUE,FALSE)</formula>
    </cfRule>
    <cfRule type="expression" dxfId="1306" priority="708">
      <formula>IF(AND(AL599&gt;=0, RIGHT(TEXT(AL599,"0.#"),1)="."),TRUE,FALSE)</formula>
    </cfRule>
    <cfRule type="expression" dxfId="1305" priority="709">
      <formula>IF(AND(AL599&lt;0, RIGHT(TEXT(AL599,"0.#"),1)&lt;&gt;"."),TRUE,FALSE)</formula>
    </cfRule>
    <cfRule type="expression" dxfId="1304" priority="710">
      <formula>IF(AND(AL599&lt;0, RIGHT(TEXT(AL599,"0.#"),1)="."),TRUE,FALSE)</formula>
    </cfRule>
  </conditionalFormatting>
  <conditionalFormatting sqref="Y599:Y626">
    <cfRule type="expression" dxfId="1303" priority="705">
      <formula>IF(RIGHT(TEXT(Y599,"0.#"),1)=".",FALSE,TRUE)</formula>
    </cfRule>
    <cfRule type="expression" dxfId="1302" priority="706">
      <formula>IF(RIGHT(TEXT(Y599,"0.#"),1)=".",TRUE,FALSE)</formula>
    </cfRule>
  </conditionalFormatting>
  <conditionalFormatting sqref="AL597:AO598">
    <cfRule type="expression" dxfId="1301" priority="701">
      <formula>IF(AND(AL597&gt;=0, RIGHT(TEXT(AL597,"0.#"),1)&lt;&gt;"."),TRUE,FALSE)</formula>
    </cfRule>
    <cfRule type="expression" dxfId="1300" priority="702">
      <formula>IF(AND(AL597&gt;=0, RIGHT(TEXT(AL597,"0.#"),1)="."),TRUE,FALSE)</formula>
    </cfRule>
    <cfRule type="expression" dxfId="1299" priority="703">
      <formula>IF(AND(AL597&lt;0, RIGHT(TEXT(AL597,"0.#"),1)&lt;&gt;"."),TRUE,FALSE)</formula>
    </cfRule>
    <cfRule type="expression" dxfId="1298" priority="704">
      <formula>IF(AND(AL597&lt;0, RIGHT(TEXT(AL597,"0.#"),1)="."),TRUE,FALSE)</formula>
    </cfRule>
  </conditionalFormatting>
  <conditionalFormatting sqref="Y597:Y598">
    <cfRule type="expression" dxfId="1297" priority="699">
      <formula>IF(RIGHT(TEXT(Y597,"0.#"),1)=".",FALSE,TRUE)</formula>
    </cfRule>
    <cfRule type="expression" dxfId="1296" priority="700">
      <formula>IF(RIGHT(TEXT(Y597,"0.#"),1)=".",TRUE,FALSE)</formula>
    </cfRule>
  </conditionalFormatting>
  <conditionalFormatting sqref="AU33">
    <cfRule type="expression" dxfId="1295" priority="695">
      <formula>IF(RIGHT(TEXT(AU33,"0.#"),1)=".",FALSE,TRUE)</formula>
    </cfRule>
    <cfRule type="expression" dxfId="1294" priority="696">
      <formula>IF(RIGHT(TEXT(AU33,"0.#"),1)=".",TRUE,FALSE)</formula>
    </cfRule>
  </conditionalFormatting>
  <conditionalFormatting sqref="AU32">
    <cfRule type="expression" dxfId="1293" priority="697">
      <formula>IF(RIGHT(TEXT(AU32,"0.#"),1)=".",FALSE,TRUE)</formula>
    </cfRule>
    <cfRule type="expression" dxfId="1292" priority="698">
      <formula>IF(RIGHT(TEXT(AU32,"0.#"),1)=".",TRUE,FALSE)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Y466">
    <cfRule type="expression" dxfId="717" priority="13">
      <formula>IF(RIGHT(TEXT(Y466,"0.#"),1)=".",FALSE,TRUE)</formula>
    </cfRule>
    <cfRule type="expression" dxfId="716" priority="14">
      <formula>IF(RIGHT(TEXT(Y466,"0.#"),1)=".",TRUE,FALSE)</formula>
    </cfRule>
  </conditionalFormatting>
  <conditionalFormatting sqref="AL466:AO466">
    <cfRule type="expression" dxfId="715" priority="15">
      <formula>IF(AND(AL466&gt;=0, RIGHT(TEXT(AL466,"0.#"),1)&lt;&gt;"."),TRUE,FALSE)</formula>
    </cfRule>
    <cfRule type="expression" dxfId="714" priority="16">
      <formula>IF(AND(AL466&gt;=0, RIGHT(TEXT(AL466,"0.#"),1)="."),TRUE,FALSE)</formula>
    </cfRule>
    <cfRule type="expression" dxfId="713" priority="17">
      <formula>IF(AND(AL466&lt;0, RIGHT(TEXT(AL466,"0.#"),1)&lt;&gt;"."),TRUE,FALSE)</formula>
    </cfRule>
    <cfRule type="expression" dxfId="712" priority="18">
      <formula>IF(AND(AL466&lt;0, RIGHT(TEXT(AL466,"0.#"),1)="."),TRUE,FALSE)</formula>
    </cfRule>
  </conditionalFormatting>
  <conditionalFormatting sqref="Y467">
    <cfRule type="expression" dxfId="711" priority="7">
      <formula>IF(RIGHT(TEXT(Y467,"0.#"),1)=".",FALSE,TRUE)</formula>
    </cfRule>
    <cfRule type="expression" dxfId="710" priority="8">
      <formula>IF(RIGHT(TEXT(Y467,"0.#"),1)=".",TRUE,FALSE)</formula>
    </cfRule>
  </conditionalFormatting>
  <conditionalFormatting sqref="AL467:AO467">
    <cfRule type="expression" dxfId="709" priority="9">
      <formula>IF(AND(AL467&gt;=0, RIGHT(TEXT(AL467,"0.#"),1)&lt;&gt;"."),TRUE,FALSE)</formula>
    </cfRule>
    <cfRule type="expression" dxfId="708" priority="10">
      <formula>IF(AND(AL467&gt;=0, RIGHT(TEXT(AL467,"0.#"),1)="."),TRUE,FALSE)</formula>
    </cfRule>
    <cfRule type="expression" dxfId="707" priority="11">
      <formula>IF(AND(AL467&lt;0, RIGHT(TEXT(AL467,"0.#"),1)&lt;&gt;"."),TRUE,FALSE)</formula>
    </cfRule>
    <cfRule type="expression" dxfId="706" priority="12">
      <formula>IF(AND(AL467&lt;0, RIGHT(TEXT(AL467,"0.#"),1)="."),TRUE,FALSE)</formula>
    </cfRule>
  </conditionalFormatting>
  <conditionalFormatting sqref="Y468">
    <cfRule type="expression" dxfId="705" priority="1">
      <formula>IF(RIGHT(TEXT(Y468,"0.#"),1)=".",FALSE,TRUE)</formula>
    </cfRule>
    <cfRule type="expression" dxfId="704" priority="2">
      <formula>IF(RIGHT(TEXT(Y468,"0.#"),1)=".",TRUE,FALSE)</formula>
    </cfRule>
  </conditionalFormatting>
  <conditionalFormatting sqref="AL468:AO469">
    <cfRule type="expression" dxfId="703" priority="3">
      <formula>IF(AND(AL468&gt;=0, RIGHT(TEXT(AL468,"0.#"),1)&lt;&gt;"."),TRUE,FALSE)</formula>
    </cfRule>
    <cfRule type="expression" dxfId="702" priority="4">
      <formula>IF(AND(AL468&gt;=0, RIGHT(TEXT(AL468,"0.#"),1)="."),TRUE,FALSE)</formula>
    </cfRule>
    <cfRule type="expression" dxfId="701" priority="5">
      <formula>IF(AND(AL468&lt;0, RIGHT(TEXT(AL468,"0.#"),1)&lt;&gt;"."),TRUE,FALSE)</formula>
    </cfRule>
    <cfRule type="expression" dxfId="700" priority="6">
      <formula>IF(AND(AL468&lt;0, RIGHT(TEXT(AL468,"0.#"),1)="."),TRUE,FALSE)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1" zoomScale="130" zoomScaleNormal="13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t="s">
        <v>712</v>
      </c>
      <c r="M2" s="13" t="str">
        <f>IF(L2="","",K2)</f>
        <v>社会保障</v>
      </c>
      <c r="N2" s="13" t="str">
        <f>IF(M2="","",IF(N1&lt;&gt;"",CONCATENATE(N1,"、",M2),M2))</f>
        <v>社会保障</v>
      </c>
      <c r="O2" s="13"/>
      <c r="P2" s="12" t="s">
        <v>70</v>
      </c>
      <c r="Q2" s="17" t="s">
        <v>712</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712</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712</v>
      </c>
      <c r="R6" s="13" t="str">
        <f t="shared" si="3"/>
        <v>交付</v>
      </c>
      <c r="S6" s="13" t="str">
        <f t="shared" si="4"/>
        <v>直接実施、委託・請負、交付</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直接実施、委託・請負、交付</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直接実施、委託・請負、交付</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直接実施、委託・請負、交付</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314</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369</v>
      </c>
      <c r="AF2" s="925"/>
      <c r="AG2" s="925"/>
      <c r="AH2" s="128"/>
      <c r="AI2" s="925" t="s">
        <v>465</v>
      </c>
      <c r="AJ2" s="925"/>
      <c r="AK2" s="925"/>
      <c r="AL2" s="128"/>
      <c r="AM2" s="925" t="s">
        <v>466</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341</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314</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369</v>
      </c>
      <c r="AF9" s="925"/>
      <c r="AG9" s="925"/>
      <c r="AH9" s="128"/>
      <c r="AI9" s="925" t="s">
        <v>465</v>
      </c>
      <c r="AJ9" s="925"/>
      <c r="AK9" s="925"/>
      <c r="AL9" s="128"/>
      <c r="AM9" s="925" t="s">
        <v>466</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341</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314</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369</v>
      </c>
      <c r="AF16" s="925"/>
      <c r="AG16" s="925"/>
      <c r="AH16" s="128"/>
      <c r="AI16" s="925" t="s">
        <v>465</v>
      </c>
      <c r="AJ16" s="925"/>
      <c r="AK16" s="925"/>
      <c r="AL16" s="128"/>
      <c r="AM16" s="925" t="s">
        <v>466</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341</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314</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369</v>
      </c>
      <c r="AF23" s="925"/>
      <c r="AG23" s="925"/>
      <c r="AH23" s="128"/>
      <c r="AI23" s="925" t="s">
        <v>465</v>
      </c>
      <c r="AJ23" s="925"/>
      <c r="AK23" s="925"/>
      <c r="AL23" s="128"/>
      <c r="AM23" s="925" t="s">
        <v>466</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341</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314</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369</v>
      </c>
      <c r="AF30" s="925"/>
      <c r="AG30" s="925"/>
      <c r="AH30" s="128"/>
      <c r="AI30" s="925" t="s">
        <v>465</v>
      </c>
      <c r="AJ30" s="925"/>
      <c r="AK30" s="925"/>
      <c r="AL30" s="128"/>
      <c r="AM30" s="925" t="s">
        <v>466</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341</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314</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369</v>
      </c>
      <c r="AF37" s="925"/>
      <c r="AG37" s="925"/>
      <c r="AH37" s="128"/>
      <c r="AI37" s="925" t="s">
        <v>465</v>
      </c>
      <c r="AJ37" s="925"/>
      <c r="AK37" s="925"/>
      <c r="AL37" s="128"/>
      <c r="AM37" s="925" t="s">
        <v>466</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341</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314</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369</v>
      </c>
      <c r="AF44" s="925"/>
      <c r="AG44" s="925"/>
      <c r="AH44" s="128"/>
      <c r="AI44" s="925" t="s">
        <v>465</v>
      </c>
      <c r="AJ44" s="925"/>
      <c r="AK44" s="925"/>
      <c r="AL44" s="128"/>
      <c r="AM44" s="925" t="s">
        <v>466</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341</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314</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369</v>
      </c>
      <c r="AF51" s="925"/>
      <c r="AG51" s="925"/>
      <c r="AH51" s="128"/>
      <c r="AI51" s="925" t="s">
        <v>465</v>
      </c>
      <c r="AJ51" s="925"/>
      <c r="AK51" s="925"/>
      <c r="AL51" s="128"/>
      <c r="AM51" s="925" t="s">
        <v>466</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341</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314</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369</v>
      </c>
      <c r="AF58" s="925"/>
      <c r="AG58" s="925"/>
      <c r="AH58" s="128"/>
      <c r="AI58" s="925" t="s">
        <v>465</v>
      </c>
      <c r="AJ58" s="925"/>
      <c r="AK58" s="925"/>
      <c r="AL58" s="128"/>
      <c r="AM58" s="925" t="s">
        <v>466</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341</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314</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369</v>
      </c>
      <c r="AF65" s="925"/>
      <c r="AG65" s="925"/>
      <c r="AH65" s="128"/>
      <c r="AI65" s="925" t="s">
        <v>465</v>
      </c>
      <c r="AJ65" s="925"/>
      <c r="AK65" s="925"/>
      <c r="AL65" s="128"/>
      <c r="AM65" s="925" t="s">
        <v>466</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341</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317</v>
      </c>
      <c r="Z3" s="273"/>
      <c r="AA3" s="273"/>
      <c r="AB3" s="273"/>
      <c r="AC3" s="989" t="s">
        <v>308</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317</v>
      </c>
      <c r="Z36" s="273"/>
      <c r="AA36" s="273"/>
      <c r="AB36" s="273"/>
      <c r="AC36" s="989" t="s">
        <v>308</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317</v>
      </c>
      <c r="Z69" s="273"/>
      <c r="AA69" s="273"/>
      <c r="AB69" s="273"/>
      <c r="AC69" s="989" t="s">
        <v>308</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317</v>
      </c>
      <c r="Z102" s="273"/>
      <c r="AA102" s="273"/>
      <c r="AB102" s="273"/>
      <c r="AC102" s="989" t="s">
        <v>308</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317</v>
      </c>
      <c r="Z135" s="273"/>
      <c r="AA135" s="273"/>
      <c r="AB135" s="273"/>
      <c r="AC135" s="989" t="s">
        <v>308</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317</v>
      </c>
      <c r="Z168" s="273"/>
      <c r="AA168" s="273"/>
      <c r="AB168" s="273"/>
      <c r="AC168" s="989" t="s">
        <v>308</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317</v>
      </c>
      <c r="Z201" s="273"/>
      <c r="AA201" s="273"/>
      <c r="AB201" s="273"/>
      <c r="AC201" s="989" t="s">
        <v>308</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317</v>
      </c>
      <c r="Z234" s="273"/>
      <c r="AA234" s="273"/>
      <c r="AB234" s="273"/>
      <c r="AC234" s="989" t="s">
        <v>308</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317</v>
      </c>
      <c r="Z267" s="273"/>
      <c r="AA267" s="273"/>
      <c r="AB267" s="273"/>
      <c r="AC267" s="989" t="s">
        <v>308</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317</v>
      </c>
      <c r="Z300" s="273"/>
      <c r="AA300" s="273"/>
      <c r="AB300" s="273"/>
      <c r="AC300" s="989" t="s">
        <v>308</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317</v>
      </c>
      <c r="Z333" s="273"/>
      <c r="AA333" s="273"/>
      <c r="AB333" s="273"/>
      <c r="AC333" s="989" t="s">
        <v>308</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317</v>
      </c>
      <c r="Z366" s="273"/>
      <c r="AA366" s="273"/>
      <c r="AB366" s="273"/>
      <c r="AC366" s="989" t="s">
        <v>308</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317</v>
      </c>
      <c r="Z399" s="273"/>
      <c r="AA399" s="273"/>
      <c r="AB399" s="273"/>
      <c r="AC399" s="989" t="s">
        <v>308</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317</v>
      </c>
      <c r="Z432" s="273"/>
      <c r="AA432" s="273"/>
      <c r="AB432" s="273"/>
      <c r="AC432" s="989" t="s">
        <v>308</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317</v>
      </c>
      <c r="Z465" s="273"/>
      <c r="AA465" s="273"/>
      <c r="AB465" s="273"/>
      <c r="AC465" s="989" t="s">
        <v>308</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317</v>
      </c>
      <c r="Z498" s="273"/>
      <c r="AA498" s="273"/>
      <c r="AB498" s="273"/>
      <c r="AC498" s="989" t="s">
        <v>308</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317</v>
      </c>
      <c r="Z531" s="273"/>
      <c r="AA531" s="273"/>
      <c r="AB531" s="273"/>
      <c r="AC531" s="989" t="s">
        <v>308</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317</v>
      </c>
      <c r="Z564" s="273"/>
      <c r="AA564" s="273"/>
      <c r="AB564" s="273"/>
      <c r="AC564" s="989" t="s">
        <v>308</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317</v>
      </c>
      <c r="Z597" s="273"/>
      <c r="AA597" s="273"/>
      <c r="AB597" s="273"/>
      <c r="AC597" s="989" t="s">
        <v>308</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317</v>
      </c>
      <c r="Z630" s="273"/>
      <c r="AA630" s="273"/>
      <c r="AB630" s="273"/>
      <c r="AC630" s="989" t="s">
        <v>308</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317</v>
      </c>
      <c r="Z663" s="273"/>
      <c r="AA663" s="273"/>
      <c r="AB663" s="273"/>
      <c r="AC663" s="989" t="s">
        <v>308</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317</v>
      </c>
      <c r="Z696" s="273"/>
      <c r="AA696" s="273"/>
      <c r="AB696" s="273"/>
      <c r="AC696" s="989" t="s">
        <v>308</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317</v>
      </c>
      <c r="Z729" s="273"/>
      <c r="AA729" s="273"/>
      <c r="AB729" s="273"/>
      <c r="AC729" s="989" t="s">
        <v>308</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317</v>
      </c>
      <c r="Z762" s="273"/>
      <c r="AA762" s="273"/>
      <c r="AB762" s="273"/>
      <c r="AC762" s="989" t="s">
        <v>308</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317</v>
      </c>
      <c r="Z795" s="273"/>
      <c r="AA795" s="273"/>
      <c r="AB795" s="273"/>
      <c r="AC795" s="989" t="s">
        <v>308</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317</v>
      </c>
      <c r="Z828" s="273"/>
      <c r="AA828" s="273"/>
      <c r="AB828" s="273"/>
      <c r="AC828" s="989" t="s">
        <v>308</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317</v>
      </c>
      <c r="Z861" s="273"/>
      <c r="AA861" s="273"/>
      <c r="AB861" s="273"/>
      <c r="AC861" s="989" t="s">
        <v>308</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317</v>
      </c>
      <c r="Z894" s="273"/>
      <c r="AA894" s="273"/>
      <c r="AB894" s="273"/>
      <c r="AC894" s="989" t="s">
        <v>308</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317</v>
      </c>
      <c r="Z927" s="273"/>
      <c r="AA927" s="273"/>
      <c r="AB927" s="273"/>
      <c r="AC927" s="989" t="s">
        <v>308</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317</v>
      </c>
      <c r="Z960" s="273"/>
      <c r="AA960" s="273"/>
      <c r="AB960" s="273"/>
      <c r="AC960" s="989" t="s">
        <v>308</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317</v>
      </c>
      <c r="Z993" s="273"/>
      <c r="AA993" s="273"/>
      <c r="AB993" s="273"/>
      <c r="AC993" s="989" t="s">
        <v>308</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317</v>
      </c>
      <c r="Z1026" s="273"/>
      <c r="AA1026" s="273"/>
      <c r="AB1026" s="273"/>
      <c r="AC1026" s="989" t="s">
        <v>308</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317</v>
      </c>
      <c r="Z1059" s="273"/>
      <c r="AA1059" s="273"/>
      <c r="AB1059" s="273"/>
      <c r="AC1059" s="989" t="s">
        <v>308</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317</v>
      </c>
      <c r="Z1092" s="273"/>
      <c r="AA1092" s="273"/>
      <c r="AB1092" s="273"/>
      <c r="AC1092" s="989" t="s">
        <v>308</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317</v>
      </c>
      <c r="Z1125" s="273"/>
      <c r="AA1125" s="273"/>
      <c r="AB1125" s="273"/>
      <c r="AC1125" s="989" t="s">
        <v>308</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317</v>
      </c>
      <c r="Z1158" s="273"/>
      <c r="AA1158" s="273"/>
      <c r="AB1158" s="273"/>
      <c r="AC1158" s="989" t="s">
        <v>308</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317</v>
      </c>
      <c r="Z1191" s="273"/>
      <c r="AA1191" s="273"/>
      <c r="AB1191" s="273"/>
      <c r="AC1191" s="989" t="s">
        <v>308</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317</v>
      </c>
      <c r="Z1224" s="273"/>
      <c r="AA1224" s="273"/>
      <c r="AB1224" s="273"/>
      <c r="AC1224" s="989" t="s">
        <v>308</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317</v>
      </c>
      <c r="Z1257" s="273"/>
      <c r="AA1257" s="273"/>
      <c r="AB1257" s="273"/>
      <c r="AC1257" s="989" t="s">
        <v>308</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317</v>
      </c>
      <c r="Z1290" s="273"/>
      <c r="AA1290" s="273"/>
      <c r="AB1290" s="273"/>
      <c r="AC1290" s="989" t="s">
        <v>308</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中森 秀樹(nakamori-hideki.1o9)</cp:lastModifiedBy>
  <cp:lastPrinted>2022-03-22T09:36:04Z</cp:lastPrinted>
  <dcterms:created xsi:type="dcterms:W3CDTF">2012-03-13T00:50:25Z</dcterms:created>
  <dcterms:modified xsi:type="dcterms:W3CDTF">2022-08-16T04:46:21Z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