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7" i="11"/>
  <c r="AY336" i="11"/>
  <c r="AY321" i="11"/>
  <c r="AY333" i="11" s="1"/>
  <c r="AY322" i="11" l="1"/>
  <c r="AY330" i="11"/>
  <c r="AY397" i="11"/>
  <c r="AY326" i="11"/>
  <c r="AY323" i="11"/>
  <c r="AY327" i="11"/>
  <c r="AY331" i="11"/>
  <c r="AY324" i="11"/>
  <c r="AY328" i="11"/>
  <c r="AY332" i="11"/>
  <c r="AY338" i="11"/>
  <c r="AY398" i="11"/>
  <c r="AY325" i="11"/>
  <c r="AY329"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7" i="11" s="1"/>
  <c r="AY133" i="11"/>
  <c r="AY135" i="11" s="1"/>
  <c r="AY132" i="11"/>
  <c r="AY142" i="11"/>
  <c r="AY141" i="11"/>
  <c r="AY139" i="11"/>
  <c r="AY143" i="11" s="1"/>
  <c r="AY166" i="11"/>
  <c r="AY161" i="11"/>
  <c r="AY162" i="11" s="1"/>
  <c r="AY156" i="11"/>
  <c r="AY158" i="11" s="1"/>
  <c r="AY153" i="11"/>
  <c r="AY146" i="11"/>
  <c r="AY150" i="11" s="1"/>
  <c r="AY127" i="11"/>
  <c r="AY130" i="11" s="1"/>
  <c r="AY124" i="11"/>
  <c r="AY123" i="11"/>
  <c r="AY122" i="11"/>
  <c r="AY126" i="11" s="1"/>
  <c r="AY119" i="11"/>
  <c r="AY115" i="11"/>
  <c r="AY112" i="11"/>
  <c r="AY118" i="11" s="1"/>
  <c r="AY99" i="11"/>
  <c r="AY100" i="11" s="1"/>
  <c r="AY98" i="11"/>
  <c r="AY102" i="11"/>
  <c r="AY104" i="11" s="1"/>
  <c r="AY101" i="11" l="1"/>
  <c r="AY138" i="11"/>
  <c r="AY144" i="11"/>
  <c r="AY134" i="11"/>
  <c r="AY140" i="11"/>
  <c r="AY145" i="11"/>
  <c r="AY131" i="11"/>
  <c r="AY116" i="11"/>
  <c r="AY120" i="11"/>
  <c r="AY128" i="11"/>
  <c r="AY154" i="11"/>
  <c r="AY163" i="11"/>
  <c r="AY113" i="11"/>
  <c r="AY117" i="11"/>
  <c r="AY121" i="11"/>
  <c r="AY125" i="11"/>
  <c r="AY129" i="11"/>
  <c r="AY151" i="11"/>
  <c r="AY155" i="11"/>
  <c r="AY164" i="11"/>
  <c r="AY172" i="11"/>
  <c r="AY176" i="11"/>
  <c r="AY198" i="11"/>
  <c r="AY203" i="11"/>
  <c r="AY207" i="11"/>
  <c r="AY211" i="11"/>
  <c r="AY114" i="11"/>
  <c r="AY15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85" i="11"/>
  <c r="AY81" i="11"/>
  <c r="AY78" i="11"/>
  <c r="AY84" i="11" s="1"/>
  <c r="AY44" i="11"/>
  <c r="AY52" i="11" s="1"/>
  <c r="AY82" i="11" l="1"/>
  <c r="AY86" i="11"/>
  <c r="AY90" i="11"/>
  <c r="AY94" i="11"/>
  <c r="AY79" i="11"/>
  <c r="AY83" i="11"/>
  <c r="AY87" i="11"/>
  <c r="AY91" i="11"/>
  <c r="AY95" i="11"/>
  <c r="AY97"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<sst xmlns="http://schemas.openxmlformats.org/spreadsheetml/2006/main" count="1395" uniqueCount="692">
  <si>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</si>
  <si>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</si>
  <si>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</si>
  <si>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</si>
  <si>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</si>
  <si>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</si>
  <si>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</si>
  <si>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</si>
  <si>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</si>
  <si>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</si>
  <si>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</si>
  <si>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</si>
  <si>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</si>
  <si>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</si>
  <si>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</si>
  <si>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</si>
  <si>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</si>
  <si>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</si>
  <si>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</si>
  <si>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</si>
  <si>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</si>
  <si>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</si>
  <si>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</si>
  <si>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</si>
  <si>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</si>
  <si>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</si>
  <si>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</si>
  <si>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</si>
  <si>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</si>
  <si>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</si>
  <si>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</si>
  <si>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</si>
  <si>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</si>
  <si>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</si>
  <si>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</si>
  <si>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</si>
  <si>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</si>
  <si>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</si>
  <si>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</si>
  <si>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</si>
  <si>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</si>
  <si>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</si>
  <si>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</si>
  <si>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</si>
  <si>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</si>
  <si>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</si>
  <si>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</si>
  <si>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</si>
  <si>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</si>
  <si>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</si>
  <si>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</si>
  <si>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</si>
  <si>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</si>
  <si>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</si>
  <si>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</si>
  <si>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</si>
  <si>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</si>
  <si>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</si>
  <si>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</si>
  <si>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</si>
  <si>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</si>
  <si>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</si>
  <si>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</si>
  <si>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</si>
  <si>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</si>
  <si>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</si>
  <si>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</si>
  <si>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</si>
  <si>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</si>
  <si>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</si>
  <si>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</si>
  <si>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</si>
  <si>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</si>
  <si>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</si>
  <si>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</si>
  <si>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</si>
  <si>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</si>
  <si>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</si>
  <si>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</si>
  <si>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</si>
  <si>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</si>
  <si>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</si>
  <si>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</si>
  <si>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</si>
  <si>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</si>
  <si>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</si>
  <si>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</si>
  <si>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</si>
  <si>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</si>
  <si>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</si>
  <si>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</si>
  <si>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</si>
  <si>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</si>
  <si>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</si>
  <si>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</si>
  <si>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</si>
  <si>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</si>
  <si>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</si>
  <si>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</si>
  <si>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</si>
  <si>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</si>
  <si>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</si>
  <si>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</si>
  <si>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</si>
  <si>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</si>
  <si>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</si>
  <si>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</si>
  <si>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</si>
  <si>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</si>
  <si>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</si>
  <si>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</si>
  <si>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</si>
  <si>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</si>
  <si>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</si>
  <si>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</si>
  <si>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</si>
  <si>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</si>
  <si>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</si>
  <si>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</si>
  <si>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</si>
  <si>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</si>
  <si>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</si>
  <si>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</si>
  <si>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</si>
  <si>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</si>
  <si>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</si>
  <si>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</si>
  <si>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</si>
  <si>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</si>
  <si>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</si>
  <si>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</si>
  <si>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</si>
  <si>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</si>
  <si>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</si>
  <si>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</si>
  <si>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</si>
  <si>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</si>
  <si>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</si>
  <si>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</si>
  <si>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</si>
  <si>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</si>
  <si>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</si>
  <si>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</si>
  <si>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</si>
  <si>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</si>
  <si>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</si>
  <si>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</si>
  <si>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</si>
  <si>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</si>
  <si>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</si>
  <si>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</si>
  <si>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</si>
  <si>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</si>
  <si>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</si>
  <si>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</si>
  <si>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</si>
  <si>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</si>
  <si>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</si>
  <si>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</si>
  <si>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</si>
  <si>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</si>
  <si>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</si>
  <si>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</si>
  <si>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</si>
  <si>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</si>
  <si>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</si>
  <si>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</si>
  <si>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</si>
  <si>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</si>
  <si>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</si>
  <si>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</si>
  <si>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</si>
  <si>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</si>
  <si>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</si>
  <si>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</si>
  <si>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</si>
  <si>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</si>
  <si>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</si>
  <si>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</si>
  <si>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</si>
  <si>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</si>
  <si>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</si>
  <si>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</si>
  <si>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</si>
  <si>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</si>
  <si>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</si>
  <si>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</si>
  <si>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</si>
  <si>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</si>
  <si>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</si>
  <si>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</si>
  <si>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</si>
  <si>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</si>
  <si>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</si>
  <si>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</si>
  <si>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</si>
  <si>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</si>
  <si>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</si>
  <si>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</si>
  <si>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</si>
  <si>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</si>
  <si>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</si>
  <si>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</si>
  <si>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</si>
  <si>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</si>
  <si>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</si>
  <si>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</si>
  <si>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</si>
  <si>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</si>
  <si>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</si>
  <si>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</si>
  <si>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</si>
  <si>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</si>
  <si>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</si>
  <si>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</si>
  <si>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</si>
  <si>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</si>
  <si>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</si>
  <si>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</si>
  <si>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</si>
  <si>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</si>
  <si>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</si>
  <si>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</si>
  <si>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</si>
  <si>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</si>
  <si>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</si>
  <si>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</si>
  <si>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</si>
  <si>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</si>
  <si>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</si>
  <si>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</si>
  <si>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</si>
  <si>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</si>
  <si>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</si>
  <si>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</si>
  <si>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</si>
  <si>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</si>
  <si>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</si>
  <si>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</si>
  <si>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</si>
  <si>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</si>
  <si>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</si>
  <si>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</si>
  <si>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</si>
  <si>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</si>
  <si>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</si>
  <si>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</si>
  <si>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</si>
  <si>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</si>
  <si>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</si>
  <si>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</si>
  <si>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</si>
  <si>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</si>
  <si>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</si>
  <si>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</si>
  <si>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</si>
  <si>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</si>
  <si>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</si>
  <si>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</si>
  <si>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</si>
  <si>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</si>
  <si>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</si>
  <si>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</si>
  <si>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</si>
  <si>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</si>
  <si>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</si>
  <si>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</si>
  <si>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</si>
  <si>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</si>
  <si>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</si>
  <si>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</si>
  <si>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</si>
  <si>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</si>
  <si>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</si>
  <si>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</si>
  <si>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</si>
  <si>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</si>
  <si>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</si>
  <si>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</si>
  <si>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</si>
  <si>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</si>
  <si>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</si>
  <si>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</si>
  <si>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</si>
  <si>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</si>
  <si>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</si>
  <si>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</si>
  <si>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</si>
  <si>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</si>
  <si>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</si>
  <si>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</si>
  <si>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</si>
  <si>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</si>
  <si>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</si>
  <si>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</si>
  <si>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</si>
  <si>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</si>
  <si>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</si>
  <si>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</si>
  <si>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</si>
  <si>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</si>
  <si>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</si>
  <si>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</si>
  <si>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</si>
  <si>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</si>
  <si>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</si>
  <si>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</si>
  <si>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</si>
  <si>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</si>
  <si>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</si>
  <si>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</si>
  <si>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</si>
  <si>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</si>
  <si>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</si>
  <si>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</si>
  <si>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</si>
  <si>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</si>
  <si>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</si>
  <si>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</si>
  <si>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</si>
  <si>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</si>
  <si>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</si>
  <si>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</si>
  <si>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</si>
  <si>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</si>
  <si>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</si>
  <si>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</si>
  <si>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</si>
  <si>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</si>
  <si>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</si>
  <si>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</si>
  <si>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</si>
  <si>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</si>
  <si>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</si>
  <si>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</si>
  <si>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</si>
  <si>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</si>
  <si>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</si>
  <si>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</si>
  <si>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</si>
  <si>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</si>
  <si>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</si>
  <si>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</si>
  <si>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</si>
  <si>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</si>
  <si>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</si>
  <si>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</si>
  <si>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</si>
  <si>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</si>
  <si>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</si>
  <si>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</si>
  <si>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</si>
  <si>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</si>
  <si>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</si>
  <si>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</si>
  <si>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</si>
  <si>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</si>
  <si>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</si>
  <si>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</si>
  <si>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</si>
  <si>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</si>
  <si>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</si>
  <si>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</si>
  <si>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</si>
  <si>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</si>
  <si>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</si>
  <si>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</si>
  <si>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</si>
  <si>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</si>
  <si>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</si>
  <si>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</si>
  <si>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</si>
  <si>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</si>
  <si>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</si>
  <si>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</si>
  <si>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</si>
  <si>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</si>
  <si>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</si>
  <si>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</si>
  <si>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</si>
  <si>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</si>
  <si>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</si>
  <si>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</si>
  <si>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</si>
  <si>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</si>
  <si>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</si>
  <si>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</si>
  <si>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</si>
  <si>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</si>
  <si>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</si>
  <si>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</si>
  <si>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</si>
  <si>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</si>
  <si>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</si>
  <si>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</si>
  <si>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</si>
  <si>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</si>
  <si>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</si>
  <si>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</si>
  <si>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</si>
  <si>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</si>
  <si>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</si>
  <si>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</si>
  <si>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</si>
  <si>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</si>
  <si>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</si>
  <si>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</si>
  <si>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</si>
  <si>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</si>
  <si>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</si>
  <si>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</si>
  <si>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</si>
  <si>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</si>
  <si>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</si>
  <si>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</si>
  <si>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</si>
  <si>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</si>
  <si>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</si>
  <si>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</si>
  <si>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</si>
  <si>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</si>
  <si>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</si>
  <si>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</si>
  <si>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</si>
  <si>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</si>
  <si>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</si>
  <si>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</si>
  <si>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</si>
  <si>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</si>
  <si>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</si>
  <si>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</si>
  <si>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</si>
  <si>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</si>
  <si>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</si>
  <si>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</si>
  <si>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</si>
  <si>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</si>
  <si>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</si>
  <si>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</si>
  <si>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</si>
  <si>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</si>
  <si>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</si>
  <si>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</si>
  <si>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</si>
  <si>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</si>
  <si>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</si>
  <si>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</si>
  <si>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</si>
  <si>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</si>
  <si>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</si>
  <si>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</si>
  <si>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</si>
  <si>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</si>
  <si>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</si>
  <si>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</si>
  <si>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</si>
  <si>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</si>
  <si>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</si>
  <si>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</si>
  <si>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</si>
  <si>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</si>
  <si>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</si>
  <si>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</si>
  <si>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</si>
  <si>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</si>
  <si>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</si>
  <si>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</si>
  <si>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</si>
  <si>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</si>
  <si>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</si>
  <si>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</si>
  <si>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</si>
  <si>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</si>
  <si>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</si>
  <si>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</si>
  <si>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</si>
  <si>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</si>
  <si>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</si>
  <si>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</si>
  <si>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</si>
  <si>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</si>
  <si>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</si>
  <si>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</si>
  <si>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</si>
  <si>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</si>
  <si>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</si>
  <si>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</si>
  <si>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</si>
  <si>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</si>
  <si>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</si>
  <si>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</si>
  <si>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</si>
  <si>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</si>
  <si>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</si>
  <si>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</si>
  <si>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</si>
  <si>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</si>
  <si>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</si>
  <si>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</si>
  <si>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</si>
  <si>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</si>
  <si>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</si>
  <si>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</si>
  <si>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</si>
  <si>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</si>
  <si>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</si>
  <si>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</si>
  <si>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</si>
  <si>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</si>
  <si>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</si>
  <si>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</si>
  <si>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</si>
  <si>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</si>
  <si>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</si>
  <si>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</si>
  <si>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</si>
  <si>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</si>
  <si>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</si>
  <si>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</si>
  <si>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</si>
  <si>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</si>
  <si>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</si>
  <si>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</si>
  <si>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</si>
  <si>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</si>
  <si>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</si>
  <si>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</si>
  <si>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</si>
  <si>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</si>
  <si>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</si>
  <si>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</si>
  <si>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</si>
  <si>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</si>
  <si>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</si>
  <si>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</si>
  <si>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</si>
  <si>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</si>
  <si>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</si>
  <si>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</si>
  <si>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</si>
  <si>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</si>
  <si>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</si>
  <si>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</si>
  <si>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</si>
  <si>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</si>
  <si>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</si>
  <si>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</si>
  <si>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</si>
  <si>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</si>
  <si>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</si>
  <si>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</si>
  <si>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</si>
  <si>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</si>
  <si>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</si>
  <si>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</si>
  <si>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</si>
  <si>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</si>
  <si>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</si>
  <si>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</si>
  <si>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</si>
  <si>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</si>
  <si>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</si>
  <si>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</si>
  <si>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</si>
  <si>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</si>
  <si>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</si>
  <si>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</si>
  <si>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</si>
  <si>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</si>
  <si>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</si>
  <si>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</si>
  <si>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</si>
  <si>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</si>
  <si>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</si>
  <si>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</si>
  <si>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</si>
  <si>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</si>
  <si>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</si>
  <si>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</si>
  <si>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</si>
  <si>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</si>
  <si>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</si>
  <si>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</si>
  <si>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</si>
  <si>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</si>
  <si>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</si>
  <si>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</si>
  <si>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</si>
  <si>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</si>
  <si>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</si>
  <si>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</si>
  <si>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</si>
  <si>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</si>
  <si>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</si>
  <si>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</si>
  <si>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</si>
  <si>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</si>
  <si>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</si>
  <si>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</si>
  <si>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</si>
  <si>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</si>
  <si>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</si>
  <si>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</si>
  <si>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</si>
  <si>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</si>
  <si>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</si>
  <si>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</si>
  <si>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</si>
  <si>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</si>
  <si>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児童虐待防止対策推進広報啓発事業</t>
  </si>
  <si>
    <t>子ども家庭局</t>
  </si>
  <si>
    <t>令和2年度</t>
  </si>
  <si>
    <t>家庭福祉課虐待防止対策推進室</t>
  </si>
  <si>
    <t>児童虐待防止法第４条第４項、第５項</t>
  </si>
  <si>
    <t>-</t>
  </si>
  <si>
    <t>児童虐待防止対策
推進事業委託費</t>
  </si>
  <si>
    <t>「心中以外の虐待死」事例の「加害の動機」について、「しつけのつもり」を０にする。</t>
  </si>
  <si>
    <t>「心中以外の虐待死」事例の「加害の動機」における「しつけのつもり」の人数</t>
  </si>
  <si>
    <t>人</t>
  </si>
  <si>
    <t>「子ども虐待による死亡事例等の検証結果等について」の報告書</t>
  </si>
  <si>
    <t>か所</t>
  </si>
  <si>
    <t>回</t>
  </si>
  <si>
    <t>子どもの虐待防止推進全国フォーラムの開催</t>
  </si>
  <si>
    <t>児童相談所における児童虐待相談対応件数</t>
  </si>
  <si>
    <t>件</t>
  </si>
  <si>
    <t>単位当たりコスト＝Ｘ／Ｙ
Ｘ：ポスター制作、発送経費
Ｙ：送付自治体等数　　　　　　　　　　　　　　</t>
    <phoneticPr fontId="5"/>
  </si>
  <si>
    <t>円/か所</t>
  </si>
  <si>
    <t>　　Ｘ／Ｙ</t>
    <phoneticPr fontId="5"/>
  </si>
  <si>
    <t>15,430,065／2359</t>
  </si>
  <si>
    <t>児童虐待・ＤＶ対策等総合支援事業</t>
  </si>
  <si>
    <t>児童虐待防止対策費</t>
  </si>
  <si>
    <t>○</t>
  </si>
  <si>
    <t>厚労</t>
  </si>
  <si>
    <t>室長　羽野　嘉朗</t>
    <rPh sb="3" eb="4">
      <t>ハ</t>
    </rPh>
    <rPh sb="4" eb="5">
      <t>ノ</t>
    </rPh>
    <rPh sb="6" eb="8">
      <t>ヨシロウ</t>
    </rPh>
    <phoneticPr fontId="5"/>
  </si>
  <si>
    <t xml:space="preserve">年間を通じて、児童相談所虐待対応ダイヤル「１８９（いちはやく）」、児童相談所相談専用ダイヤル「０１２０－１８９－７８３」、「体罰等によらない子育て」等をはじめとした児童虐待防止に関して様々な広報展開を行うことにより、児童虐待問題や体罰等によらない子育て等に対する社会的関心を高め、もってその推進に寄与することを目的とする。また、ヤングケアラーは、支援が必要であっても表面化しにくい構造となっているため、社会的認知度を上げ、子ども自身が支えてもらいやすい社会風土を築き、相談、支援につなげる。
</t>
    <phoneticPr fontId="5"/>
  </si>
  <si>
    <t>-</t>
    <phoneticPr fontId="5"/>
  </si>
  <si>
    <t>児童虐待防止推進、体罰等によらない子育ての推進等に係る広報啓発ポスター等の配付か所数</t>
    <phoneticPr fontId="5"/>
  </si>
  <si>
    <t>母子保健課調査（健やか親子21（第２次）の指標）</t>
    <rPh sb="8" eb="9">
      <t>スコ</t>
    </rPh>
    <rPh sb="11" eb="13">
      <t>オヤコ</t>
    </rPh>
    <rPh sb="16" eb="17">
      <t>ダイ</t>
    </rPh>
    <rPh sb="18" eb="19">
      <t>ジ</t>
    </rPh>
    <rPh sb="21" eb="23">
      <t>シヒョウ</t>
    </rPh>
    <phoneticPr fontId="5"/>
  </si>
  <si>
    <t>母子保健課調査（健やか親子21（第２次）の指標）</t>
    <phoneticPr fontId="5"/>
  </si>
  <si>
    <t>円/PV数</t>
    <phoneticPr fontId="5"/>
  </si>
  <si>
    <t>「乳幼児期に体罰や暴言ネグレクト等によらない子育てをしている親の割合」（３・４か月児）を前年度よりも高くする。</t>
    <phoneticPr fontId="5"/>
  </si>
  <si>
    <t>乳幼児期に体罰や暴言ネグレクト等によらない子育てをしている親の割合（３・４か月児）</t>
    <phoneticPr fontId="5"/>
  </si>
  <si>
    <t>「乳幼児期に体罰や暴言、ネグレクト等によらない子育てをしている親の割合」（３歳児）を前年度よりも高くする。</t>
    <phoneticPr fontId="5"/>
  </si>
  <si>
    <t>乳幼児期に体罰や暴言、ネグレクト等によらない子育てをしている親の割合（３歳児）</t>
    <phoneticPr fontId="5"/>
  </si>
  <si>
    <t>無</t>
  </si>
  <si>
    <t>‐</t>
  </si>
  <si>
    <t>【0718児童虐待・DV対策等総合支援事業】
各自治体の主体的かつ弾力的な事業運営を可能とするため、複数の事業を統合した補助金を交付するもの。
【0721児童虐待防止対策費】
児童虐待防止対策関係業務に係る会議等の開催、委員等の出席旅費・謝金等の支出を行う。</t>
    <phoneticPr fontId="5"/>
  </si>
  <si>
    <t>－</t>
    <phoneticPr fontId="5"/>
  </si>
  <si>
    <t>広報啓発は国及び地方公共団体の責務とされていることから、国が国費を投入して実施すべきものであるが、広報に関する専門的技術・知見等を有する事業者に委託し実施することが有効である。</t>
    <rPh sb="49" eb="51">
      <t>コウホウ</t>
    </rPh>
    <rPh sb="52" eb="53">
      <t>カン</t>
    </rPh>
    <phoneticPr fontId="5"/>
  </si>
  <si>
    <t>体罰等によらない子育ての推進並びに児童虐待問題、ヤングケアラー広報啓発の取組は、国が牽引し、都道府県、市町村、民間団体がそれぞれの立場で協力して取組を促進していく必要がある。（児童虐待防止法においても、広報啓発活動は国及び地方公共団体の責務とされている。）</t>
    <phoneticPr fontId="5"/>
  </si>
  <si>
    <t>児童相談所の虐待相談対応件数の増加、ヤングケアラーの社会問題化等の情勢を踏まえれば、体罰等によらない子育ての推進並びに児童虐待問題、ヤングケアラーについては、切れ目無く対応する必要があり、社会のニーズに適した事業目的である。（児童虐待防止法においても、広報啓発活動は国及び地方公共団体の責務とされている。）</t>
    <rPh sb="26" eb="28">
      <t>シャカイ</t>
    </rPh>
    <rPh sb="28" eb="31">
      <t>モンダイカ</t>
    </rPh>
    <rPh sb="31" eb="32">
      <t>トウ</t>
    </rPh>
    <rPh sb="33" eb="35">
      <t>ジョウセイ</t>
    </rPh>
    <rPh sb="36" eb="37">
      <t>フ</t>
    </rPh>
    <rPh sb="42" eb="44">
      <t>タイバツ</t>
    </rPh>
    <rPh sb="44" eb="45">
      <t>ナド</t>
    </rPh>
    <rPh sb="50" eb="52">
      <t>コソダ</t>
    </rPh>
    <rPh sb="54" eb="56">
      <t>スイシン</t>
    </rPh>
    <rPh sb="56" eb="57">
      <t>ナラ</t>
    </rPh>
    <rPh sb="79" eb="80">
      <t>キ</t>
    </rPh>
    <rPh sb="81" eb="82">
      <t>メ</t>
    </rPh>
    <rPh sb="82" eb="83">
      <t>ナ</t>
    </rPh>
    <phoneticPr fontId="5"/>
  </si>
  <si>
    <t>児童虐待の防止やヤングケアラー等に係る国民の意識啓発を図るための事業であり、政策目的である「児童虐待防止」「ヤングケアラー認知度向上」の観点から、優先度は非常に高い事業である。</t>
    <rPh sb="15" eb="16">
      <t>トウ</t>
    </rPh>
    <rPh sb="61" eb="64">
      <t>ニンチド</t>
    </rPh>
    <rPh sb="64" eb="66">
      <t>コウジョウ</t>
    </rPh>
    <rPh sb="77" eb="79">
      <t>ヒジョウ</t>
    </rPh>
    <phoneticPr fontId="5"/>
  </si>
  <si>
    <t>児童虐待の防止等に係る国民の意識啓発を図るための広報啓発を実施するものであり、競争性のある支出先の選定等の経過を考慮すれば、妥当な水準である。</t>
    <rPh sb="7" eb="8">
      <t>トウ</t>
    </rPh>
    <rPh sb="39" eb="42">
      <t>キョウソウセイ</t>
    </rPh>
    <rPh sb="45" eb="48">
      <t>シシュツサキ</t>
    </rPh>
    <rPh sb="49" eb="51">
      <t>センテイ</t>
    </rPh>
    <rPh sb="51" eb="52">
      <t>トウ</t>
    </rPh>
    <rPh sb="53" eb="55">
      <t>ケイカ</t>
    </rPh>
    <rPh sb="56" eb="58">
      <t>コウリョ</t>
    </rPh>
    <phoneticPr fontId="5"/>
  </si>
  <si>
    <t>国が行うべき児童虐待防止対策やヤングケアラーの認知度向上等、必要な費目・使途に限定している。また、事業者との契約に基づき、委託事業実施状況報告書等の提出を求め、事業実施に必要な使途に限定されていることを確認している。</t>
    <rPh sb="23" eb="26">
      <t>ニンチド</t>
    </rPh>
    <rPh sb="26" eb="28">
      <t>コウジョウ</t>
    </rPh>
    <rPh sb="28" eb="29">
      <t>トウ</t>
    </rPh>
    <rPh sb="49" eb="52">
      <t>ジギョウシャ</t>
    </rPh>
    <rPh sb="80" eb="82">
      <t>ジギョウ</t>
    </rPh>
    <phoneticPr fontId="5"/>
  </si>
  <si>
    <t>広報啓発に有効な配布か所を精査・募集した上で配布している。また、全国フォーラムについては毎年地方自治体との協働し、業務分担を行う等、効率的な実施に取り組んでいる。</t>
    <rPh sb="16" eb="18">
      <t>ボシュウ</t>
    </rPh>
    <rPh sb="53" eb="55">
      <t>キョウドウ</t>
    </rPh>
    <rPh sb="64" eb="65">
      <t>トウ</t>
    </rPh>
    <phoneticPr fontId="5"/>
  </si>
  <si>
    <t>児童虐待の防止等に係る国民の意識啓発を図るための広報啓発として、実績のある妥当な水準である。</t>
    <rPh sb="7" eb="8">
      <t>トウ</t>
    </rPh>
    <rPh sb="32" eb="34">
      <t>ジッセキ</t>
    </rPh>
    <rPh sb="37" eb="39">
      <t>ダトウ</t>
    </rPh>
    <phoneticPr fontId="5"/>
  </si>
  <si>
    <t>児童虐待の防止等に係る国民の意識啓発を図るための広報啓発として、実績のある妥当な水準である。</t>
    <phoneticPr fontId="5"/>
  </si>
  <si>
    <t>広報啓発に係る成果物は、全国の地方自治体、児童相談所や子育て支援施設に限らず、YouTube等のデジタル活用により広く国民に周知されている。</t>
    <rPh sb="15" eb="17">
      <t>チホウ</t>
    </rPh>
    <rPh sb="17" eb="20">
      <t>ジチタイ</t>
    </rPh>
    <rPh sb="35" eb="36">
      <t>カギ</t>
    </rPh>
    <rPh sb="46" eb="47">
      <t>トウ</t>
    </rPh>
    <rPh sb="52" eb="54">
      <t>カツヨウ</t>
    </rPh>
    <rPh sb="57" eb="58">
      <t>ヒロ</t>
    </rPh>
    <rPh sb="59" eb="61">
      <t>コクミン</t>
    </rPh>
    <rPh sb="62" eb="64">
      <t>シュウチ</t>
    </rPh>
    <phoneticPr fontId="5"/>
  </si>
  <si>
    <t>本事業は、体罰等によらない子育ての推進並びに児童虐待問題、ヤングケアラー広報啓発のための広報啓発の取組をもって、国民の意識啓発を図るための事業である。また、広報啓発の取組は、国が牽引し、地方自治体、民間団体等がそれぞれの立場で協力して取組を促進していく必要があり、広報啓発資材等の公開や配付か所を精査の上、取り組んでいる。</t>
    <rPh sb="93" eb="95">
      <t>チホウ</t>
    </rPh>
    <rPh sb="95" eb="98">
      <t>ジチタイ</t>
    </rPh>
    <rPh sb="103" eb="104">
      <t>トウ</t>
    </rPh>
    <rPh sb="140" eb="142">
      <t>コウカイ</t>
    </rPh>
    <rPh sb="151" eb="152">
      <t>ウエ</t>
    </rPh>
    <phoneticPr fontId="5"/>
  </si>
  <si>
    <t>広く国民に周知する視点に合わせ、訴求したいターゲット（年齢・世代等）を意識した広報啓発事業を実施する。
（2022年度から2024年度までヤングケアラー認知度向上の「集中取組期間」としており、当面は中高生の認知度５割を目指す）
なお、適切に予算執行・業務進行により事業目標は達成されており、継続して事業を実施する。</t>
    <rPh sb="0" eb="1">
      <t>ヒロ</t>
    </rPh>
    <rPh sb="2" eb="4">
      <t>コクミン</t>
    </rPh>
    <rPh sb="5" eb="7">
      <t>シュウチ</t>
    </rPh>
    <rPh sb="9" eb="11">
      <t>シテン</t>
    </rPh>
    <rPh sb="12" eb="13">
      <t>ア</t>
    </rPh>
    <rPh sb="16" eb="18">
      <t>ソキュウ</t>
    </rPh>
    <rPh sb="27" eb="29">
      <t>ネンレイ</t>
    </rPh>
    <rPh sb="30" eb="32">
      <t>セダイ</t>
    </rPh>
    <rPh sb="32" eb="33">
      <t>トウ</t>
    </rPh>
    <rPh sb="35" eb="37">
      <t>イシキ</t>
    </rPh>
    <rPh sb="39" eb="41">
      <t>コウホウ</t>
    </rPh>
    <rPh sb="41" eb="43">
      <t>ケイハツ</t>
    </rPh>
    <rPh sb="43" eb="45">
      <t>ジギョウ</t>
    </rPh>
    <rPh sb="46" eb="48">
      <t>ジッシ</t>
    </rPh>
    <rPh sb="57" eb="59">
      <t>ネンド</t>
    </rPh>
    <rPh sb="65" eb="67">
      <t>ネンド</t>
    </rPh>
    <rPh sb="76" eb="79">
      <t>ニンチド</t>
    </rPh>
    <rPh sb="79" eb="81">
      <t>コウジョウ</t>
    </rPh>
    <rPh sb="83" eb="85">
      <t>シュウチュウ</t>
    </rPh>
    <rPh sb="85" eb="87">
      <t>トリクミ</t>
    </rPh>
    <rPh sb="87" eb="89">
      <t>キカン</t>
    </rPh>
    <rPh sb="96" eb="98">
      <t>トウメン</t>
    </rPh>
    <rPh sb="99" eb="102">
      <t>チュウコウセイ</t>
    </rPh>
    <rPh sb="103" eb="106">
      <t>ニンチド</t>
    </rPh>
    <rPh sb="107" eb="108">
      <t>ワリ</t>
    </rPh>
    <rPh sb="109" eb="111">
      <t>メザ</t>
    </rPh>
    <rPh sb="125" eb="127">
      <t>ギョウム</t>
    </rPh>
    <rPh sb="127" eb="129">
      <t>シンコウ</t>
    </rPh>
    <phoneticPr fontId="5"/>
  </si>
  <si>
    <t>A.楽天グループ株式会社</t>
    <rPh sb="2" eb="4">
      <t>ラクテン</t>
    </rPh>
    <rPh sb="8" eb="12">
      <t>カブシキガイシャ</t>
    </rPh>
    <phoneticPr fontId="5"/>
  </si>
  <si>
    <t>委託費</t>
    <rPh sb="0" eb="3">
      <t>イタクヒ</t>
    </rPh>
    <phoneticPr fontId="5"/>
  </si>
  <si>
    <t>子どもの虐待防止推進等普及啓発業務一式（契約金額）</t>
    <rPh sb="20" eb="23">
      <t>ケイヤクキン</t>
    </rPh>
    <rPh sb="23" eb="24">
      <t>ガク</t>
    </rPh>
    <phoneticPr fontId="5"/>
  </si>
  <si>
    <t>子どもの虐待防止推進等普及啓発業務一式（旅費・謝礼・会場借上料）</t>
    <rPh sb="20" eb="22">
      <t>リョヒ</t>
    </rPh>
    <rPh sb="23" eb="25">
      <t>シャレイ</t>
    </rPh>
    <rPh sb="26" eb="28">
      <t>カイジョウ</t>
    </rPh>
    <rPh sb="28" eb="29">
      <t>カ</t>
    </rPh>
    <rPh sb="29" eb="30">
      <t>ウエ</t>
    </rPh>
    <rPh sb="30" eb="31">
      <t>リョウ</t>
    </rPh>
    <phoneticPr fontId="5"/>
  </si>
  <si>
    <t>子どもの虐待防止推進等普及啓発業務一式（契約金額）</t>
    <phoneticPr fontId="5"/>
  </si>
  <si>
    <t>子どもの虐待防止推進等普及啓発業務一式（旅費・謝礼・会場借上料）</t>
    <phoneticPr fontId="5"/>
  </si>
  <si>
    <t>楽天グループ株式会社</t>
    <rPh sb="0" eb="2">
      <t>ラクテン</t>
    </rPh>
    <rPh sb="6" eb="10">
      <t>カブシキガイシャ</t>
    </rPh>
    <phoneticPr fontId="5"/>
  </si>
  <si>
    <t xml:space="preserve">13,530,000／2,153 </t>
    <phoneticPr fontId="5"/>
  </si>
  <si>
    <t>13,994,500／2,153</t>
    <phoneticPr fontId="5"/>
  </si>
  <si>
    <t>国が入札選定した事業者に委託し、国民やターゲットを定めた対象者に対し、児童虐待問題や体罰等によらない子育て、ヤングケアラー等に対する社会的関心を高める広報啓発活動を行う。</t>
    <rPh sb="0" eb="1">
      <t>クニ</t>
    </rPh>
    <rPh sb="2" eb="4">
      <t>ニュウサツ</t>
    </rPh>
    <rPh sb="4" eb="6">
      <t>センテイ</t>
    </rPh>
    <rPh sb="8" eb="11">
      <t>ジギョウシャ</t>
    </rPh>
    <rPh sb="12" eb="14">
      <t>イタク</t>
    </rPh>
    <rPh sb="16" eb="18">
      <t>コクミン</t>
    </rPh>
    <rPh sb="25" eb="26">
      <t>サダ</t>
    </rPh>
    <rPh sb="28" eb="31">
      <t>タイショウシャ</t>
    </rPh>
    <rPh sb="32" eb="33">
      <t>タイ</t>
    </rPh>
    <rPh sb="75" eb="77">
      <t>コウホウ</t>
    </rPh>
    <rPh sb="77" eb="79">
      <t>ケイハツ</t>
    </rPh>
    <rPh sb="79" eb="81">
      <t>カツドウ</t>
    </rPh>
    <rPh sb="82" eb="83">
      <t>オコナ</t>
    </rPh>
    <phoneticPr fontId="5"/>
  </si>
  <si>
    <t>多機関への広報啓発</t>
    <rPh sb="0" eb="1">
      <t>タ</t>
    </rPh>
    <rPh sb="1" eb="3">
      <t>キカン</t>
    </rPh>
    <rPh sb="5" eb="7">
      <t>コウホウ</t>
    </rPh>
    <rPh sb="7" eb="9">
      <t>ケイハツ</t>
    </rPh>
    <phoneticPr fontId="5"/>
  </si>
  <si>
    <t>国が入札選定した事業者に委託し、国民やターゲットを定めた対象者に対し、児童虐待問題や体罰等によらない子育て、ヤングケアラー等に対する社会的関心を高める広報啓発活動を行う。</t>
    <phoneticPr fontId="5"/>
  </si>
  <si>
    <t>国民への広報啓発</t>
    <rPh sb="0" eb="2">
      <t>コクミン</t>
    </rPh>
    <rPh sb="4" eb="6">
      <t>コウホウ</t>
    </rPh>
    <rPh sb="6" eb="8">
      <t>ケイハツ</t>
    </rPh>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</si>
  <si>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</si>
  <si>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</si>
  <si>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https://www.mhlw.go.jp/wp/seisaku/hyouka/dl/r03_jizenbunseki/VII-2-1.pdf</t>
    <phoneticPr fontId="5"/>
  </si>
  <si>
    <t>3ページ</t>
    <phoneticPr fontId="5"/>
  </si>
  <si>
    <t>-</t>
    <phoneticPr fontId="5"/>
  </si>
  <si>
    <t>単位当たりコスト＝Ｘ／Ｙ
Ｘ：インターネットによる広報啓発経費
Ｙ：表示回数（インプレッション数）</t>
    <rPh sb="34" eb="36">
      <t>ヒョウジ</t>
    </rPh>
    <rPh sb="36" eb="38">
      <t>カイスウ</t>
    </rPh>
    <rPh sb="47" eb="48">
      <t>スウ</t>
    </rPh>
    <phoneticPr fontId="5"/>
  </si>
  <si>
    <t>14,850,000/5,121,522</t>
    <phoneticPr fontId="5"/>
  </si>
  <si>
    <t>25,698,821/17,489,638</t>
    <phoneticPr fontId="5"/>
  </si>
  <si>
    <t>30,000,000/10,000,000</t>
    <phoneticPr fontId="5"/>
  </si>
  <si>
    <t>体罰等によらない子育ての推進、虐待防止、ヤングケアラー認知度向上等に係るインターネット広告等の表示回数（インプレッション数）</t>
    <rPh sb="15" eb="17">
      <t>ギャクタイ</t>
    </rPh>
    <rPh sb="17" eb="19">
      <t>ボウシ</t>
    </rPh>
    <rPh sb="27" eb="30">
      <t>ニンチド</t>
    </rPh>
    <rPh sb="30" eb="32">
      <t>コウジョウ</t>
    </rPh>
    <rPh sb="47" eb="49">
      <t>ヒョウジ</t>
    </rPh>
    <rPh sb="49" eb="51">
      <t>カイスウ</t>
    </rPh>
    <rPh sb="60" eb="61">
      <t>スウ</t>
    </rPh>
    <phoneticPr fontId="5"/>
  </si>
  <si>
    <t>「ヤングケアラーの支援に向けた福祉・介護・医療・教育の連携プロジェクトチーム」のとりまとめ報告</t>
    <phoneticPr fontId="5"/>
  </si>
  <si>
    <t>様々な広告媒体を活用し、体罰によらない子育て、児童虐待防止、ヤングケアラー認知度向上のための広報啓発を実施
○　ポスター・リーフレット・パンフレット等の製作、発送等
○　動画等の制作、配信、広報展開等
○　ホームページの制作、運用保守
○　ヤングケアラー当事者参加型イベント、地域型広報、子どもの虐待防止推進全国フォーラムの開催　　　　等</t>
    <rPh sb="12" eb="14">
      <t>タイバツ</t>
    </rPh>
    <rPh sb="19" eb="21">
      <t>コソダ</t>
    </rPh>
    <rPh sb="23" eb="25">
      <t>ジドウ</t>
    </rPh>
    <rPh sb="25" eb="27">
      <t>ギャクタイ</t>
    </rPh>
    <rPh sb="27" eb="29">
      <t>ボウシ</t>
    </rPh>
    <rPh sb="37" eb="40">
      <t>ニンチド</t>
    </rPh>
    <rPh sb="40" eb="42">
      <t>コウジョウ</t>
    </rPh>
    <rPh sb="76" eb="78">
      <t>セイサク</t>
    </rPh>
    <rPh sb="79" eb="81">
      <t>ハッソウ</t>
    </rPh>
    <rPh sb="81" eb="82">
      <t>トウ</t>
    </rPh>
    <rPh sb="85" eb="87">
      <t>ドウガ</t>
    </rPh>
    <rPh sb="87" eb="88">
      <t>トウ</t>
    </rPh>
    <rPh sb="89" eb="91">
      <t>セイサク</t>
    </rPh>
    <rPh sb="92" eb="94">
      <t>ハイシン</t>
    </rPh>
    <rPh sb="95" eb="97">
      <t>コウホウ</t>
    </rPh>
    <rPh sb="97" eb="99">
      <t>テンカイ</t>
    </rPh>
    <rPh sb="99" eb="100">
      <t>トウ</t>
    </rPh>
    <rPh sb="110" eb="112">
      <t>セイサク</t>
    </rPh>
    <rPh sb="113" eb="115">
      <t>ウンヨウ</t>
    </rPh>
    <rPh sb="115" eb="117">
      <t>ホシュ</t>
    </rPh>
    <rPh sb="127" eb="130">
      <t>トウジシャ</t>
    </rPh>
    <rPh sb="130" eb="133">
      <t>サンカガタ</t>
    </rPh>
    <rPh sb="138" eb="141">
      <t>チイキガタ</t>
    </rPh>
    <rPh sb="141" eb="143">
      <t>コウホウ</t>
    </rPh>
    <rPh sb="144" eb="145">
      <t>コ</t>
    </rPh>
    <rPh sb="148" eb="150">
      <t>ギャクタイ</t>
    </rPh>
    <rPh sb="150" eb="152">
      <t>ボウシ</t>
    </rPh>
    <rPh sb="152" eb="154">
      <t>スイシン</t>
    </rPh>
    <rPh sb="154" eb="156">
      <t>ゼンコク</t>
    </rPh>
    <rPh sb="162" eb="164">
      <t>カイサイ</t>
    </rPh>
    <phoneticPr fontId="5"/>
  </si>
  <si>
    <t>-</t>
    <phoneticPr fontId="5"/>
  </si>
  <si>
    <t>「乳幼児期に体罰や暴言、ネグレクト等によらない子育てをしている親の割合」（３歳児）を前年度よりも高くする。</t>
  </si>
  <si>
    <t>乳幼児期に体罰や暴言、ネグレクト等によらない子育てをしている親の割合（３歳児）</t>
  </si>
  <si>
    <t>点検対象外</t>
    <rPh sb="0" eb="2">
      <t>テンケン</t>
    </rPh>
    <rPh sb="2" eb="5">
      <t>タイショウガイ</t>
    </rPh>
    <phoneticPr fontId="5"/>
  </si>
  <si>
    <t>本事業はこども家庭庁へ移管するため、令和４年度をもって終了すること。</t>
    <phoneticPr fontId="5"/>
  </si>
  <si>
    <t>終了予定</t>
  </si>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</sst>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112059</xdr:colOff>
      <xdr:row>38</xdr:row>
      <xdr:rowOff>33617</xdr:rowOff>
    </xdr:from>
    <xdr:to>
      <xdr:col>41</xdr:col>
      <xdr:colOff>145677</xdr:colOff>
      <xdr:row>38</xdr:row>
      <xdr:rowOff>257735</xdr:rowOff>
    </xdr:to>
    <xdr:sp macro="" textlink="">
      <xdr:nvSpPr>
        <xdr:cNvPr id="2" name="テキスト ボックス 1"/>
        <xdr:cNvSpPr txBox="1"/>
      </xdr:nvSpPr>
      <xdr:spPr>
        <a:xfrm>
          <a:off x="7776883" y="14332323"/>
          <a:ext cx="638735"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78441</xdr:colOff>
      <xdr:row>72</xdr:row>
      <xdr:rowOff>44823</xdr:rowOff>
    </xdr:from>
    <xdr:to>
      <xdr:col>41</xdr:col>
      <xdr:colOff>112059</xdr:colOff>
      <xdr:row>72</xdr:row>
      <xdr:rowOff>268941</xdr:rowOff>
    </xdr:to>
    <xdr:sp macro="" textlink="">
      <xdr:nvSpPr>
        <xdr:cNvPr id="3" name="テキスト ボックス 2"/>
        <xdr:cNvSpPr txBox="1"/>
      </xdr:nvSpPr>
      <xdr:spPr>
        <a:xfrm>
          <a:off x="7743265" y="24428823"/>
          <a:ext cx="638735"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89647</xdr:colOff>
      <xdr:row>106</xdr:row>
      <xdr:rowOff>33617</xdr:rowOff>
    </xdr:from>
    <xdr:to>
      <xdr:col>41</xdr:col>
      <xdr:colOff>123265</xdr:colOff>
      <xdr:row>106</xdr:row>
      <xdr:rowOff>257735</xdr:rowOff>
    </xdr:to>
    <xdr:sp macro="" textlink="">
      <xdr:nvSpPr>
        <xdr:cNvPr id="4" name="テキスト ボックス 3"/>
        <xdr:cNvSpPr txBox="1"/>
      </xdr:nvSpPr>
      <xdr:spPr>
        <a:xfrm>
          <a:off x="7754471" y="34502911"/>
          <a:ext cx="638735"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78441</xdr:colOff>
      <xdr:row>133</xdr:row>
      <xdr:rowOff>44824</xdr:rowOff>
    </xdr:from>
    <xdr:to>
      <xdr:col>41</xdr:col>
      <xdr:colOff>112059</xdr:colOff>
      <xdr:row>133</xdr:row>
      <xdr:rowOff>268942</xdr:rowOff>
    </xdr:to>
    <xdr:sp macro="" textlink="">
      <xdr:nvSpPr>
        <xdr:cNvPr id="5" name="テキスト ボックス 4"/>
        <xdr:cNvSpPr txBox="1"/>
      </xdr:nvSpPr>
      <xdr:spPr>
        <a:xfrm>
          <a:off x="7743265" y="42369442"/>
          <a:ext cx="638735"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34</xdr:col>
      <xdr:colOff>100853</xdr:colOff>
      <xdr:row>140</xdr:row>
      <xdr:rowOff>44823</xdr:rowOff>
    </xdr:from>
    <xdr:to>
      <xdr:col>37</xdr:col>
      <xdr:colOff>134470</xdr:colOff>
      <xdr:row>140</xdr:row>
      <xdr:rowOff>268941</xdr:rowOff>
    </xdr:to>
    <xdr:sp macro="" textlink="">
      <xdr:nvSpPr>
        <xdr:cNvPr id="7" name="テキスト ボックス 6"/>
        <xdr:cNvSpPr txBox="1"/>
      </xdr:nvSpPr>
      <xdr:spPr>
        <a:xfrm>
          <a:off x="6958853" y="44599411"/>
          <a:ext cx="638735"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100853</xdr:colOff>
      <xdr:row>140</xdr:row>
      <xdr:rowOff>44824</xdr:rowOff>
    </xdr:from>
    <xdr:to>
      <xdr:col>41</xdr:col>
      <xdr:colOff>134471</xdr:colOff>
      <xdr:row>140</xdr:row>
      <xdr:rowOff>268942</xdr:rowOff>
    </xdr:to>
    <xdr:sp macro="" textlink="">
      <xdr:nvSpPr>
        <xdr:cNvPr id="8" name="テキスト ボックス 7"/>
        <xdr:cNvSpPr txBox="1"/>
      </xdr:nvSpPr>
      <xdr:spPr>
        <a:xfrm>
          <a:off x="7765677" y="44599412"/>
          <a:ext cx="638735"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24</xdr:col>
      <xdr:colOff>27215</xdr:colOff>
      <xdr:row>285</xdr:row>
      <xdr:rowOff>421822</xdr:rowOff>
    </xdr:from>
    <xdr:to>
      <xdr:col>38</xdr:col>
      <xdr:colOff>13608</xdr:colOff>
      <xdr:row>287</xdr:row>
      <xdr:rowOff>54428</xdr:rowOff>
    </xdr:to>
    <xdr:sp macro="" textlink="">
      <xdr:nvSpPr>
        <xdr:cNvPr id="9" name="テキスト ボックス 8"/>
        <xdr:cNvSpPr txBox="1"/>
      </xdr:nvSpPr>
      <xdr:spPr>
        <a:xfrm>
          <a:off x="4427765" y="59362522"/>
          <a:ext cx="2786743" cy="966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　ポスター・リーフレットの作成・配布</a:t>
          </a:r>
          <a:endParaRPr lang="ja-JP" altLang="ja-JP">
            <a:effectLst/>
          </a:endParaRPr>
        </a:p>
        <a:p>
          <a:r>
            <a:rPr kumimoji="1" lang="ja-JP" altLang="ja-JP" sz="1100">
              <a:solidFill>
                <a:schemeClr val="dk1"/>
              </a:solidFill>
              <a:effectLst/>
              <a:latin typeface="+mn-lt"/>
              <a:ea typeface="+mn-ea"/>
              <a:cs typeface="+mn-cs"/>
            </a:rPr>
            <a:t>・　インターネットを活用した普及啓発</a:t>
          </a:r>
          <a:endParaRPr lang="ja-JP" altLang="ja-JP">
            <a:effectLst/>
          </a:endParaRPr>
        </a:p>
        <a:p>
          <a:r>
            <a:rPr kumimoji="1" lang="ja-JP" altLang="ja-JP" sz="1100">
              <a:solidFill>
                <a:schemeClr val="dk1"/>
              </a:solidFill>
              <a:effectLst/>
              <a:latin typeface="+mn-lt"/>
              <a:ea typeface="+mn-ea"/>
              <a:cs typeface="+mn-cs"/>
            </a:rPr>
            <a:t>・　新聞広告を活用した普及啓発</a:t>
          </a:r>
          <a:endParaRPr lang="ja-JP" altLang="ja-JP">
            <a:effectLst/>
          </a:endParaRPr>
        </a:p>
        <a:p>
          <a:r>
            <a:rPr kumimoji="1" lang="ja-JP" altLang="ja-JP" sz="1100">
              <a:solidFill>
                <a:schemeClr val="dk1"/>
              </a:solidFill>
              <a:effectLst/>
              <a:latin typeface="+mn-lt"/>
              <a:ea typeface="+mn-ea"/>
              <a:cs typeface="+mn-cs"/>
            </a:rPr>
            <a:t>・　テレビスポットＣＭ製作</a:t>
          </a:r>
          <a:r>
            <a:rPr kumimoji="1" lang="ja-JP" altLang="en-US" sz="1100">
              <a:solidFill>
                <a:schemeClr val="dk1"/>
              </a:solidFill>
              <a:effectLst/>
              <a:latin typeface="+mn-lt"/>
              <a:ea typeface="+mn-ea"/>
              <a:cs typeface="+mn-cs"/>
            </a:rPr>
            <a:t>　　　　　　　等</a:t>
          </a:r>
          <a:endParaRPr lang="ja-JP" altLang="ja-JP">
            <a:effectLst/>
          </a:endParaRPr>
        </a:p>
      </xdr:txBody>
    </xdr:sp>
    <xdr:clientData/>
  </xdr:twoCellAnchor>
  <xdr:twoCellAnchor>
    <xdr:from>
      <xdr:col>25</xdr:col>
      <xdr:colOff>25743</xdr:colOff>
      <xdr:row>270</xdr:row>
      <xdr:rowOff>353419</xdr:rowOff>
    </xdr:from>
    <xdr:to>
      <xdr:col>34</xdr:col>
      <xdr:colOff>179629</xdr:colOff>
      <xdr:row>273</xdr:row>
      <xdr:rowOff>15765</xdr:rowOff>
    </xdr:to>
    <xdr:sp macro="" textlink="">
      <xdr:nvSpPr>
        <xdr:cNvPr id="10" name="テキスト ボックス 9"/>
        <xdr:cNvSpPr txBox="1"/>
      </xdr:nvSpPr>
      <xdr:spPr>
        <a:xfrm>
          <a:off x="4626318" y="54007744"/>
          <a:ext cx="1954111" cy="7196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７４百万円</a:t>
          </a:r>
          <a:endParaRPr kumimoji="1" lang="ja-JP" altLang="en-US" sz="1100"/>
        </a:p>
      </xdr:txBody>
    </xdr:sp>
    <xdr:clientData/>
  </xdr:twoCellAnchor>
  <xdr:twoCellAnchor>
    <xdr:from>
      <xdr:col>13</xdr:col>
      <xdr:colOff>182811</xdr:colOff>
      <xdr:row>273</xdr:row>
      <xdr:rowOff>309288</xdr:rowOff>
    </xdr:from>
    <xdr:to>
      <xdr:col>46</xdr:col>
      <xdr:colOff>122463</xdr:colOff>
      <xdr:row>274</xdr:row>
      <xdr:rowOff>348101</xdr:rowOff>
    </xdr:to>
    <xdr:sp macro="" textlink="">
      <xdr:nvSpPr>
        <xdr:cNvPr id="11" name="テキスト ボックス 10"/>
        <xdr:cNvSpPr txBox="1"/>
      </xdr:nvSpPr>
      <xdr:spPr>
        <a:xfrm>
          <a:off x="2383086" y="55020888"/>
          <a:ext cx="6540477" cy="39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一般競争（総合評価落札方式）により委託事業者を選定。事業者に対し、委託し、事業内容を指示する。</a:t>
          </a:r>
        </a:p>
      </xdr:txBody>
    </xdr:sp>
    <xdr:clientData/>
  </xdr:twoCellAnchor>
  <xdr:twoCellAnchor>
    <xdr:from>
      <xdr:col>30</xdr:col>
      <xdr:colOff>0</xdr:colOff>
      <xdr:row>275</xdr:row>
      <xdr:rowOff>231689</xdr:rowOff>
    </xdr:from>
    <xdr:to>
      <xdr:col>30</xdr:col>
      <xdr:colOff>2</xdr:colOff>
      <xdr:row>280</xdr:row>
      <xdr:rowOff>215900</xdr:rowOff>
    </xdr:to>
    <xdr:cxnSp macro="">
      <xdr:nvCxnSpPr>
        <xdr:cNvPr id="12" name="直線矢印コネクタ 11"/>
        <xdr:cNvCxnSpPr/>
      </xdr:nvCxnSpPr>
      <xdr:spPr>
        <a:xfrm flipH="1">
          <a:off x="5600700" y="55648139"/>
          <a:ext cx="2" cy="174633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41629</xdr:colOff>
      <xdr:row>282</xdr:row>
      <xdr:rowOff>193074</xdr:rowOff>
    </xdr:from>
    <xdr:to>
      <xdr:col>35</xdr:col>
      <xdr:colOff>14726</xdr:colOff>
      <xdr:row>285</xdr:row>
      <xdr:rowOff>369711</xdr:rowOff>
    </xdr:to>
    <xdr:sp macro="" textlink="">
      <xdr:nvSpPr>
        <xdr:cNvPr id="13" name="テキスト ボックス 12"/>
        <xdr:cNvSpPr txBox="1"/>
      </xdr:nvSpPr>
      <xdr:spPr>
        <a:xfrm>
          <a:off x="4642204" y="58076499"/>
          <a:ext cx="1973347" cy="1233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事業者</a:t>
          </a:r>
          <a:endParaRPr kumimoji="1" lang="en-US" altLang="ja-JP" sz="1100">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　７４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163286</xdr:colOff>
      <xdr:row>281</xdr:row>
      <xdr:rowOff>102973</xdr:rowOff>
    </xdr:from>
    <xdr:to>
      <xdr:col>41</xdr:col>
      <xdr:colOff>136071</xdr:colOff>
      <xdr:row>282</xdr:row>
      <xdr:rowOff>13607</xdr:rowOff>
    </xdr:to>
    <xdr:sp macro="" textlink="">
      <xdr:nvSpPr>
        <xdr:cNvPr id="14" name="テキスト ボックス 13"/>
        <xdr:cNvSpPr txBox="1"/>
      </xdr:nvSpPr>
      <xdr:spPr>
        <a:xfrm>
          <a:off x="3363686" y="57633973"/>
          <a:ext cx="4573360" cy="263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一般競争入札（総合評価落札方式）</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24</xdr:col>
      <xdr:colOff>26527</xdr:colOff>
      <xdr:row>285</xdr:row>
      <xdr:rowOff>489857</xdr:rowOff>
    </xdr:from>
    <xdr:to>
      <xdr:col>37</xdr:col>
      <xdr:colOff>0</xdr:colOff>
      <xdr:row>286</xdr:row>
      <xdr:rowOff>639536</xdr:rowOff>
    </xdr:to>
    <xdr:sp macro="" textlink="">
      <xdr:nvSpPr>
        <xdr:cNvPr id="15" name="大かっこ 14"/>
        <xdr:cNvSpPr/>
      </xdr:nvSpPr>
      <xdr:spPr>
        <a:xfrm>
          <a:off x="4427077" y="59430557"/>
          <a:ext cx="2573798" cy="81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 zoomScale="85" zoomScaleNormal="75" zoomScaleSheetLayoutView="85" zoomScalePageLayoutView="85" workbookViewId="0">
      <selection activeCell="BI7" sqref="BI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632</v>
      </c>
      <c r="AK2" s="835"/>
      <c r="AL2" s="835"/>
      <c r="AM2" s="835"/>
      <c r="AN2" s="75" t="s">
        <v>285</v>
      </c>
      <c r="AO2" s="835">
        <v>21</v>
      </c>
      <c r="AP2" s="835"/>
      <c r="AQ2" s="835"/>
      <c r="AR2" s="76" t="s">
        <v>285</v>
      </c>
      <c r="AS2" s="836">
        <v>729</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611</v>
      </c>
      <c r="H5" s="826"/>
      <c r="I5" s="826"/>
      <c r="J5" s="826"/>
      <c r="K5" s="826"/>
      <c r="L5" s="826"/>
      <c r="M5" s="827" t="s">
        <v>61</v>
      </c>
      <c r="N5" s="828"/>
      <c r="O5" s="828"/>
      <c r="P5" s="828"/>
      <c r="Q5" s="828"/>
      <c r="R5" s="829"/>
      <c r="S5" s="830" t="s">
        <v>388</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633</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683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634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684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9" t="s">
        <v>614</v>
      </c>
      <c r="Q13" s="700"/>
      <c r="R13" s="700"/>
      <c r="S13" s="700"/>
      <c r="T13" s="700"/>
      <c r="U13" s="700"/>
      <c r="V13" s="701"/>
      <c r="W13" s="699">
        <v>80</v>
      </c>
      <c r="X13" s="700"/>
      <c r="Y13" s="700"/>
      <c r="Z13" s="700"/>
      <c r="AA13" s="700"/>
      <c r="AB13" s="700"/>
      <c r="AC13" s="701"/>
      <c r="AD13" s="699">
        <v>80</v>
      </c>
      <c r="AE13" s="700"/>
      <c r="AF13" s="700"/>
      <c r="AG13" s="700"/>
      <c r="AH13" s="700"/>
      <c r="AI13" s="700"/>
      <c r="AJ13" s="701"/>
      <c r="AK13" s="699">
        <v>205</v>
      </c>
      <c r="AL13" s="700"/>
      <c r="AM13" s="700"/>
      <c r="AN13" s="700"/>
      <c r="AO13" s="700"/>
      <c r="AP13" s="700"/>
      <c r="AQ13" s="701"/>
      <c r="AR13" s="735" t="s">
        <v>677</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9" t="s">
        <v>614</v>
      </c>
      <c r="Q14" s="700"/>
      <c r="R14" s="700"/>
      <c r="S14" s="700"/>
      <c r="T14" s="700"/>
      <c r="U14" s="700"/>
      <c r="V14" s="701"/>
      <c r="W14" s="699" t="s">
        <v>614</v>
      </c>
      <c r="X14" s="700"/>
      <c r="Y14" s="700"/>
      <c r="Z14" s="700"/>
      <c r="AA14" s="700"/>
      <c r="AB14" s="700"/>
      <c r="AC14" s="701"/>
      <c r="AD14" s="699" t="s">
        <v>614</v>
      </c>
      <c r="AE14" s="700"/>
      <c r="AF14" s="700"/>
      <c r="AG14" s="700"/>
      <c r="AH14" s="700"/>
      <c r="AI14" s="700"/>
      <c r="AJ14" s="701"/>
      <c r="AK14" s="699" t="s">
        <v>635</v>
      </c>
      <c r="AL14" s="700"/>
      <c r="AM14" s="700"/>
      <c r="AN14" s="700"/>
      <c r="AO14" s="700"/>
      <c r="AP14" s="700"/>
      <c r="AQ14" s="701"/>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9" t="s">
        <v>614</v>
      </c>
      <c r="Q15" s="700"/>
      <c r="R15" s="700"/>
      <c r="S15" s="700"/>
      <c r="T15" s="700"/>
      <c r="U15" s="700"/>
      <c r="V15" s="701"/>
      <c r="W15" s="699" t="s">
        <v>614</v>
      </c>
      <c r="X15" s="700"/>
      <c r="Y15" s="700"/>
      <c r="Z15" s="700"/>
      <c r="AA15" s="700"/>
      <c r="AB15" s="700"/>
      <c r="AC15" s="701"/>
      <c r="AD15" s="699" t="s">
        <v>635</v>
      </c>
      <c r="AE15" s="700"/>
      <c r="AF15" s="700"/>
      <c r="AG15" s="700"/>
      <c r="AH15" s="700"/>
      <c r="AI15" s="700"/>
      <c r="AJ15" s="701"/>
      <c r="AK15" s="699" t="s">
        <v>635</v>
      </c>
      <c r="AL15" s="700"/>
      <c r="AM15" s="700"/>
      <c r="AN15" s="700"/>
      <c r="AO15" s="700"/>
      <c r="AP15" s="700"/>
      <c r="AQ15" s="701"/>
      <c r="AR15" s="699" t="s">
        <v>685</v>
      </c>
      <c r="AS15" s="700"/>
      <c r="AT15" s="700"/>
      <c r="AU15" s="700"/>
      <c r="AV15" s="700"/>
      <c r="AW15" s="700"/>
      <c r="AX15" s="808"/>
    </row>
    <row r="16" spans="1:50" ht="21" customHeight="1" x14ac:dyDescent="0.15">
      <c r="A16" s="307"/>
      <c r="B16" s="308"/>
      <c r="C16" s="308"/>
      <c r="D16" s="308"/>
      <c r="E16" s="308"/>
      <c r="F16" s="309"/>
      <c r="G16" s="789"/>
      <c r="H16" s="790"/>
      <c r="I16" s="782" t="s">
        <v>48</v>
      </c>
      <c r="J16" s="795"/>
      <c r="K16" s="795"/>
      <c r="L16" s="795"/>
      <c r="M16" s="795"/>
      <c r="N16" s="795"/>
      <c r="O16" s="796"/>
      <c r="P16" s="699" t="s">
        <v>614</v>
      </c>
      <c r="Q16" s="700"/>
      <c r="R16" s="700"/>
      <c r="S16" s="700"/>
      <c r="T16" s="700"/>
      <c r="U16" s="700"/>
      <c r="V16" s="701"/>
      <c r="W16" s="699" t="s">
        <v>635</v>
      </c>
      <c r="X16" s="700"/>
      <c r="Y16" s="700"/>
      <c r="Z16" s="700"/>
      <c r="AA16" s="700"/>
      <c r="AB16" s="700"/>
      <c r="AC16" s="701"/>
      <c r="AD16" s="699" t="s">
        <v>614</v>
      </c>
      <c r="AE16" s="700"/>
      <c r="AF16" s="700"/>
      <c r="AG16" s="700"/>
      <c r="AH16" s="700"/>
      <c r="AI16" s="700"/>
      <c r="AJ16" s="701"/>
      <c r="AK16" s="699" t="s">
        <v>635</v>
      </c>
      <c r="AL16" s="700"/>
      <c r="AM16" s="700"/>
      <c r="AN16" s="700"/>
      <c r="AO16" s="700"/>
      <c r="AP16" s="700"/>
      <c r="AQ16" s="701"/>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9" t="s">
        <v>614</v>
      </c>
      <c r="Q17" s="700"/>
      <c r="R17" s="700"/>
      <c r="S17" s="700"/>
      <c r="T17" s="700"/>
      <c r="U17" s="700"/>
      <c r="V17" s="701"/>
      <c r="W17" s="699" t="s">
        <v>635</v>
      </c>
      <c r="X17" s="700"/>
      <c r="Y17" s="700"/>
      <c r="Z17" s="700"/>
      <c r="AA17" s="700"/>
      <c r="AB17" s="700"/>
      <c r="AC17" s="701"/>
      <c r="AD17" s="699" t="s">
        <v>614</v>
      </c>
      <c r="AE17" s="700"/>
      <c r="AF17" s="700"/>
      <c r="AG17" s="700"/>
      <c r="AH17" s="700"/>
      <c r="AI17" s="700"/>
      <c r="AJ17" s="701"/>
      <c r="AK17" s="699" t="s">
        <v>635</v>
      </c>
      <c r="AL17" s="700"/>
      <c r="AM17" s="700"/>
      <c r="AN17" s="700"/>
      <c r="AO17" s="700"/>
      <c r="AP17" s="700"/>
      <c r="AQ17" s="701"/>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80</v>
      </c>
      <c r="X18" s="779"/>
      <c r="Y18" s="779"/>
      <c r="Z18" s="779"/>
      <c r="AA18" s="779"/>
      <c r="AB18" s="779"/>
      <c r="AC18" s="780"/>
      <c r="AD18" s="778">
        <f>SUM(AD13:AJ17)</f>
        <v>80</v>
      </c>
      <c r="AE18" s="779"/>
      <c r="AF18" s="779"/>
      <c r="AG18" s="779"/>
      <c r="AH18" s="779"/>
      <c r="AI18" s="779"/>
      <c r="AJ18" s="780"/>
      <c r="AK18" s="778">
        <f>SUM(AK13:AQ17)</f>
        <v>205</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9" t="s">
        <v>614</v>
      </c>
      <c r="Q19" s="700"/>
      <c r="R19" s="700"/>
      <c r="S19" s="700"/>
      <c r="T19" s="700"/>
      <c r="U19" s="700"/>
      <c r="V19" s="701"/>
      <c r="W19" s="699">
        <v>64</v>
      </c>
      <c r="X19" s="700"/>
      <c r="Y19" s="700"/>
      <c r="Z19" s="700"/>
      <c r="AA19" s="700"/>
      <c r="AB19" s="700"/>
      <c r="AC19" s="701"/>
      <c r="AD19" s="699">
        <v>74</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f>IF(W18=0, "-", SUM(W19)/W18)</f>
        <v>0.8</v>
      </c>
      <c r="X20" s="746"/>
      <c r="Y20" s="746"/>
      <c r="Z20" s="746"/>
      <c r="AA20" s="746"/>
      <c r="AB20" s="746"/>
      <c r="AC20" s="746"/>
      <c r="AD20" s="746">
        <f>IF(AD18=0, "-", SUM(AD19)/AD18)</f>
        <v>0.92500000000000004</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e">
        <f>IF(P19=0, "-", SUM(P19)/SUM(P13,P14))</f>
        <v>#DIV/0!</v>
      </c>
      <c r="Q21" s="746"/>
      <c r="R21" s="746"/>
      <c r="S21" s="746"/>
      <c r="T21" s="746"/>
      <c r="U21" s="746"/>
      <c r="V21" s="746"/>
      <c r="W21" s="746">
        <f>IF(W19=0, "-", SUM(W19)/SUM(W13,W14))</f>
        <v>0.8</v>
      </c>
      <c r="X21" s="746"/>
      <c r="Y21" s="746"/>
      <c r="Z21" s="746"/>
      <c r="AA21" s="746"/>
      <c r="AB21" s="746"/>
      <c r="AC21" s="746"/>
      <c r="AD21" s="746">
        <f>IF(AD19=0, "-", SUM(AD19)/SUM(AD13,AD14))</f>
        <v>0.92500000000000004</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593</v>
      </c>
      <c r="B22" s="706"/>
      <c r="C22" s="706"/>
      <c r="D22" s="706"/>
      <c r="E22" s="706"/>
      <c r="F22" s="707"/>
      <c r="G22" s="711" t="s">
        <v>229</v>
      </c>
      <c r="H22" s="550"/>
      <c r="I22" s="550"/>
      <c r="J22" s="550"/>
      <c r="K22" s="550"/>
      <c r="L22" s="550"/>
      <c r="M22" s="550"/>
      <c r="N22" s="550"/>
      <c r="O22" s="551"/>
      <c r="P22" s="712" t="s">
        <v>591</v>
      </c>
      <c r="Q22" s="550"/>
      <c r="R22" s="550"/>
      <c r="S22" s="550"/>
      <c r="T22" s="550"/>
      <c r="U22" s="550"/>
      <c r="V22" s="551"/>
      <c r="W22" s="712" t="s">
        <v>592</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8"/>
      <c r="B23" s="709"/>
      <c r="C23" s="709"/>
      <c r="D23" s="709"/>
      <c r="E23" s="709"/>
      <c r="F23" s="710"/>
      <c r="G23" s="732" t="s">
        <v>615</v>
      </c>
      <c r="H23" s="733"/>
      <c r="I23" s="733"/>
      <c r="J23" s="733"/>
      <c r="K23" s="733"/>
      <c r="L23" s="733"/>
      <c r="M23" s="733"/>
      <c r="N23" s="733"/>
      <c r="O23" s="734"/>
      <c r="P23" s="735">
        <v>205</v>
      </c>
      <c r="Q23" s="736"/>
      <c r="R23" s="736"/>
      <c r="S23" s="736"/>
      <c r="T23" s="736"/>
      <c r="U23" s="736"/>
      <c r="V23" s="737"/>
      <c r="W23" s="735" t="s">
        <v>677</v>
      </c>
      <c r="X23" s="736"/>
      <c r="Y23" s="736"/>
      <c r="Z23" s="736"/>
      <c r="AA23" s="736"/>
      <c r="AB23" s="736"/>
      <c r="AC23" s="737"/>
      <c r="AD23" s="738" t="s">
        <v>685</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8" t="s">
        <v>18</v>
      </c>
      <c r="H29" s="719"/>
      <c r="I29" s="719"/>
      <c r="J29" s="719"/>
      <c r="K29" s="719"/>
      <c r="L29" s="719"/>
      <c r="M29" s="719"/>
      <c r="N29" s="719"/>
      <c r="O29" s="720"/>
      <c r="P29" s="721">
        <f>AK13</f>
        <v>205</v>
      </c>
      <c r="Q29" s="722"/>
      <c r="R29" s="722"/>
      <c r="S29" s="722"/>
      <c r="T29" s="722"/>
      <c r="U29" s="722"/>
      <c r="V29" s="723"/>
      <c r="W29" s="724" t="str">
        <f>AR13</f>
        <v>-</v>
      </c>
      <c r="X29" s="725"/>
      <c r="Y29" s="725"/>
      <c r="Z29" s="725"/>
      <c r="AA29" s="725"/>
      <c r="AB29" s="725"/>
      <c r="AC29" s="726"/>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7" t="s">
        <v>580</v>
      </c>
      <c r="B30" s="728"/>
      <c r="C30" s="728"/>
      <c r="D30" s="728"/>
      <c r="E30" s="728"/>
      <c r="F30" s="729"/>
      <c r="G30" s="730" t="s">
        <v>669</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8" t="s">
        <v>581</v>
      </c>
      <c r="B31" s="153"/>
      <c r="C31" s="153"/>
      <c r="D31" s="153"/>
      <c r="E31" s="153"/>
      <c r="F31" s="154"/>
      <c r="G31" s="690" t="s">
        <v>573</v>
      </c>
      <c r="H31" s="691"/>
      <c r="I31" s="691"/>
      <c r="J31" s="691"/>
      <c r="K31" s="691"/>
      <c r="L31" s="691"/>
      <c r="M31" s="691"/>
      <c r="N31" s="691"/>
      <c r="O31" s="691"/>
      <c r="P31" s="692" t="s">
        <v>572</v>
      </c>
      <c r="Q31" s="691"/>
      <c r="R31" s="691"/>
      <c r="S31" s="691"/>
      <c r="T31" s="691"/>
      <c r="U31" s="691"/>
      <c r="V31" s="691"/>
      <c r="W31" s="691"/>
      <c r="X31" s="693"/>
      <c r="Y31" s="694"/>
      <c r="Z31" s="695"/>
      <c r="AA31" s="696"/>
      <c r="AB31" s="626" t="s">
        <v>11</v>
      </c>
      <c r="AC31" s="626"/>
      <c r="AD31" s="626"/>
      <c r="AE31" s="116" t="s">
        <v>417</v>
      </c>
      <c r="AF31" s="697"/>
      <c r="AG31" s="697"/>
      <c r="AH31" s="698"/>
      <c r="AI31" s="116" t="s">
        <v>569</v>
      </c>
      <c r="AJ31" s="697"/>
      <c r="AK31" s="697"/>
      <c r="AL31" s="698"/>
      <c r="AM31" s="116" t="s">
        <v>385</v>
      </c>
      <c r="AN31" s="697"/>
      <c r="AO31" s="697"/>
      <c r="AP31" s="698"/>
      <c r="AQ31" s="623" t="s">
        <v>416</v>
      </c>
      <c r="AR31" s="624"/>
      <c r="AS31" s="624"/>
      <c r="AT31" s="625"/>
      <c r="AU31" s="623" t="s">
        <v>594</v>
      </c>
      <c r="AV31" s="624"/>
      <c r="AW31" s="624"/>
      <c r="AX31" s="633"/>
    </row>
    <row r="32" spans="1:50" ht="23.25" customHeight="1" x14ac:dyDescent="0.15">
      <c r="A32" s="648"/>
      <c r="B32" s="153"/>
      <c r="C32" s="153"/>
      <c r="D32" s="153"/>
      <c r="E32" s="153"/>
      <c r="F32" s="154"/>
      <c r="G32" s="634" t="s">
        <v>670</v>
      </c>
      <c r="H32" s="635"/>
      <c r="I32" s="635"/>
      <c r="J32" s="635"/>
      <c r="K32" s="635"/>
      <c r="L32" s="635"/>
      <c r="M32" s="635"/>
      <c r="N32" s="635"/>
      <c r="O32" s="635"/>
      <c r="P32" s="382" t="s">
        <v>636</v>
      </c>
      <c r="Q32" s="639"/>
      <c r="R32" s="639"/>
      <c r="S32" s="639"/>
      <c r="T32" s="639"/>
      <c r="U32" s="639"/>
      <c r="V32" s="639"/>
      <c r="W32" s="639"/>
      <c r="X32" s="640"/>
      <c r="Y32" s="644" t="s">
        <v>51</v>
      </c>
      <c r="Z32" s="645"/>
      <c r="AA32" s="646"/>
      <c r="AB32" s="647" t="s">
        <v>620</v>
      </c>
      <c r="AC32" s="647"/>
      <c r="AD32" s="647"/>
      <c r="AE32" s="616" t="s">
        <v>614</v>
      </c>
      <c r="AF32" s="616"/>
      <c r="AG32" s="616"/>
      <c r="AH32" s="616"/>
      <c r="AI32" s="616">
        <v>2359</v>
      </c>
      <c r="AJ32" s="616"/>
      <c r="AK32" s="616"/>
      <c r="AL32" s="616"/>
      <c r="AM32" s="616">
        <v>2153</v>
      </c>
      <c r="AN32" s="616"/>
      <c r="AO32" s="616"/>
      <c r="AP32" s="616"/>
      <c r="AQ32" s="93" t="s">
        <v>285</v>
      </c>
      <c r="AR32" s="618"/>
      <c r="AS32" s="618"/>
      <c r="AT32" s="619"/>
      <c r="AU32" s="93" t="s">
        <v>677</v>
      </c>
      <c r="AV32" s="618"/>
      <c r="AW32" s="618"/>
      <c r="AX32" s="619"/>
    </row>
    <row r="33" spans="1:51" ht="38.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t="s">
        <v>614</v>
      </c>
      <c r="AF33" s="616"/>
      <c r="AG33" s="616"/>
      <c r="AH33" s="616"/>
      <c r="AI33" s="616">
        <v>2000</v>
      </c>
      <c r="AJ33" s="616"/>
      <c r="AK33" s="616"/>
      <c r="AL33" s="616"/>
      <c r="AM33" s="616">
        <v>2359</v>
      </c>
      <c r="AN33" s="616"/>
      <c r="AO33" s="616"/>
      <c r="AP33" s="616"/>
      <c r="AQ33" s="616">
        <v>2153</v>
      </c>
      <c r="AR33" s="616"/>
      <c r="AS33" s="616"/>
      <c r="AT33" s="616"/>
      <c r="AU33" s="93" t="s">
        <v>677</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625</v>
      </c>
      <c r="H35" s="653"/>
      <c r="I35" s="653"/>
      <c r="J35" s="653"/>
      <c r="K35" s="653"/>
      <c r="L35" s="653"/>
      <c r="M35" s="653"/>
      <c r="N35" s="653"/>
      <c r="O35" s="653"/>
      <c r="P35" s="653"/>
      <c r="Q35" s="653"/>
      <c r="R35" s="653"/>
      <c r="S35" s="653"/>
      <c r="T35" s="653"/>
      <c r="U35" s="653"/>
      <c r="V35" s="653"/>
      <c r="W35" s="653"/>
      <c r="X35" s="653"/>
      <c r="Y35" s="656" t="s">
        <v>582</v>
      </c>
      <c r="Z35" s="657"/>
      <c r="AA35" s="658"/>
      <c r="AB35" s="659" t="s">
        <v>626</v>
      </c>
      <c r="AC35" s="660"/>
      <c r="AD35" s="661"/>
      <c r="AE35" s="662" t="s">
        <v>614</v>
      </c>
      <c r="AF35" s="662"/>
      <c r="AG35" s="662"/>
      <c r="AH35" s="662"/>
      <c r="AI35" s="662">
        <v>6540</v>
      </c>
      <c r="AJ35" s="662"/>
      <c r="AK35" s="662"/>
      <c r="AL35" s="662"/>
      <c r="AM35" s="662">
        <v>6284</v>
      </c>
      <c r="AN35" s="662"/>
      <c r="AO35" s="662"/>
      <c r="AP35" s="662"/>
      <c r="AQ35" s="93">
        <v>6500</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627</v>
      </c>
      <c r="AC36" s="613"/>
      <c r="AD36" s="614"/>
      <c r="AE36" s="615" t="s">
        <v>614</v>
      </c>
      <c r="AF36" s="615"/>
      <c r="AG36" s="615"/>
      <c r="AH36" s="615"/>
      <c r="AI36" s="615" t="s">
        <v>628</v>
      </c>
      <c r="AJ36" s="615"/>
      <c r="AK36" s="615"/>
      <c r="AL36" s="615"/>
      <c r="AM36" s="615" t="s">
        <v>667</v>
      </c>
      <c r="AN36" s="615"/>
      <c r="AO36" s="615"/>
      <c r="AP36" s="615"/>
      <c r="AQ36" s="615" t="s">
        <v>668</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t="s">
        <v>614</v>
      </c>
      <c r="AV38" s="126"/>
      <c r="AW38" s="108" t="s">
        <v>166</v>
      </c>
      <c r="AX38" s="129"/>
    </row>
    <row r="39" spans="1:51" ht="23.25" customHeight="1" x14ac:dyDescent="0.15">
      <c r="A39" s="674"/>
      <c r="B39" s="672"/>
      <c r="C39" s="672"/>
      <c r="D39" s="672"/>
      <c r="E39" s="672"/>
      <c r="F39" s="673"/>
      <c r="G39" s="178" t="s">
        <v>640</v>
      </c>
      <c r="H39" s="179"/>
      <c r="I39" s="179"/>
      <c r="J39" s="179"/>
      <c r="K39" s="179"/>
      <c r="L39" s="179"/>
      <c r="M39" s="179"/>
      <c r="N39" s="179"/>
      <c r="O39" s="180"/>
      <c r="P39" s="131" t="s">
        <v>641</v>
      </c>
      <c r="Q39" s="131"/>
      <c r="R39" s="131"/>
      <c r="S39" s="131"/>
      <c r="T39" s="131"/>
      <c r="U39" s="131"/>
      <c r="V39" s="131"/>
      <c r="W39" s="131"/>
      <c r="X39" s="132"/>
      <c r="Y39" s="219" t="s">
        <v>12</v>
      </c>
      <c r="Z39" s="220"/>
      <c r="AA39" s="221"/>
      <c r="AB39" s="148" t="s">
        <v>252</v>
      </c>
      <c r="AC39" s="148"/>
      <c r="AD39" s="148"/>
      <c r="AE39" s="93">
        <v>93.2</v>
      </c>
      <c r="AF39" s="87"/>
      <c r="AG39" s="87"/>
      <c r="AH39" s="87"/>
      <c r="AI39" s="93">
        <v>93.6</v>
      </c>
      <c r="AJ39" s="87"/>
      <c r="AK39" s="87"/>
      <c r="AL39" s="87"/>
      <c r="AM39" s="93"/>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252</v>
      </c>
      <c r="AC40" s="92"/>
      <c r="AD40" s="92"/>
      <c r="AE40" s="93" t="s">
        <v>614</v>
      </c>
      <c r="AF40" s="87"/>
      <c r="AG40" s="87"/>
      <c r="AH40" s="87"/>
      <c r="AI40" s="93" t="s">
        <v>614</v>
      </c>
      <c r="AJ40" s="87"/>
      <c r="AK40" s="87"/>
      <c r="AL40" s="87"/>
      <c r="AM40" s="93" t="s">
        <v>635</v>
      </c>
      <c r="AN40" s="87"/>
      <c r="AO40" s="87"/>
      <c r="AP40" s="87"/>
      <c r="AQ40" s="94" t="s">
        <v>614</v>
      </c>
      <c r="AR40" s="95"/>
      <c r="AS40" s="95"/>
      <c r="AT40" s="96"/>
      <c r="AU40" s="87">
        <v>95</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614</v>
      </c>
      <c r="AF41" s="87"/>
      <c r="AG41" s="87"/>
      <c r="AH41" s="87"/>
      <c r="AI41" s="93" t="s">
        <v>614</v>
      </c>
      <c r="AJ41" s="87"/>
      <c r="AK41" s="87"/>
      <c r="AL41" s="87"/>
      <c r="AM41" s="93" t="s">
        <v>635</v>
      </c>
      <c r="AN41" s="87"/>
      <c r="AO41" s="87"/>
      <c r="AP41" s="87"/>
      <c r="AQ41" s="94" t="s">
        <v>614</v>
      </c>
      <c r="AR41" s="95"/>
      <c r="AS41" s="95"/>
      <c r="AT41" s="96"/>
      <c r="AU41" s="87" t="s">
        <v>614</v>
      </c>
      <c r="AV41" s="87"/>
      <c r="AW41" s="87"/>
      <c r="AX41" s="88"/>
    </row>
    <row r="42" spans="1:51" ht="23.25" customHeight="1" x14ac:dyDescent="0.15">
      <c r="A42" s="187" t="s">
        <v>261</v>
      </c>
      <c r="B42" s="150"/>
      <c r="C42" s="150"/>
      <c r="D42" s="150"/>
      <c r="E42" s="150"/>
      <c r="F42" s="151"/>
      <c r="G42" s="189" t="s">
        <v>637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7" t="s">
        <v>580</v>
      </c>
      <c r="B64" s="728"/>
      <c r="C64" s="728"/>
      <c r="D64" s="728"/>
      <c r="E64" s="728"/>
      <c r="F64" s="729"/>
      <c r="G64" s="730" t="s">
        <v>671</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31.5" customHeight="1" x14ac:dyDescent="0.15">
      <c r="A65" s="648" t="s">
        <v>581</v>
      </c>
      <c r="B65" s="153"/>
      <c r="C65" s="153"/>
      <c r="D65" s="153"/>
      <c r="E65" s="153"/>
      <c r="F65" s="154"/>
      <c r="G65" s="690" t="s">
        <v>573</v>
      </c>
      <c r="H65" s="691"/>
      <c r="I65" s="691"/>
      <c r="J65" s="691"/>
      <c r="K65" s="691"/>
      <c r="L65" s="691"/>
      <c r="M65" s="691"/>
      <c r="N65" s="691"/>
      <c r="O65" s="691"/>
      <c r="P65" s="692" t="s">
        <v>572</v>
      </c>
      <c r="Q65" s="691"/>
      <c r="R65" s="691"/>
      <c r="S65" s="691"/>
      <c r="T65" s="691"/>
      <c r="U65" s="691"/>
      <c r="V65" s="691"/>
      <c r="W65" s="691"/>
      <c r="X65" s="693"/>
      <c r="Y65" s="694"/>
      <c r="Z65" s="695"/>
      <c r="AA65" s="696"/>
      <c r="AB65" s="626" t="s">
        <v>11</v>
      </c>
      <c r="AC65" s="626"/>
      <c r="AD65" s="626"/>
      <c r="AE65" s="116" t="s">
        <v>417</v>
      </c>
      <c r="AF65" s="697"/>
      <c r="AG65" s="697"/>
      <c r="AH65" s="698"/>
      <c r="AI65" s="116" t="s">
        <v>569</v>
      </c>
      <c r="AJ65" s="697"/>
      <c r="AK65" s="697"/>
      <c r="AL65" s="698"/>
      <c r="AM65" s="116" t="s">
        <v>385</v>
      </c>
      <c r="AN65" s="697"/>
      <c r="AO65" s="697"/>
      <c r="AP65" s="698"/>
      <c r="AQ65" s="623" t="s">
        <v>416</v>
      </c>
      <c r="AR65" s="624"/>
      <c r="AS65" s="624"/>
      <c r="AT65" s="625"/>
      <c r="AU65" s="623" t="s">
        <v>594</v>
      </c>
      <c r="AV65" s="624"/>
      <c r="AW65" s="624"/>
      <c r="AX65" s="633"/>
      <c r="AY65">
        <f>COUNTA($G$66)</f>
        <v>1</v>
      </c>
    </row>
    <row r="66" spans="1:51" ht="23.25" customHeight="1" x14ac:dyDescent="0.15">
      <c r="A66" s="648"/>
      <c r="B66" s="153"/>
      <c r="C66" s="153"/>
      <c r="D66" s="153"/>
      <c r="E66" s="153"/>
      <c r="F66" s="154"/>
      <c r="G66" s="634" t="s">
        <v>672</v>
      </c>
      <c r="H66" s="635"/>
      <c r="I66" s="635"/>
      <c r="J66" s="635"/>
      <c r="K66" s="635"/>
      <c r="L66" s="635"/>
      <c r="M66" s="635"/>
      <c r="N66" s="635"/>
      <c r="O66" s="635"/>
      <c r="P66" s="382" t="s">
        <v>682</v>
      </c>
      <c r="Q66" s="639"/>
      <c r="R66" s="639"/>
      <c r="S66" s="639"/>
      <c r="T66" s="639"/>
      <c r="U66" s="639"/>
      <c r="V66" s="639"/>
      <c r="W66" s="639"/>
      <c r="X66" s="640"/>
      <c r="Y66" s="644" t="s">
        <v>51</v>
      </c>
      <c r="Z66" s="645"/>
      <c r="AA66" s="646"/>
      <c r="AB66" s="647" t="s">
        <v>621</v>
      </c>
      <c r="AC66" s="647"/>
      <c r="AD66" s="647"/>
      <c r="AE66" s="616" t="s">
        <v>614</v>
      </c>
      <c r="AF66" s="616"/>
      <c r="AG66" s="616"/>
      <c r="AH66" s="616"/>
      <c r="AI66" s="616">
        <v>17489638</v>
      </c>
      <c r="AJ66" s="616"/>
      <c r="AK66" s="616"/>
      <c r="AL66" s="616"/>
      <c r="AM66" s="616">
        <v>5121522</v>
      </c>
      <c r="AN66" s="616"/>
      <c r="AO66" s="616"/>
      <c r="AP66" s="616"/>
      <c r="AQ66" s="616"/>
      <c r="AR66" s="616"/>
      <c r="AS66" s="616"/>
      <c r="AT66" s="616"/>
      <c r="AU66" s="93" t="s">
        <v>677</v>
      </c>
      <c r="AV66" s="618"/>
      <c r="AW66" s="618"/>
      <c r="AX66" s="619"/>
      <c r="AY66">
        <f>$AY$65</f>
        <v>1</v>
      </c>
    </row>
    <row r="67" spans="1:51" ht="61.5"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t="s">
        <v>621</v>
      </c>
      <c r="AC67" s="647"/>
      <c r="AD67" s="647"/>
      <c r="AE67" s="616" t="s">
        <v>614</v>
      </c>
      <c r="AF67" s="616"/>
      <c r="AG67" s="616"/>
      <c r="AH67" s="616"/>
      <c r="AI67" s="616">
        <v>3000000</v>
      </c>
      <c r="AJ67" s="616"/>
      <c r="AK67" s="616"/>
      <c r="AL67" s="616"/>
      <c r="AM67" s="616">
        <v>3000000</v>
      </c>
      <c r="AN67" s="616"/>
      <c r="AO67" s="616"/>
      <c r="AP67" s="616"/>
      <c r="AQ67" s="616">
        <v>10000000</v>
      </c>
      <c r="AR67" s="616"/>
      <c r="AS67" s="616"/>
      <c r="AT67" s="616"/>
      <c r="AU67" s="93" t="s">
        <v>677</v>
      </c>
      <c r="AV67" s="618"/>
      <c r="AW67" s="618"/>
      <c r="AX67" s="619"/>
      <c r="AY67">
        <f>$AY$65</f>
        <v>1</v>
      </c>
    </row>
    <row r="68" spans="1:51" ht="23.25"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1</v>
      </c>
    </row>
    <row r="69" spans="1:51" ht="23.25" customHeight="1" x14ac:dyDescent="0.15">
      <c r="A69" s="683"/>
      <c r="B69" s="684"/>
      <c r="C69" s="684"/>
      <c r="D69" s="684"/>
      <c r="E69" s="684"/>
      <c r="F69" s="685"/>
      <c r="G69" s="652" t="s">
        <v>678</v>
      </c>
      <c r="H69" s="653"/>
      <c r="I69" s="653"/>
      <c r="J69" s="653"/>
      <c r="K69" s="653"/>
      <c r="L69" s="653"/>
      <c r="M69" s="653"/>
      <c r="N69" s="653"/>
      <c r="O69" s="653"/>
      <c r="P69" s="653"/>
      <c r="Q69" s="653"/>
      <c r="R69" s="653"/>
      <c r="S69" s="653"/>
      <c r="T69" s="653"/>
      <c r="U69" s="653"/>
      <c r="V69" s="653"/>
      <c r="W69" s="653"/>
      <c r="X69" s="653"/>
      <c r="Y69" s="656" t="s">
        <v>582</v>
      </c>
      <c r="Z69" s="657"/>
      <c r="AA69" s="658"/>
      <c r="AB69" s="659" t="s">
        <v>639</v>
      </c>
      <c r="AC69" s="660"/>
      <c r="AD69" s="661"/>
      <c r="AE69" s="662" t="s">
        <v>614</v>
      </c>
      <c r="AF69" s="662"/>
      <c r="AG69" s="662"/>
      <c r="AH69" s="662"/>
      <c r="AI69" s="662">
        <v>1.46</v>
      </c>
      <c r="AJ69" s="662"/>
      <c r="AK69" s="662"/>
      <c r="AL69" s="662"/>
      <c r="AM69" s="662">
        <v>2.89</v>
      </c>
      <c r="AN69" s="662"/>
      <c r="AO69" s="662"/>
      <c r="AP69" s="662"/>
      <c r="AQ69" s="93">
        <v>3</v>
      </c>
      <c r="AR69" s="87"/>
      <c r="AS69" s="87"/>
      <c r="AT69" s="87"/>
      <c r="AU69" s="87"/>
      <c r="AV69" s="87"/>
      <c r="AW69" s="87"/>
      <c r="AX69" s="88"/>
      <c r="AY69">
        <f>$AY$68</f>
        <v>1</v>
      </c>
    </row>
    <row r="70" spans="1:51" ht="46.5"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627</v>
      </c>
      <c r="AC70" s="613"/>
      <c r="AD70" s="614"/>
      <c r="AE70" s="615" t="s">
        <v>614</v>
      </c>
      <c r="AF70" s="615"/>
      <c r="AG70" s="615"/>
      <c r="AH70" s="615"/>
      <c r="AI70" s="615" t="s">
        <v>680</v>
      </c>
      <c r="AJ70" s="615"/>
      <c r="AK70" s="615"/>
      <c r="AL70" s="615"/>
      <c r="AM70" s="615" t="s">
        <v>679</v>
      </c>
      <c r="AN70" s="615"/>
      <c r="AO70" s="615"/>
      <c r="AP70" s="615"/>
      <c r="AQ70" s="615" t="s">
        <v>681</v>
      </c>
      <c r="AR70" s="615"/>
      <c r="AS70" s="615"/>
      <c r="AT70" s="615"/>
      <c r="AU70" s="615"/>
      <c r="AV70" s="615"/>
      <c r="AW70" s="615"/>
      <c r="AX70" s="651"/>
      <c r="AY70">
        <f>$AY$68</f>
        <v>1</v>
      </c>
    </row>
    <row r="71" spans="1:51" ht="18.75"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614</v>
      </c>
      <c r="AR72" s="508"/>
      <c r="AS72" s="127" t="s">
        <v>175</v>
      </c>
      <c r="AT72" s="128"/>
      <c r="AU72" s="126" t="s">
        <v>614</v>
      </c>
      <c r="AV72" s="126"/>
      <c r="AW72" s="108" t="s">
        <v>166</v>
      </c>
      <c r="AX72" s="129"/>
      <c r="AY72">
        <f t="shared" ref="AY72:AY77" si="1">$AY$71</f>
        <v>1</v>
      </c>
    </row>
    <row r="73" spans="1:51" ht="23.25" customHeight="1" x14ac:dyDescent="0.15">
      <c r="A73" s="598"/>
      <c r="B73" s="596"/>
      <c r="C73" s="596"/>
      <c r="D73" s="596"/>
      <c r="E73" s="596"/>
      <c r="F73" s="597"/>
      <c r="G73" s="178" t="s">
        <v>686</v>
      </c>
      <c r="H73" s="179"/>
      <c r="I73" s="179"/>
      <c r="J73" s="179"/>
      <c r="K73" s="179"/>
      <c r="L73" s="179"/>
      <c r="M73" s="179"/>
      <c r="N73" s="179"/>
      <c r="O73" s="180"/>
      <c r="P73" s="131" t="s">
        <v>687</v>
      </c>
      <c r="Q73" s="131"/>
      <c r="R73" s="131"/>
      <c r="S73" s="131"/>
      <c r="T73" s="131"/>
      <c r="U73" s="131"/>
      <c r="V73" s="131"/>
      <c r="W73" s="131"/>
      <c r="X73" s="132"/>
      <c r="Y73" s="219" t="s">
        <v>12</v>
      </c>
      <c r="Z73" s="220"/>
      <c r="AA73" s="221"/>
      <c r="AB73" s="148" t="s">
        <v>252</v>
      </c>
      <c r="AC73" s="148"/>
      <c r="AD73" s="148"/>
      <c r="AE73" s="93">
        <v>64.8</v>
      </c>
      <c r="AF73" s="87"/>
      <c r="AG73" s="87"/>
      <c r="AH73" s="87"/>
      <c r="AI73" s="93">
        <v>67.3</v>
      </c>
      <c r="AJ73" s="87"/>
      <c r="AK73" s="87"/>
      <c r="AL73" s="87"/>
      <c r="AM73" s="93"/>
      <c r="AN73" s="87"/>
      <c r="AO73" s="87"/>
      <c r="AP73" s="87"/>
      <c r="AQ73" s="94" t="s">
        <v>614</v>
      </c>
      <c r="AR73" s="95"/>
      <c r="AS73" s="95"/>
      <c r="AT73" s="96"/>
      <c r="AU73" s="87" t="s">
        <v>614</v>
      </c>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252</v>
      </c>
      <c r="AC74" s="92"/>
      <c r="AD74" s="92"/>
      <c r="AE74" s="93" t="s">
        <v>614</v>
      </c>
      <c r="AF74" s="87"/>
      <c r="AG74" s="87"/>
      <c r="AH74" s="87"/>
      <c r="AI74" s="93" t="s">
        <v>614</v>
      </c>
      <c r="AJ74" s="87"/>
      <c r="AK74" s="87"/>
      <c r="AL74" s="87"/>
      <c r="AM74" s="93" t="s">
        <v>614</v>
      </c>
      <c r="AN74" s="87"/>
      <c r="AO74" s="87"/>
      <c r="AP74" s="87"/>
      <c r="AQ74" s="94" t="s">
        <v>614</v>
      </c>
      <c r="AR74" s="95"/>
      <c r="AS74" s="95"/>
      <c r="AT74" s="96"/>
      <c r="AU74" s="87">
        <v>70</v>
      </c>
      <c r="AV74" s="87"/>
      <c r="AW74" s="87"/>
      <c r="AX74" s="88"/>
      <c r="AY74">
        <f t="shared" si="1"/>
        <v>1</v>
      </c>
    </row>
    <row r="75" spans="1:51" ht="23.2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t="s">
        <v>614</v>
      </c>
      <c r="AF75" s="87"/>
      <c r="AG75" s="87"/>
      <c r="AH75" s="87"/>
      <c r="AI75" s="93" t="s">
        <v>614</v>
      </c>
      <c r="AJ75" s="87"/>
      <c r="AK75" s="87"/>
      <c r="AL75" s="87"/>
      <c r="AM75" s="93" t="s">
        <v>614</v>
      </c>
      <c r="AN75" s="87"/>
      <c r="AO75" s="87"/>
      <c r="AP75" s="87"/>
      <c r="AQ75" s="94" t="s">
        <v>614</v>
      </c>
      <c r="AR75" s="95"/>
      <c r="AS75" s="95"/>
      <c r="AT75" s="96"/>
      <c r="AU75" s="87" t="s">
        <v>614</v>
      </c>
      <c r="AV75" s="87"/>
      <c r="AW75" s="87"/>
      <c r="AX75" s="88"/>
      <c r="AY75">
        <f t="shared" si="1"/>
        <v>1</v>
      </c>
    </row>
    <row r="76" spans="1:51" ht="23.25" customHeight="1" x14ac:dyDescent="0.15">
      <c r="A76" s="187" t="s">
        <v>261</v>
      </c>
      <c r="B76" s="150"/>
      <c r="C76" s="150"/>
      <c r="D76" s="150"/>
      <c r="E76" s="150"/>
      <c r="F76" s="151"/>
      <c r="G76" s="189" t="s">
        <v>638</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8" t="s">
        <v>581</v>
      </c>
      <c r="B99" s="153"/>
      <c r="C99" s="153"/>
      <c r="D99" s="153"/>
      <c r="E99" s="153"/>
      <c r="F99" s="154"/>
      <c r="G99" s="690" t="s">
        <v>573</v>
      </c>
      <c r="H99" s="691"/>
      <c r="I99" s="691"/>
      <c r="J99" s="691"/>
      <c r="K99" s="691"/>
      <c r="L99" s="691"/>
      <c r="M99" s="691"/>
      <c r="N99" s="691"/>
      <c r="O99" s="691"/>
      <c r="P99" s="692" t="s">
        <v>572</v>
      </c>
      <c r="Q99" s="691"/>
      <c r="R99" s="691"/>
      <c r="S99" s="691"/>
      <c r="T99" s="691"/>
      <c r="U99" s="691"/>
      <c r="V99" s="691"/>
      <c r="W99" s="691"/>
      <c r="X99" s="693"/>
      <c r="Y99" s="694"/>
      <c r="Z99" s="695"/>
      <c r="AA99" s="696"/>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1</v>
      </c>
    </row>
    <row r="100" spans="1:60" ht="23.25" hidden="1" customHeight="1" x14ac:dyDescent="0.15">
      <c r="A100" s="648"/>
      <c r="B100" s="153"/>
      <c r="C100" s="153"/>
      <c r="D100" s="153"/>
      <c r="E100" s="153"/>
      <c r="F100" s="154"/>
      <c r="G100" s="634" t="s">
        <v>672</v>
      </c>
      <c r="H100" s="635"/>
      <c r="I100" s="635"/>
      <c r="J100" s="635"/>
      <c r="K100" s="635"/>
      <c r="L100" s="635"/>
      <c r="M100" s="635"/>
      <c r="N100" s="635"/>
      <c r="O100" s="635"/>
      <c r="P100" s="638" t="s">
        <v>622</v>
      </c>
      <c r="Q100" s="639"/>
      <c r="R100" s="639"/>
      <c r="S100" s="639"/>
      <c r="T100" s="639"/>
      <c r="U100" s="639"/>
      <c r="V100" s="639"/>
      <c r="W100" s="639"/>
      <c r="X100" s="640"/>
      <c r="Y100" s="644" t="s">
        <v>51</v>
      </c>
      <c r="Z100" s="645"/>
      <c r="AA100" s="646"/>
      <c r="AB100" s="647" t="s">
        <v>621</v>
      </c>
      <c r="AC100" s="647"/>
      <c r="AD100" s="647"/>
      <c r="AE100" s="616" t="s">
        <v>614</v>
      </c>
      <c r="AF100" s="616"/>
      <c r="AG100" s="616"/>
      <c r="AH100" s="616"/>
      <c r="AI100" s="616">
        <v>1</v>
      </c>
      <c r="AJ100" s="616"/>
      <c r="AK100" s="616"/>
      <c r="AL100" s="616"/>
      <c r="AM100" s="616">
        <v>1</v>
      </c>
      <c r="AN100" s="616"/>
      <c r="AO100" s="616"/>
      <c r="AP100" s="616"/>
      <c r="AQ100" s="616"/>
      <c r="AR100" s="616"/>
      <c r="AS100" s="616"/>
      <c r="AT100" s="616"/>
      <c r="AU100" s="93" t="s">
        <v>677</v>
      </c>
      <c r="AV100" s="618"/>
      <c r="AW100" s="618"/>
      <c r="AX100" s="619"/>
      <c r="AY100">
        <f>$AY$99</f>
        <v>1</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t="s">
        <v>621</v>
      </c>
      <c r="AC101" s="647"/>
      <c r="AD101" s="647"/>
      <c r="AE101" s="616" t="s">
        <v>614</v>
      </c>
      <c r="AF101" s="616"/>
      <c r="AG101" s="616"/>
      <c r="AH101" s="616"/>
      <c r="AI101" s="616">
        <v>1</v>
      </c>
      <c r="AJ101" s="616"/>
      <c r="AK101" s="616"/>
      <c r="AL101" s="616"/>
      <c r="AM101" s="616">
        <v>1</v>
      </c>
      <c r="AN101" s="616"/>
      <c r="AO101" s="616"/>
      <c r="AP101" s="616"/>
      <c r="AQ101" s="616">
        <v>1</v>
      </c>
      <c r="AR101" s="616"/>
      <c r="AS101" s="616"/>
      <c r="AT101" s="616"/>
      <c r="AU101" s="93" t="s">
        <v>677</v>
      </c>
      <c r="AV101" s="618"/>
      <c r="AW101" s="618"/>
      <c r="AX101" s="619"/>
      <c r="AY101">
        <f>$AY$99</f>
        <v>1</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1</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t="s">
        <v>614</v>
      </c>
      <c r="AR106" s="508"/>
      <c r="AS106" s="127" t="s">
        <v>175</v>
      </c>
      <c r="AT106" s="128"/>
      <c r="AU106" s="126" t="s">
        <v>614</v>
      </c>
      <c r="AV106" s="126"/>
      <c r="AW106" s="108" t="s">
        <v>166</v>
      </c>
      <c r="AX106" s="129"/>
      <c r="AY106">
        <f t="shared" ref="AY106:AY111" si="3">$AY$105</f>
        <v>1</v>
      </c>
    </row>
    <row r="107" spans="1:60" ht="23.25" hidden="1" customHeight="1" x14ac:dyDescent="0.15">
      <c r="A107" s="598"/>
      <c r="B107" s="596"/>
      <c r="C107" s="596"/>
      <c r="D107" s="596"/>
      <c r="E107" s="596"/>
      <c r="F107" s="597"/>
      <c r="G107" s="178" t="s">
        <v>642</v>
      </c>
      <c r="H107" s="179"/>
      <c r="I107" s="179"/>
      <c r="J107" s="179"/>
      <c r="K107" s="179"/>
      <c r="L107" s="179"/>
      <c r="M107" s="179"/>
      <c r="N107" s="179"/>
      <c r="O107" s="180"/>
      <c r="P107" s="131" t="s">
        <v>643</v>
      </c>
      <c r="Q107" s="131"/>
      <c r="R107" s="131"/>
      <c r="S107" s="131"/>
      <c r="T107" s="131"/>
      <c r="U107" s="131"/>
      <c r="V107" s="131"/>
      <c r="W107" s="131"/>
      <c r="X107" s="132"/>
      <c r="Y107" s="219" t="s">
        <v>12</v>
      </c>
      <c r="Z107" s="220"/>
      <c r="AA107" s="221"/>
      <c r="AB107" s="148" t="s">
        <v>252</v>
      </c>
      <c r="AC107" s="148"/>
      <c r="AD107" s="148"/>
      <c r="AE107" s="93">
        <v>64.8</v>
      </c>
      <c r="AF107" s="87"/>
      <c r="AG107" s="87"/>
      <c r="AH107" s="87"/>
      <c r="AI107" s="93">
        <v>67.3</v>
      </c>
      <c r="AJ107" s="87"/>
      <c r="AK107" s="87"/>
      <c r="AL107" s="87"/>
      <c r="AM107" s="93"/>
      <c r="AN107" s="87"/>
      <c r="AO107" s="87"/>
      <c r="AP107" s="87"/>
      <c r="AQ107" s="94" t="s">
        <v>614</v>
      </c>
      <c r="AR107" s="95"/>
      <c r="AS107" s="95"/>
      <c r="AT107" s="96"/>
      <c r="AU107" s="87" t="s">
        <v>614</v>
      </c>
      <c r="AV107" s="87"/>
      <c r="AW107" s="87"/>
      <c r="AX107" s="88"/>
      <c r="AY107">
        <f t="shared" si="3"/>
        <v>1</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252</v>
      </c>
      <c r="AC108" s="92"/>
      <c r="AD108" s="92"/>
      <c r="AE108" s="93" t="s">
        <v>614</v>
      </c>
      <c r="AF108" s="87"/>
      <c r="AG108" s="87"/>
      <c r="AH108" s="87"/>
      <c r="AI108" s="93" t="s">
        <v>614</v>
      </c>
      <c r="AJ108" s="87"/>
      <c r="AK108" s="87"/>
      <c r="AL108" s="87"/>
      <c r="AM108" s="93" t="s">
        <v>635</v>
      </c>
      <c r="AN108" s="87"/>
      <c r="AO108" s="87"/>
      <c r="AP108" s="87"/>
      <c r="AQ108" s="94" t="s">
        <v>614</v>
      </c>
      <c r="AR108" s="95"/>
      <c r="AS108" s="95"/>
      <c r="AT108" s="96"/>
      <c r="AU108" s="87">
        <v>70</v>
      </c>
      <c r="AV108" s="87"/>
      <c r="AW108" s="87"/>
      <c r="AX108" s="88"/>
      <c r="AY108">
        <f t="shared" si="3"/>
        <v>1</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t="s">
        <v>614</v>
      </c>
      <c r="AF109" s="87"/>
      <c r="AG109" s="87"/>
      <c r="AH109" s="87"/>
      <c r="AI109" s="93" t="s">
        <v>614</v>
      </c>
      <c r="AJ109" s="87"/>
      <c r="AK109" s="87"/>
      <c r="AL109" s="87"/>
      <c r="AM109" s="93" t="s">
        <v>635</v>
      </c>
      <c r="AN109" s="87"/>
      <c r="AO109" s="87"/>
      <c r="AP109" s="87"/>
      <c r="AQ109" s="94" t="s">
        <v>614</v>
      </c>
      <c r="AR109" s="95"/>
      <c r="AS109" s="95"/>
      <c r="AT109" s="96"/>
      <c r="AU109" s="87" t="s">
        <v>614</v>
      </c>
      <c r="AV109" s="87"/>
      <c r="AW109" s="87"/>
      <c r="AX109" s="88"/>
      <c r="AY109">
        <f t="shared" si="3"/>
        <v>1</v>
      </c>
    </row>
    <row r="110" spans="1:60" ht="23.25" hidden="1" customHeight="1" x14ac:dyDescent="0.15">
      <c r="A110" s="187" t="s">
        <v>261</v>
      </c>
      <c r="B110" s="150"/>
      <c r="C110" s="150"/>
      <c r="D110" s="150"/>
      <c r="E110" s="150"/>
      <c r="F110" s="151"/>
      <c r="G110" s="189" t="s">
        <v>638</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hidden="1"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8" t="s">
        <v>581</v>
      </c>
      <c r="B133" s="153"/>
      <c r="C133" s="153"/>
      <c r="D133" s="153"/>
      <c r="E133" s="153"/>
      <c r="F133" s="154"/>
      <c r="G133" s="690" t="s">
        <v>573</v>
      </c>
      <c r="H133" s="691"/>
      <c r="I133" s="691"/>
      <c r="J133" s="691"/>
      <c r="K133" s="691"/>
      <c r="L133" s="691"/>
      <c r="M133" s="691"/>
      <c r="N133" s="691"/>
      <c r="O133" s="691"/>
      <c r="P133" s="692" t="s">
        <v>572</v>
      </c>
      <c r="Q133" s="691"/>
      <c r="R133" s="691"/>
      <c r="S133" s="691"/>
      <c r="T133" s="691"/>
      <c r="U133" s="691"/>
      <c r="V133" s="691"/>
      <c r="W133" s="691"/>
      <c r="X133" s="693"/>
      <c r="Y133" s="694"/>
      <c r="Z133" s="695"/>
      <c r="AA133" s="696"/>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89"/>
      <c r="H134" s="635"/>
      <c r="I134" s="635"/>
      <c r="J134" s="635"/>
      <c r="K134" s="635"/>
      <c r="L134" s="635"/>
      <c r="M134" s="635"/>
      <c r="N134" s="635"/>
      <c r="O134" s="635"/>
      <c r="P134" s="638" t="s">
        <v>623</v>
      </c>
      <c r="Q134" s="639"/>
      <c r="R134" s="639"/>
      <c r="S134" s="639"/>
      <c r="T134" s="639"/>
      <c r="U134" s="639"/>
      <c r="V134" s="639"/>
      <c r="W134" s="639"/>
      <c r="X134" s="640"/>
      <c r="Y134" s="644" t="s">
        <v>51</v>
      </c>
      <c r="Z134" s="645"/>
      <c r="AA134" s="646"/>
      <c r="AB134" s="647" t="s">
        <v>624</v>
      </c>
      <c r="AC134" s="647"/>
      <c r="AD134" s="647"/>
      <c r="AE134" s="616">
        <v>193780</v>
      </c>
      <c r="AF134" s="616"/>
      <c r="AG134" s="616"/>
      <c r="AH134" s="616"/>
      <c r="AI134" s="616">
        <v>205044</v>
      </c>
      <c r="AJ134" s="616"/>
      <c r="AK134" s="616"/>
      <c r="AL134" s="616"/>
      <c r="AM134" s="616"/>
      <c r="AN134" s="616"/>
      <c r="AO134" s="616"/>
      <c r="AP134" s="616"/>
      <c r="AQ134" s="616"/>
      <c r="AR134" s="616"/>
      <c r="AS134" s="616"/>
      <c r="AT134" s="616"/>
      <c r="AU134" s="93" t="s">
        <v>677</v>
      </c>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t="s">
        <v>624</v>
      </c>
      <c r="AC135" s="647"/>
      <c r="AD135" s="647"/>
      <c r="AE135" s="616">
        <v>180000</v>
      </c>
      <c r="AF135" s="616"/>
      <c r="AG135" s="616"/>
      <c r="AH135" s="616"/>
      <c r="AI135" s="616">
        <v>200000</v>
      </c>
      <c r="AJ135" s="616"/>
      <c r="AK135" s="616"/>
      <c r="AL135" s="616"/>
      <c r="AM135" s="616">
        <v>210000</v>
      </c>
      <c r="AN135" s="616"/>
      <c r="AO135" s="616"/>
      <c r="AP135" s="616"/>
      <c r="AQ135" s="616">
        <v>220000</v>
      </c>
      <c r="AR135" s="616"/>
      <c r="AS135" s="616"/>
      <c r="AT135" s="616"/>
      <c r="AU135" s="93" t="s">
        <v>677</v>
      </c>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1</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t="s">
        <v>614</v>
      </c>
      <c r="AR140" s="508"/>
      <c r="AS140" s="127" t="s">
        <v>175</v>
      </c>
      <c r="AT140" s="128"/>
      <c r="AU140" s="126" t="s">
        <v>614</v>
      </c>
      <c r="AV140" s="126"/>
      <c r="AW140" s="108" t="s">
        <v>166</v>
      </c>
      <c r="AX140" s="129"/>
      <c r="AY140">
        <f t="shared" ref="AY140:AY145" si="5">$AY$139</f>
        <v>1</v>
      </c>
    </row>
    <row r="141" spans="1:60" ht="23.25" hidden="1" customHeight="1" x14ac:dyDescent="0.15">
      <c r="A141" s="598"/>
      <c r="B141" s="596"/>
      <c r="C141" s="596"/>
      <c r="D141" s="596"/>
      <c r="E141" s="596"/>
      <c r="F141" s="597"/>
      <c r="G141" s="178" t="s">
        <v>616</v>
      </c>
      <c r="H141" s="179"/>
      <c r="I141" s="179"/>
      <c r="J141" s="179"/>
      <c r="K141" s="179"/>
      <c r="L141" s="179"/>
      <c r="M141" s="179"/>
      <c r="N141" s="179"/>
      <c r="O141" s="180"/>
      <c r="P141" s="131" t="s">
        <v>617</v>
      </c>
      <c r="Q141" s="131"/>
      <c r="R141" s="131"/>
      <c r="S141" s="131"/>
      <c r="T141" s="131"/>
      <c r="U141" s="131"/>
      <c r="V141" s="131"/>
      <c r="W141" s="131"/>
      <c r="X141" s="132"/>
      <c r="Y141" s="219" t="s">
        <v>12</v>
      </c>
      <c r="Z141" s="220"/>
      <c r="AA141" s="221"/>
      <c r="AB141" s="148" t="s">
        <v>618</v>
      </c>
      <c r="AC141" s="148"/>
      <c r="AD141" s="148"/>
      <c r="AE141" s="93">
        <v>3</v>
      </c>
      <c r="AF141" s="87"/>
      <c r="AG141" s="87"/>
      <c r="AH141" s="87"/>
      <c r="AI141" s="93"/>
      <c r="AJ141" s="87"/>
      <c r="AK141" s="87"/>
      <c r="AL141" s="87"/>
      <c r="AM141" s="93"/>
      <c r="AN141" s="87"/>
      <c r="AO141" s="87"/>
      <c r="AP141" s="87"/>
      <c r="AQ141" s="94" t="s">
        <v>614</v>
      </c>
      <c r="AR141" s="95"/>
      <c r="AS141" s="95"/>
      <c r="AT141" s="96"/>
      <c r="AU141" s="87" t="s">
        <v>614</v>
      </c>
      <c r="AV141" s="87"/>
      <c r="AW141" s="87"/>
      <c r="AX141" s="88"/>
      <c r="AY141">
        <f t="shared" si="5"/>
        <v>1</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618</v>
      </c>
      <c r="AC142" s="92"/>
      <c r="AD142" s="92"/>
      <c r="AE142" s="93" t="s">
        <v>614</v>
      </c>
      <c r="AF142" s="87"/>
      <c r="AG142" s="87"/>
      <c r="AH142" s="87"/>
      <c r="AI142" s="93" t="s">
        <v>614</v>
      </c>
      <c r="AJ142" s="87"/>
      <c r="AK142" s="87"/>
      <c r="AL142" s="87"/>
      <c r="AM142" s="93" t="s">
        <v>635</v>
      </c>
      <c r="AN142" s="87"/>
      <c r="AO142" s="87"/>
      <c r="AP142" s="87"/>
      <c r="AQ142" s="94" t="s">
        <v>614</v>
      </c>
      <c r="AR142" s="95"/>
      <c r="AS142" s="95"/>
      <c r="AT142" s="96"/>
      <c r="AU142" s="87">
        <v>0</v>
      </c>
      <c r="AV142" s="87"/>
      <c r="AW142" s="87"/>
      <c r="AX142" s="88"/>
      <c r="AY142">
        <f t="shared" si="5"/>
        <v>1</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t="s">
        <v>614</v>
      </c>
      <c r="AF143" s="87"/>
      <c r="AG143" s="87"/>
      <c r="AH143" s="87"/>
      <c r="AI143" s="93" t="s">
        <v>614</v>
      </c>
      <c r="AJ143" s="87"/>
      <c r="AK143" s="87"/>
      <c r="AL143" s="87"/>
      <c r="AM143" s="93" t="s">
        <v>635</v>
      </c>
      <c r="AN143" s="87"/>
      <c r="AO143" s="87"/>
      <c r="AP143" s="87"/>
      <c r="AQ143" s="94" t="s">
        <v>614</v>
      </c>
      <c r="AR143" s="95"/>
      <c r="AS143" s="95"/>
      <c r="AT143" s="96"/>
      <c r="AU143" s="87" t="s">
        <v>614</v>
      </c>
      <c r="AV143" s="87"/>
      <c r="AW143" s="87"/>
      <c r="AX143" s="88"/>
      <c r="AY143">
        <f t="shared" si="5"/>
        <v>1</v>
      </c>
    </row>
    <row r="144" spans="1:60" ht="23.25" hidden="1" customHeight="1" x14ac:dyDescent="0.15">
      <c r="A144" s="187" t="s">
        <v>261</v>
      </c>
      <c r="B144" s="150"/>
      <c r="C144" s="150"/>
      <c r="D144" s="150"/>
      <c r="E144" s="150"/>
      <c r="F144" s="151"/>
      <c r="G144" s="189" t="s">
        <v>619</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hidden="1" customHeight="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581</v>
      </c>
      <c r="B167" s="153"/>
      <c r="C167" s="153"/>
      <c r="D167" s="153"/>
      <c r="E167" s="153"/>
      <c r="F167" s="154"/>
      <c r="G167" s="690" t="s">
        <v>573</v>
      </c>
      <c r="H167" s="691"/>
      <c r="I167" s="691"/>
      <c r="J167" s="691"/>
      <c r="K167" s="691"/>
      <c r="L167" s="691"/>
      <c r="M167" s="691"/>
      <c r="N167" s="691"/>
      <c r="O167" s="691"/>
      <c r="P167" s="692" t="s">
        <v>572</v>
      </c>
      <c r="Q167" s="691"/>
      <c r="R167" s="691"/>
      <c r="S167" s="691"/>
      <c r="T167" s="691"/>
      <c r="U167" s="691"/>
      <c r="V167" s="691"/>
      <c r="W167" s="691"/>
      <c r="X167" s="693"/>
      <c r="Y167" s="694"/>
      <c r="Z167" s="695"/>
      <c r="AA167" s="696"/>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89"/>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673</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674</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675</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676</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614</v>
      </c>
      <c r="K218" s="494"/>
      <c r="L218" s="494"/>
      <c r="M218" s="494"/>
      <c r="N218" s="494"/>
      <c r="O218" s="494"/>
      <c r="P218" s="494"/>
      <c r="Q218" s="494"/>
      <c r="R218" s="494"/>
      <c r="S218" s="494"/>
      <c r="T218" s="495"/>
      <c r="U218" s="470" t="s">
        <v>677</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677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677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90"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631</v>
      </c>
      <c r="AE223" s="452"/>
      <c r="AF223" s="452"/>
      <c r="AG223" s="453" t="s">
        <v>650</v>
      </c>
      <c r="AH223" s="454"/>
      <c r="AI223" s="454"/>
      <c r="AJ223" s="454"/>
      <c r="AK223" s="454"/>
      <c r="AL223" s="454"/>
      <c r="AM223" s="454"/>
      <c r="AN223" s="454"/>
      <c r="AO223" s="454"/>
      <c r="AP223" s="454"/>
      <c r="AQ223" s="454"/>
      <c r="AR223" s="454"/>
      <c r="AS223" s="454"/>
      <c r="AT223" s="454"/>
      <c r="AU223" s="454"/>
      <c r="AV223" s="454"/>
      <c r="AW223" s="454"/>
      <c r="AX223" s="455"/>
    </row>
    <row r="224" spans="1:51" ht="76.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0"/>
      <c r="AD224" s="361" t="s">
        <v>631</v>
      </c>
      <c r="AE224" s="362"/>
      <c r="AF224" s="362"/>
      <c r="AG224" s="351" t="s">
        <v>649</v>
      </c>
      <c r="AH224" s="352"/>
      <c r="AI224" s="352"/>
      <c r="AJ224" s="352"/>
      <c r="AK224" s="352"/>
      <c r="AL224" s="352"/>
      <c r="AM224" s="352"/>
      <c r="AN224" s="352"/>
      <c r="AO224" s="352"/>
      <c r="AP224" s="352"/>
      <c r="AQ224" s="352"/>
      <c r="AR224" s="352"/>
      <c r="AS224" s="352"/>
      <c r="AT224" s="352"/>
      <c r="AU224" s="352"/>
      <c r="AV224" s="352"/>
      <c r="AW224" s="352"/>
      <c r="AX224" s="353"/>
    </row>
    <row r="225" spans="1:50" ht="68.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398" t="s">
        <v>631</v>
      </c>
      <c r="AE225" s="399"/>
      <c r="AF225" s="399"/>
      <c r="AG225" s="384" t="s">
        <v>651</v>
      </c>
      <c r="AH225" s="134"/>
      <c r="AI225" s="134"/>
      <c r="AJ225" s="134"/>
      <c r="AK225" s="134"/>
      <c r="AL225" s="134"/>
      <c r="AM225" s="134"/>
      <c r="AN225" s="134"/>
      <c r="AO225" s="134"/>
      <c r="AP225" s="134"/>
      <c r="AQ225" s="134"/>
      <c r="AR225" s="134"/>
      <c r="AS225" s="134"/>
      <c r="AT225" s="134"/>
      <c r="AU225" s="134"/>
      <c r="AV225" s="134"/>
      <c r="AW225" s="134"/>
      <c r="AX225" s="385"/>
    </row>
    <row r="226" spans="1:50" ht="27" customHeight="1" x14ac:dyDescent="0.15">
      <c r="A226" s="339" t="s">
        <v>36</v>
      </c>
      <c r="B226" s="422"/>
      <c r="C226" s="424" t="s">
        <v>38</v>
      </c>
      <c r="D226" s="378"/>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79" t="s">
        <v>631</v>
      </c>
      <c r="AE226" s="380"/>
      <c r="AF226" s="380"/>
      <c r="AG226" s="382" t="s">
        <v>647</v>
      </c>
      <c r="AH226" s="131"/>
      <c r="AI226" s="131"/>
      <c r="AJ226" s="131"/>
      <c r="AK226" s="131"/>
      <c r="AL226" s="131"/>
      <c r="AM226" s="131"/>
      <c r="AN226" s="131"/>
      <c r="AO226" s="131"/>
      <c r="AP226" s="131"/>
      <c r="AQ226" s="131"/>
      <c r="AR226" s="131"/>
      <c r="AS226" s="131"/>
      <c r="AT226" s="131"/>
      <c r="AU226" s="131"/>
      <c r="AV226" s="131"/>
      <c r="AW226" s="131"/>
      <c r="AX226" s="383"/>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1" t="s">
        <v>644</v>
      </c>
      <c r="AE227" s="362"/>
      <c r="AF227" s="434"/>
      <c r="AG227" s="384"/>
      <c r="AH227" s="134"/>
      <c r="AI227" s="134"/>
      <c r="AJ227" s="134"/>
      <c r="AK227" s="134"/>
      <c r="AL227" s="134"/>
      <c r="AM227" s="134"/>
      <c r="AN227" s="134"/>
      <c r="AO227" s="134"/>
      <c r="AP227" s="134"/>
      <c r="AQ227" s="134"/>
      <c r="AR227" s="134"/>
      <c r="AS227" s="134"/>
      <c r="AT227" s="134"/>
      <c r="AU227" s="134"/>
      <c r="AV227" s="134"/>
      <c r="AW227" s="134"/>
      <c r="AX227" s="385"/>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644</v>
      </c>
      <c r="AE228" s="439"/>
      <c r="AF228" s="439"/>
      <c r="AG228" s="384"/>
      <c r="AH228" s="134"/>
      <c r="AI228" s="134"/>
      <c r="AJ228" s="134"/>
      <c r="AK228" s="134"/>
      <c r="AL228" s="134"/>
      <c r="AM228" s="134"/>
      <c r="AN228" s="134"/>
      <c r="AO228" s="134"/>
      <c r="AP228" s="134"/>
      <c r="AQ228" s="134"/>
      <c r="AR228" s="134"/>
      <c r="AS228" s="134"/>
      <c r="AT228" s="134"/>
      <c r="AU228" s="134"/>
      <c r="AV228" s="134"/>
      <c r="AW228" s="134"/>
      <c r="AX228" s="385"/>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645</v>
      </c>
      <c r="AE229" s="349"/>
      <c r="AF229" s="349"/>
      <c r="AG229" s="403" t="s">
        <v>647</v>
      </c>
      <c r="AH229" s="404"/>
      <c r="AI229" s="404"/>
      <c r="AJ229" s="404"/>
      <c r="AK229" s="404"/>
      <c r="AL229" s="404"/>
      <c r="AM229" s="404"/>
      <c r="AN229" s="404"/>
      <c r="AO229" s="404"/>
      <c r="AP229" s="404"/>
      <c r="AQ229" s="404"/>
      <c r="AR229" s="404"/>
      <c r="AS229" s="404"/>
      <c r="AT229" s="404"/>
      <c r="AU229" s="404"/>
      <c r="AV229" s="404"/>
      <c r="AW229" s="404"/>
      <c r="AX229" s="405"/>
    </row>
    <row r="230" spans="1:50" ht="45" customHeight="1" x14ac:dyDescent="0.15">
      <c r="A230" s="341"/>
      <c r="B230" s="342"/>
      <c r="C230" s="359" t="s">
        <v>136</v>
      </c>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1" t="s">
        <v>631</v>
      </c>
      <c r="AE230" s="362"/>
      <c r="AF230" s="362"/>
      <c r="AG230" s="351" t="s">
        <v>652</v>
      </c>
      <c r="AH230" s="352"/>
      <c r="AI230" s="352"/>
      <c r="AJ230" s="352"/>
      <c r="AK230" s="352"/>
      <c r="AL230" s="352"/>
      <c r="AM230" s="352"/>
      <c r="AN230" s="352"/>
      <c r="AO230" s="352"/>
      <c r="AP230" s="352"/>
      <c r="AQ230" s="352"/>
      <c r="AR230" s="352"/>
      <c r="AS230" s="352"/>
      <c r="AT230" s="352"/>
      <c r="AU230" s="352"/>
      <c r="AV230" s="352"/>
      <c r="AW230" s="352"/>
      <c r="AX230" s="353"/>
    </row>
    <row r="231" spans="1:50" ht="26.25" customHeight="1" x14ac:dyDescent="0.15">
      <c r="A231" s="341"/>
      <c r="B231" s="342"/>
      <c r="C231" s="359" t="s">
        <v>35</v>
      </c>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1" t="s">
        <v>645</v>
      </c>
      <c r="AE231" s="362"/>
      <c r="AF231" s="362"/>
      <c r="AG231" s="351" t="s">
        <v>647</v>
      </c>
      <c r="AH231" s="352"/>
      <c r="AI231" s="352"/>
      <c r="AJ231" s="352"/>
      <c r="AK231" s="352"/>
      <c r="AL231" s="352"/>
      <c r="AM231" s="352"/>
      <c r="AN231" s="352"/>
      <c r="AO231" s="352"/>
      <c r="AP231" s="352"/>
      <c r="AQ231" s="352"/>
      <c r="AR231" s="352"/>
      <c r="AS231" s="352"/>
      <c r="AT231" s="352"/>
      <c r="AU231" s="352"/>
      <c r="AV231" s="352"/>
      <c r="AW231" s="352"/>
      <c r="AX231" s="353"/>
    </row>
    <row r="232" spans="1:50" ht="64.5" customHeight="1" x14ac:dyDescent="0.15">
      <c r="A232" s="341"/>
      <c r="B232" s="342"/>
      <c r="C232" s="359" t="s">
        <v>40</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397"/>
      <c r="AD232" s="361" t="s">
        <v>631</v>
      </c>
      <c r="AE232" s="362"/>
      <c r="AF232" s="362"/>
      <c r="AG232" s="351" t="s">
        <v>653</v>
      </c>
      <c r="AH232" s="352"/>
      <c r="AI232" s="352"/>
      <c r="AJ232" s="352"/>
      <c r="AK232" s="352"/>
      <c r="AL232" s="352"/>
      <c r="AM232" s="352"/>
      <c r="AN232" s="352"/>
      <c r="AO232" s="352"/>
      <c r="AP232" s="352"/>
      <c r="AQ232" s="352"/>
      <c r="AR232" s="352"/>
      <c r="AS232" s="352"/>
      <c r="AT232" s="352"/>
      <c r="AU232" s="352"/>
      <c r="AV232" s="352"/>
      <c r="AW232" s="352"/>
      <c r="AX232" s="353"/>
    </row>
    <row r="233" spans="1:50" ht="37.5" customHeight="1" x14ac:dyDescent="0.15">
      <c r="A233" s="341"/>
      <c r="B233" s="342"/>
      <c r="C233" s="359" t="s">
        <v>234</v>
      </c>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97"/>
      <c r="AD233" s="398" t="s">
        <v>645</v>
      </c>
      <c r="AE233" s="399"/>
      <c r="AF233" s="399"/>
      <c r="AG233" s="400" t="s">
        <v>647</v>
      </c>
      <c r="AH233" s="401"/>
      <c r="AI233" s="401"/>
      <c r="AJ233" s="401"/>
      <c r="AK233" s="401"/>
      <c r="AL233" s="401"/>
      <c r="AM233" s="401"/>
      <c r="AN233" s="401"/>
      <c r="AO233" s="401"/>
      <c r="AP233" s="401"/>
      <c r="AQ233" s="401"/>
      <c r="AR233" s="401"/>
      <c r="AS233" s="401"/>
      <c r="AT233" s="401"/>
      <c r="AU233" s="401"/>
      <c r="AV233" s="401"/>
      <c r="AW233" s="401"/>
      <c r="AX233" s="402"/>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1" t="s">
        <v>645</v>
      </c>
      <c r="AE234" s="362"/>
      <c r="AF234" s="434"/>
      <c r="AG234" s="351" t="s">
        <v>647</v>
      </c>
      <c r="AH234" s="352"/>
      <c r="AI234" s="352"/>
      <c r="AJ234" s="352"/>
      <c r="AK234" s="352"/>
      <c r="AL234" s="352"/>
      <c r="AM234" s="352"/>
      <c r="AN234" s="352"/>
      <c r="AO234" s="352"/>
      <c r="AP234" s="352"/>
      <c r="AQ234" s="352"/>
      <c r="AR234" s="352"/>
      <c r="AS234" s="352"/>
      <c r="AT234" s="352"/>
      <c r="AU234" s="352"/>
      <c r="AV234" s="352"/>
      <c r="AW234" s="352"/>
      <c r="AX234" s="353"/>
    </row>
    <row r="235" spans="1:50" ht="49.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1" t="s">
        <v>631</v>
      </c>
      <c r="AE235" s="392"/>
      <c r="AF235" s="393"/>
      <c r="AG235" s="394" t="s">
        <v>654</v>
      </c>
      <c r="AH235" s="395"/>
      <c r="AI235" s="395"/>
      <c r="AJ235" s="395"/>
      <c r="AK235" s="395"/>
      <c r="AL235" s="395"/>
      <c r="AM235" s="395"/>
      <c r="AN235" s="395"/>
      <c r="AO235" s="395"/>
      <c r="AP235" s="395"/>
      <c r="AQ235" s="395"/>
      <c r="AR235" s="395"/>
      <c r="AS235" s="395"/>
      <c r="AT235" s="395"/>
      <c r="AU235" s="395"/>
      <c r="AV235" s="395"/>
      <c r="AW235" s="395"/>
      <c r="AX235" s="396"/>
    </row>
    <row r="236" spans="1:50" ht="36.7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631</v>
      </c>
      <c r="AE236" s="349"/>
      <c r="AF236" s="350"/>
      <c r="AG236" s="351" t="s">
        <v>655</v>
      </c>
      <c r="AH236" s="352"/>
      <c r="AI236" s="352"/>
      <c r="AJ236" s="352"/>
      <c r="AK236" s="352"/>
      <c r="AL236" s="352"/>
      <c r="AM236" s="352"/>
      <c r="AN236" s="352"/>
      <c r="AO236" s="352"/>
      <c r="AP236" s="352"/>
      <c r="AQ236" s="352"/>
      <c r="AR236" s="352"/>
      <c r="AS236" s="352"/>
      <c r="AT236" s="352"/>
      <c r="AU236" s="352"/>
      <c r="AV236" s="352"/>
      <c r="AW236" s="352"/>
      <c r="AX236" s="353"/>
    </row>
    <row r="237" spans="1:50" ht="60.7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631</v>
      </c>
      <c r="AE237" s="358"/>
      <c r="AF237" s="358"/>
      <c r="AG237" s="351" t="s">
        <v>648</v>
      </c>
      <c r="AH237" s="352"/>
      <c r="AI237" s="352"/>
      <c r="AJ237" s="352"/>
      <c r="AK237" s="352"/>
      <c r="AL237" s="352"/>
      <c r="AM237" s="352"/>
      <c r="AN237" s="352"/>
      <c r="AO237" s="352"/>
      <c r="AP237" s="352"/>
      <c r="AQ237" s="352"/>
      <c r="AR237" s="352"/>
      <c r="AS237" s="352"/>
      <c r="AT237" s="352"/>
      <c r="AU237" s="352"/>
      <c r="AV237" s="352"/>
      <c r="AW237" s="352"/>
      <c r="AX237" s="353"/>
    </row>
    <row r="238" spans="1:50" ht="38.25" customHeight="1" x14ac:dyDescent="0.15">
      <c r="A238" s="341"/>
      <c r="B238" s="342"/>
      <c r="C238" s="359" t="s">
        <v>179</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1" t="s">
        <v>631</v>
      </c>
      <c r="AE238" s="362"/>
      <c r="AF238" s="362"/>
      <c r="AG238" s="351" t="s">
        <v>656</v>
      </c>
      <c r="AH238" s="352"/>
      <c r="AI238" s="352"/>
      <c r="AJ238" s="352"/>
      <c r="AK238" s="352"/>
      <c r="AL238" s="352"/>
      <c r="AM238" s="352"/>
      <c r="AN238" s="352"/>
      <c r="AO238" s="352"/>
      <c r="AP238" s="352"/>
      <c r="AQ238" s="352"/>
      <c r="AR238" s="352"/>
      <c r="AS238" s="352"/>
      <c r="AT238" s="352"/>
      <c r="AU238" s="352"/>
      <c r="AV238" s="352"/>
      <c r="AW238" s="352"/>
      <c r="AX238" s="353"/>
    </row>
    <row r="239" spans="1:50" ht="50.25" customHeight="1" x14ac:dyDescent="0.15">
      <c r="A239" s="343"/>
      <c r="B239" s="344"/>
      <c r="C239" s="359" t="s">
        <v>41</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1" t="s">
        <v>631</v>
      </c>
      <c r="AE239" s="362"/>
      <c r="AF239" s="362"/>
      <c r="AG239" s="386" t="s">
        <v>657</v>
      </c>
      <c r="AH239" s="137"/>
      <c r="AI239" s="137"/>
      <c r="AJ239" s="137"/>
      <c r="AK239" s="137"/>
      <c r="AL239" s="137"/>
      <c r="AM239" s="137"/>
      <c r="AN239" s="137"/>
      <c r="AO239" s="137"/>
      <c r="AP239" s="137"/>
      <c r="AQ239" s="137"/>
      <c r="AR239" s="137"/>
      <c r="AS239" s="137"/>
      <c r="AT239" s="137"/>
      <c r="AU239" s="137"/>
      <c r="AV239" s="137"/>
      <c r="AW239" s="137"/>
      <c r="AX239" s="387"/>
    </row>
    <row r="240" spans="1:50" ht="41.25" customHeight="1" x14ac:dyDescent="0.15">
      <c r="A240" s="370" t="s">
        <v>54</v>
      </c>
      <c r="B240" s="371"/>
      <c r="C240" s="376" t="s">
        <v>137</v>
      </c>
      <c r="D240" s="377"/>
      <c r="E240" s="377"/>
      <c r="F240" s="377"/>
      <c r="G240" s="377"/>
      <c r="H240" s="377"/>
      <c r="I240" s="377"/>
      <c r="J240" s="377"/>
      <c r="K240" s="377"/>
      <c r="L240" s="377"/>
      <c r="M240" s="377"/>
      <c r="N240" s="377"/>
      <c r="O240" s="377"/>
      <c r="P240" s="377"/>
      <c r="Q240" s="377"/>
      <c r="R240" s="377"/>
      <c r="S240" s="377"/>
      <c r="T240" s="377"/>
      <c r="U240" s="377"/>
      <c r="V240" s="377"/>
      <c r="W240" s="377"/>
      <c r="X240" s="377"/>
      <c r="Y240" s="377"/>
      <c r="Z240" s="377"/>
      <c r="AA240" s="377"/>
      <c r="AB240" s="377"/>
      <c r="AC240" s="378"/>
      <c r="AD240" s="379" t="s">
        <v>631</v>
      </c>
      <c r="AE240" s="380"/>
      <c r="AF240" s="381"/>
      <c r="AG240" s="382" t="s">
        <v>646</v>
      </c>
      <c r="AH240" s="131"/>
      <c r="AI240" s="131"/>
      <c r="AJ240" s="131"/>
      <c r="AK240" s="131"/>
      <c r="AL240" s="131"/>
      <c r="AM240" s="131"/>
      <c r="AN240" s="131"/>
      <c r="AO240" s="131"/>
      <c r="AP240" s="131"/>
      <c r="AQ240" s="131"/>
      <c r="AR240" s="131"/>
      <c r="AS240" s="131"/>
      <c r="AT240" s="131"/>
      <c r="AU240" s="131"/>
      <c r="AV240" s="131"/>
      <c r="AW240" s="131"/>
      <c r="AX240" s="383"/>
    </row>
    <row r="241" spans="1:50" ht="19.7" customHeight="1" x14ac:dyDescent="0.15">
      <c r="A241" s="372"/>
      <c r="B241" s="373"/>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4"/>
      <c r="AH241" s="134"/>
      <c r="AI241" s="134"/>
      <c r="AJ241" s="134"/>
      <c r="AK241" s="134"/>
      <c r="AL241" s="134"/>
      <c r="AM241" s="134"/>
      <c r="AN241" s="134"/>
      <c r="AO241" s="134"/>
      <c r="AP241" s="134"/>
      <c r="AQ241" s="134"/>
      <c r="AR241" s="134"/>
      <c r="AS241" s="134"/>
      <c r="AT241" s="134"/>
      <c r="AU241" s="134"/>
      <c r="AV241" s="134"/>
      <c r="AW241" s="134"/>
      <c r="AX241" s="385"/>
    </row>
    <row r="242" spans="1:50" ht="24.75" customHeight="1" x14ac:dyDescent="0.15">
      <c r="A242" s="372"/>
      <c r="B242" s="373"/>
      <c r="C242" s="872">
        <v>2022</v>
      </c>
      <c r="D242" s="873"/>
      <c r="E242" s="365" t="s">
        <v>608</v>
      </c>
      <c r="F242" s="365"/>
      <c r="G242" s="365"/>
      <c r="H242" s="366">
        <v>21</v>
      </c>
      <c r="I242" s="366"/>
      <c r="J242" s="874">
        <v>718</v>
      </c>
      <c r="K242" s="874"/>
      <c r="L242" s="874"/>
      <c r="M242" s="366"/>
      <c r="N242" s="875"/>
      <c r="O242" s="876" t="s">
        <v>629</v>
      </c>
      <c r="P242" s="877"/>
      <c r="Q242" s="877"/>
      <c r="R242" s="877"/>
      <c r="S242" s="877"/>
      <c r="T242" s="877"/>
      <c r="U242" s="877"/>
      <c r="V242" s="877"/>
      <c r="W242" s="877"/>
      <c r="X242" s="877"/>
      <c r="Y242" s="877"/>
      <c r="Z242" s="877"/>
      <c r="AA242" s="877"/>
      <c r="AB242" s="877"/>
      <c r="AC242" s="877"/>
      <c r="AD242" s="877"/>
      <c r="AE242" s="877"/>
      <c r="AF242" s="878"/>
      <c r="AG242" s="384"/>
      <c r="AH242" s="134"/>
      <c r="AI242" s="134"/>
      <c r="AJ242" s="134"/>
      <c r="AK242" s="134"/>
      <c r="AL242" s="134"/>
      <c r="AM242" s="134"/>
      <c r="AN242" s="134"/>
      <c r="AO242" s="134"/>
      <c r="AP242" s="134"/>
      <c r="AQ242" s="134"/>
      <c r="AR242" s="134"/>
      <c r="AS242" s="134"/>
      <c r="AT242" s="134"/>
      <c r="AU242" s="134"/>
      <c r="AV242" s="134"/>
      <c r="AW242" s="134"/>
      <c r="AX242" s="385"/>
    </row>
    <row r="243" spans="1:50" ht="24.75" customHeight="1" x14ac:dyDescent="0.15">
      <c r="A243" s="372"/>
      <c r="B243" s="373"/>
      <c r="C243" s="363">
        <v>2022</v>
      </c>
      <c r="D243" s="364"/>
      <c r="E243" s="365" t="s">
        <v>608</v>
      </c>
      <c r="F243" s="365"/>
      <c r="G243" s="365"/>
      <c r="H243" s="366">
        <v>21</v>
      </c>
      <c r="I243" s="366"/>
      <c r="J243" s="367">
        <v>721</v>
      </c>
      <c r="K243" s="367"/>
      <c r="L243" s="367"/>
      <c r="M243" s="368"/>
      <c r="N243" s="369"/>
      <c r="O243" s="879" t="s">
        <v>630</v>
      </c>
      <c r="P243" s="880"/>
      <c r="Q243" s="880"/>
      <c r="R243" s="880"/>
      <c r="S243" s="880"/>
      <c r="T243" s="880"/>
      <c r="U243" s="880"/>
      <c r="V243" s="880"/>
      <c r="W243" s="880"/>
      <c r="X243" s="880"/>
      <c r="Y243" s="880"/>
      <c r="Z243" s="880"/>
      <c r="AA243" s="880"/>
      <c r="AB243" s="880"/>
      <c r="AC243" s="880"/>
      <c r="AD243" s="880"/>
      <c r="AE243" s="880"/>
      <c r="AF243" s="881"/>
      <c r="AG243" s="384"/>
      <c r="AH243" s="134"/>
      <c r="AI243" s="134"/>
      <c r="AJ243" s="134"/>
      <c r="AK243" s="134"/>
      <c r="AL243" s="134"/>
      <c r="AM243" s="134"/>
      <c r="AN243" s="134"/>
      <c r="AO243" s="134"/>
      <c r="AP243" s="134"/>
      <c r="AQ243" s="134"/>
      <c r="AR243" s="134"/>
      <c r="AS243" s="134"/>
      <c r="AT243" s="134"/>
      <c r="AU243" s="134"/>
      <c r="AV243" s="134"/>
      <c r="AW243" s="134"/>
      <c r="AX243" s="385"/>
    </row>
    <row r="244" spans="1:50" ht="24.75" customHeight="1" x14ac:dyDescent="0.15">
      <c r="A244" s="372"/>
      <c r="B244" s="373"/>
      <c r="C244" s="363"/>
      <c r="D244" s="364"/>
      <c r="E244" s="365"/>
      <c r="F244" s="365"/>
      <c r="G244" s="365"/>
      <c r="H244" s="366"/>
      <c r="I244" s="366"/>
      <c r="J244" s="367"/>
      <c r="K244" s="367"/>
      <c r="L244" s="367"/>
      <c r="M244" s="368"/>
      <c r="N244" s="369"/>
      <c r="O244" s="879"/>
      <c r="P244" s="880"/>
      <c r="Q244" s="880"/>
      <c r="R244" s="880"/>
      <c r="S244" s="880"/>
      <c r="T244" s="880"/>
      <c r="U244" s="880"/>
      <c r="V244" s="880"/>
      <c r="W244" s="880"/>
      <c r="X244" s="880"/>
      <c r="Y244" s="880"/>
      <c r="Z244" s="880"/>
      <c r="AA244" s="880"/>
      <c r="AB244" s="880"/>
      <c r="AC244" s="880"/>
      <c r="AD244" s="880"/>
      <c r="AE244" s="880"/>
      <c r="AF244" s="881"/>
      <c r="AG244" s="384"/>
      <c r="AH244" s="134"/>
      <c r="AI244" s="134"/>
      <c r="AJ244" s="134"/>
      <c r="AK244" s="134"/>
      <c r="AL244" s="134"/>
      <c r="AM244" s="134"/>
      <c r="AN244" s="134"/>
      <c r="AO244" s="134"/>
      <c r="AP244" s="134"/>
      <c r="AQ244" s="134"/>
      <c r="AR244" s="134"/>
      <c r="AS244" s="134"/>
      <c r="AT244" s="134"/>
      <c r="AU244" s="134"/>
      <c r="AV244" s="134"/>
      <c r="AW244" s="134"/>
      <c r="AX244" s="385"/>
    </row>
    <row r="245" spans="1:50" ht="24.75" customHeight="1" x14ac:dyDescent="0.15">
      <c r="A245" s="372"/>
      <c r="B245" s="373"/>
      <c r="C245" s="363"/>
      <c r="D245" s="364"/>
      <c r="E245" s="365"/>
      <c r="F245" s="365"/>
      <c r="G245" s="365"/>
      <c r="H245" s="366"/>
      <c r="I245" s="366"/>
      <c r="J245" s="367"/>
      <c r="K245" s="367"/>
      <c r="L245" s="367"/>
      <c r="M245" s="368"/>
      <c r="N245" s="369"/>
      <c r="O245" s="879"/>
      <c r="P245" s="880"/>
      <c r="Q245" s="880"/>
      <c r="R245" s="880"/>
      <c r="S245" s="880"/>
      <c r="T245" s="880"/>
      <c r="U245" s="880"/>
      <c r="V245" s="880"/>
      <c r="W245" s="880"/>
      <c r="X245" s="880"/>
      <c r="Y245" s="880"/>
      <c r="Z245" s="880"/>
      <c r="AA245" s="880"/>
      <c r="AB245" s="880"/>
      <c r="AC245" s="880"/>
      <c r="AD245" s="880"/>
      <c r="AE245" s="880"/>
      <c r="AF245" s="881"/>
      <c r="AG245" s="384"/>
      <c r="AH245" s="134"/>
      <c r="AI245" s="134"/>
      <c r="AJ245" s="134"/>
      <c r="AK245" s="134"/>
      <c r="AL245" s="134"/>
      <c r="AM245" s="134"/>
      <c r="AN245" s="134"/>
      <c r="AO245" s="134"/>
      <c r="AP245" s="134"/>
      <c r="AQ245" s="134"/>
      <c r="AR245" s="134"/>
      <c r="AS245" s="134"/>
      <c r="AT245" s="134"/>
      <c r="AU245" s="134"/>
      <c r="AV245" s="134"/>
      <c r="AW245" s="134"/>
      <c r="AX245" s="385"/>
    </row>
    <row r="246" spans="1:50" ht="24.75" customHeight="1" x14ac:dyDescent="0.15">
      <c r="A246" s="374"/>
      <c r="B246" s="375"/>
      <c r="C246" s="388"/>
      <c r="D246" s="389"/>
      <c r="E246" s="365"/>
      <c r="F246" s="365"/>
      <c r="G246" s="365"/>
      <c r="H246" s="366"/>
      <c r="I246" s="366"/>
      <c r="J246" s="390"/>
      <c r="K246" s="390"/>
      <c r="L246" s="390"/>
      <c r="M246" s="870"/>
      <c r="N246" s="871"/>
      <c r="O246" s="882"/>
      <c r="P246" s="883"/>
      <c r="Q246" s="883"/>
      <c r="R246" s="883"/>
      <c r="S246" s="883"/>
      <c r="T246" s="883"/>
      <c r="U246" s="883"/>
      <c r="V246" s="883"/>
      <c r="W246" s="883"/>
      <c r="X246" s="883"/>
      <c r="Y246" s="883"/>
      <c r="Z246" s="883"/>
      <c r="AA246" s="883"/>
      <c r="AB246" s="883"/>
      <c r="AC246" s="883"/>
      <c r="AD246" s="883"/>
      <c r="AE246" s="883"/>
      <c r="AF246" s="884"/>
      <c r="AG246" s="386"/>
      <c r="AH246" s="137"/>
      <c r="AI246" s="137"/>
      <c r="AJ246" s="137"/>
      <c r="AK246" s="137"/>
      <c r="AL246" s="137"/>
      <c r="AM246" s="137"/>
      <c r="AN246" s="137"/>
      <c r="AO246" s="137"/>
      <c r="AP246" s="137"/>
      <c r="AQ246" s="137"/>
      <c r="AR246" s="137"/>
      <c r="AS246" s="137"/>
      <c r="AT246" s="137"/>
      <c r="AU246" s="137"/>
      <c r="AV246" s="137"/>
      <c r="AW246" s="137"/>
      <c r="AX246" s="387"/>
    </row>
    <row r="247" spans="1:50" ht="67.5" customHeight="1" x14ac:dyDescent="0.15">
      <c r="A247" s="339" t="s">
        <v>45</v>
      </c>
      <c r="B247" s="900"/>
      <c r="C247" s="298" t="s">
        <v>49</v>
      </c>
      <c r="D247" s="719"/>
      <c r="E247" s="719"/>
      <c r="F247" s="720"/>
      <c r="G247" s="903" t="s">
        <v>658</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659</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688</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690</v>
      </c>
      <c r="B252" s="324"/>
      <c r="C252" s="324"/>
      <c r="D252" s="324"/>
      <c r="E252" s="325"/>
      <c r="F252" s="899" t="s">
        <v>689</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263</v>
      </c>
      <c r="B254" s="324"/>
      <c r="C254" s="324"/>
      <c r="D254" s="324"/>
      <c r="E254" s="325"/>
      <c r="F254" s="326" t="s">
        <v>691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289</v>
      </c>
      <c r="J267" s="86"/>
      <c r="K267" s="77"/>
      <c r="L267" s="101">
        <v>60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632</v>
      </c>
      <c r="H268" s="86"/>
      <c r="I268" s="86"/>
      <c r="J268" s="85">
        <v>20</v>
      </c>
      <c r="K268" s="85"/>
      <c r="L268" s="101">
        <v>739</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row>
    <row r="278" spans="1:50" ht="28.35" hidden="1"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660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661</v>
      </c>
      <c r="H310" s="285"/>
      <c r="I310" s="285"/>
      <c r="J310" s="285"/>
      <c r="K310" s="286"/>
      <c r="L310" s="287" t="s">
        <v>662</v>
      </c>
      <c r="M310" s="288"/>
      <c r="N310" s="288"/>
      <c r="O310" s="288"/>
      <c r="P310" s="288"/>
      <c r="Q310" s="288"/>
      <c r="R310" s="288"/>
      <c r="S310" s="288"/>
      <c r="T310" s="288"/>
      <c r="U310" s="288"/>
      <c r="V310" s="288"/>
      <c r="W310" s="288"/>
      <c r="X310" s="289"/>
      <c r="Y310" s="290">
        <v>72.959999999999994</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661</v>
      </c>
      <c r="H311" s="275"/>
      <c r="I311" s="275"/>
      <c r="J311" s="275"/>
      <c r="K311" s="276"/>
      <c r="L311" s="277" t="s">
        <v>663</v>
      </c>
      <c r="M311" s="278"/>
      <c r="N311" s="278"/>
      <c r="O311" s="278"/>
      <c r="P311" s="278"/>
      <c r="Q311" s="278"/>
      <c r="R311" s="278"/>
      <c r="S311" s="278"/>
      <c r="T311" s="278"/>
      <c r="U311" s="278"/>
      <c r="V311" s="278"/>
      <c r="W311" s="278"/>
      <c r="X311" s="279"/>
      <c r="Y311" s="280">
        <v>1.47</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74.429999999999993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55.5" customHeight="1" x14ac:dyDescent="0.15">
      <c r="A366" s="230">
        <v>1</v>
      </c>
      <c r="B366" s="230">
        <v>1</v>
      </c>
      <c r="C366" s="251" t="s">
        <v>666</v>
      </c>
      <c r="D366" s="250"/>
      <c r="E366" s="250"/>
      <c r="F366" s="250"/>
      <c r="G366" s="250"/>
      <c r="H366" s="250"/>
      <c r="I366" s="250"/>
      <c r="J366" s="233">
        <v>9010701020592</v>
      </c>
      <c r="K366" s="234"/>
      <c r="L366" s="234"/>
      <c r="M366" s="234"/>
      <c r="N366" s="234"/>
      <c r="O366" s="234"/>
      <c r="P366" s="252" t="s">
        <v>664</v>
      </c>
      <c r="Q366" s="235"/>
      <c r="R366" s="235"/>
      <c r="S366" s="235"/>
      <c r="T366" s="235"/>
      <c r="U366" s="235"/>
      <c r="V366" s="235"/>
      <c r="W366" s="235"/>
      <c r="X366" s="235"/>
      <c r="Y366" s="236">
        <v>72.959999999999994</v>
      </c>
      <c r="Z366" s="237"/>
      <c r="AA366" s="237"/>
      <c r="AB366" s="238"/>
      <c r="AC366" s="222" t="s">
        <v>254</v>
      </c>
      <c r="AD366" s="223"/>
      <c r="AE366" s="223"/>
      <c r="AF366" s="223"/>
      <c r="AG366" s="223"/>
      <c r="AH366" s="253">
        <v>5</v>
      </c>
      <c r="AI366" s="254"/>
      <c r="AJ366" s="254"/>
      <c r="AK366" s="254"/>
      <c r="AL366" s="226">
        <v>91.21</v>
      </c>
      <c r="AM366" s="227"/>
      <c r="AN366" s="227"/>
      <c r="AO366" s="228"/>
      <c r="AP366" s="229"/>
      <c r="AQ366" s="229"/>
      <c r="AR366" s="229"/>
      <c r="AS366" s="229"/>
      <c r="AT366" s="229"/>
      <c r="AU366" s="229"/>
      <c r="AV366" s="229"/>
      <c r="AW366" s="229"/>
      <c r="AX366" s="229"/>
    </row>
    <row r="367" spans="1:51" ht="55.5" customHeight="1" x14ac:dyDescent="0.15">
      <c r="A367" s="230">
        <v>2</v>
      </c>
      <c r="B367" s="230">
        <v>1</v>
      </c>
      <c r="C367" s="251" t="s">
        <v>666</v>
      </c>
      <c r="D367" s="250"/>
      <c r="E367" s="250"/>
      <c r="F367" s="250"/>
      <c r="G367" s="250"/>
      <c r="H367" s="250"/>
      <c r="I367" s="250"/>
      <c r="J367" s="233">
        <v>9010701020592</v>
      </c>
      <c r="K367" s="234"/>
      <c r="L367" s="234"/>
      <c r="M367" s="234"/>
      <c r="N367" s="234"/>
      <c r="O367" s="234"/>
      <c r="P367" s="252" t="s">
        <v>665</v>
      </c>
      <c r="Q367" s="235"/>
      <c r="R367" s="235"/>
      <c r="S367" s="235"/>
      <c r="T367" s="235"/>
      <c r="U367" s="235"/>
      <c r="V367" s="235"/>
      <c r="W367" s="235"/>
      <c r="X367" s="235"/>
      <c r="Y367" s="236">
        <v>1.47</v>
      </c>
      <c r="Z367" s="237"/>
      <c r="AA367" s="237"/>
      <c r="AB367" s="238"/>
      <c r="AC367" s="222" t="s">
        <v>254</v>
      </c>
      <c r="AD367" s="223"/>
      <c r="AE367" s="223"/>
      <c r="AF367" s="223"/>
      <c r="AG367" s="223"/>
      <c r="AH367" s="253">
        <v>5</v>
      </c>
      <c r="AI367" s="254"/>
      <c r="AJ367" s="254"/>
      <c r="AK367" s="254"/>
      <c r="AL367" s="226">
        <v>91.2</v>
      </c>
      <c r="AM367" s="227"/>
      <c r="AN367" s="227"/>
      <c r="AO367" s="228"/>
      <c r="AP367" s="229"/>
      <c r="AQ367" s="229"/>
      <c r="AR367" s="229"/>
      <c r="AS367" s="229"/>
      <c r="AT367" s="229"/>
      <c r="AU367" s="229"/>
      <c r="AV367" s="229"/>
      <c r="AW367" s="229"/>
      <c r="AX367" s="229"/>
      <c r="AY367">
        <f>COUNTA($C$367)</f>
        <v>1</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Q32">
    <cfRule type="expression" dxfId="1" priority="1">
      <formula>IF(RIGHT(TEXT(AQ32,"0.#"),1)=".",FALSE,TRUE)</formula>
    </cfRule>
    <cfRule type="expression" dxfId="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新野辺 彰平(niinobe-shouhei.jr0)</cp:lastModifiedBy>
  <cp:lastPrinted>2022-05-31T10:09:28Z</cp:lastPrinted>
  <dcterms:created xsi:type="dcterms:W3CDTF">2012-03-13T00:50:25Z</dcterms:created>
  <dcterms:modified xsi:type="dcterms:W3CDTF">2022-08-25T12:13:08Z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