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4 子ども 済\040831 婦人分修正\"/>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9" i="11"/>
  <c r="AY208" i="11"/>
  <c r="AY212" i="11" s="1"/>
  <c r="AY205" i="11"/>
  <c r="AY201" i="11"/>
  <c r="AY200" i="11"/>
  <c r="AY204" i="11" s="1"/>
  <c r="AY195" i="11"/>
  <c r="AY196" i="11" s="1"/>
  <c r="AY190" i="11"/>
  <c r="AY192" i="11" s="1"/>
  <c r="AY180" i="11"/>
  <c r="AY187" i="11" s="1"/>
  <c r="AY173" i="11"/>
  <c r="AY179" i="11" s="1"/>
  <c r="AY170" i="11"/>
  <c r="AY171" i="11" s="1"/>
  <c r="AY167" i="11"/>
  <c r="AY169" i="11" s="1"/>
  <c r="AY136" i="11"/>
  <c r="AY138" i="11" s="1"/>
  <c r="AY133" i="11"/>
  <c r="AY135" i="11" s="1"/>
  <c r="AY132" i="11"/>
  <c r="AY144" i="11"/>
  <c r="AY140" i="11"/>
  <c r="AY139" i="11"/>
  <c r="AY143" i="11" s="1"/>
  <c r="AY166" i="11"/>
  <c r="AY161" i="11"/>
  <c r="AY162" i="11" s="1"/>
  <c r="AY156" i="11"/>
  <c r="AY158" i="11" s="1"/>
  <c r="AY146" i="11"/>
  <c r="AY150" i="11" s="1"/>
  <c r="AY127" i="11"/>
  <c r="AY131" i="11" s="1"/>
  <c r="AY124" i="11"/>
  <c r="AY122" i="11"/>
  <c r="AY123" i="11" s="1"/>
  <c r="AY112" i="11"/>
  <c r="AY119" i="11" s="1"/>
  <c r="AY100" i="11"/>
  <c r="AY99" i="11"/>
  <c r="AY101" i="11" s="1"/>
  <c r="AY98" i="11"/>
  <c r="AY102" i="11"/>
  <c r="AY104" i="11" s="1"/>
  <c r="AY130" i="11" l="1"/>
  <c r="AY163" i="11"/>
  <c r="AY142" i="11"/>
  <c r="AY134" i="11"/>
  <c r="AY202" i="11"/>
  <c r="AY206" i="11"/>
  <c r="AY210" i="11"/>
  <c r="AY128" i="11"/>
  <c r="AY176" i="11"/>
  <c r="AY198" i="11"/>
  <c r="AY203" i="11"/>
  <c r="AY207" i="11"/>
  <c r="AY211" i="11"/>
  <c r="AY113" i="11"/>
  <c r="AY117" i="11"/>
  <c r="AY121" i="11"/>
  <c r="AY125" i="11"/>
  <c r="AY129" i="11"/>
  <c r="AY151" i="11"/>
  <c r="AY155" i="11"/>
  <c r="AY164" i="11"/>
  <c r="AY141" i="11"/>
  <c r="AY145" i="11"/>
  <c r="AY177" i="11"/>
  <c r="AY116" i="11"/>
  <c r="AY120" i="11"/>
  <c r="AY154" i="11"/>
  <c r="AY114" i="11"/>
  <c r="AY118" i="11"/>
  <c r="AY126" i="11"/>
  <c r="AY152" i="11"/>
  <c r="AY174" i="11"/>
  <c r="AY178" i="11"/>
  <c r="AY193" i="11"/>
  <c r="AY115" i="11"/>
  <c r="AY153" i="11"/>
  <c r="AY175" i="11"/>
  <c r="AY17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2" i="11" s="1"/>
  <c r="AY78" i="11"/>
  <c r="AY86" i="11" s="1"/>
  <c r="AY44" i="11"/>
  <c r="AY52" i="11" s="1"/>
  <c r="AY89" i="11" l="1"/>
  <c r="AY94" i="11"/>
  <c r="AY90" i="11"/>
  <c r="AY95" i="11"/>
  <c r="AY91" i="11"/>
  <c r="AY83" i="11"/>
  <c r="AY80" i="11"/>
  <c r="AY84" i="11"/>
  <c r="AY96" i="11"/>
  <c r="AY79" i="11"/>
  <c r="AY87"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<sst xmlns="http://schemas.openxmlformats.org/spreadsheetml/2006/main" count="2124" uniqueCount="773">
  <si>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</si>
  <si>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</si>
  <si>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</si>
  <si>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</si>
  <si>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</si>
  <si>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</si>
  <si>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</si>
  <si>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</si>
  <si>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</si>
  <si>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</si>
  <si>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</si>
  <si>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</si>
  <si>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</si>
  <si>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</si>
  <si>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</si>
  <si>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</si>
  <si>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</si>
  <si>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</si>
  <si>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</si>
  <si>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</si>
  <si>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</si>
  <si>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</si>
  <si>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</si>
  <si>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</si>
  <si>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</si>
  <si>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</si>
  <si>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</si>
  <si>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</si>
  <si>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</si>
  <si>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</si>
  <si>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</si>
  <si>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</si>
  <si>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</si>
  <si>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</si>
  <si>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</si>
  <si>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</si>
  <si>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</si>
  <si>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</si>
  <si>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</si>
  <si>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</si>
  <si>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</si>
  <si>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</si>
  <si>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</si>
  <si>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</si>
  <si>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</si>
  <si>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</si>
  <si>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</si>
  <si>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</si>
  <si>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</si>
  <si>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</si>
  <si>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</si>
  <si>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</si>
  <si>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</si>
  <si>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</si>
  <si>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</si>
  <si>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</si>
  <si>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</si>
  <si>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</si>
  <si>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</si>
  <si>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</si>
  <si>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</si>
  <si>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</si>
  <si>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</si>
  <si>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</si>
  <si>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</si>
  <si>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</si>
  <si>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</si>
  <si>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</si>
  <si>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</si>
  <si>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</si>
  <si>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</si>
  <si>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</si>
  <si>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</si>
  <si>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</si>
  <si>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</si>
  <si>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</si>
  <si>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</si>
  <si>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</si>
  <si>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</si>
  <si>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</si>
  <si>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</si>
  <si>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</si>
  <si>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</si>
  <si>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</si>
  <si>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</si>
  <si>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</si>
  <si>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</si>
  <si>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</si>
  <si>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</si>
  <si>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</si>
  <si>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</si>
  <si>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</si>
  <si>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</si>
  <si>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</si>
  <si>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</si>
  <si>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</si>
  <si>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</si>
  <si>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</si>
  <si>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</si>
  <si>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</si>
  <si>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</si>
  <si>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</si>
  <si>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</si>
  <si>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</si>
  <si>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</si>
  <si>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</si>
  <si>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</si>
  <si>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</si>
  <si>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</si>
  <si>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</si>
  <si>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</si>
  <si>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</si>
  <si>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</si>
  <si>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</si>
  <si>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</si>
  <si>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</si>
  <si>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</si>
  <si>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</si>
  <si>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</si>
  <si>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</si>
  <si>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</si>
  <si>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</si>
  <si>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</si>
  <si>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</si>
  <si>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</si>
  <si>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</si>
  <si>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</si>
  <si>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</si>
  <si>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</si>
  <si>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</si>
  <si>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</si>
  <si>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</si>
  <si>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</si>
  <si>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</si>
  <si>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</si>
  <si>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</si>
  <si>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</si>
  <si>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</si>
  <si>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</si>
  <si>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</si>
  <si>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</si>
  <si>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</si>
  <si>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</si>
  <si>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</si>
  <si>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</si>
  <si>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</si>
  <si>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</si>
  <si>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</si>
  <si>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</si>
  <si>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</si>
  <si>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</si>
  <si>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</si>
  <si>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</si>
  <si>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</si>
  <si>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</si>
  <si>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</si>
  <si>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</si>
  <si>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</si>
  <si>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</si>
  <si>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</si>
  <si>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</si>
  <si>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</si>
  <si>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</si>
  <si>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</si>
  <si>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</si>
  <si>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</si>
  <si>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</si>
  <si>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</si>
  <si>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</si>
  <si>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</si>
  <si>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</si>
  <si>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</si>
  <si>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</si>
  <si>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</si>
  <si>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</si>
  <si>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</si>
  <si>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</si>
  <si>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</si>
  <si>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</si>
  <si>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</si>
  <si>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</si>
  <si>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</si>
  <si>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</si>
  <si>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</si>
  <si>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</si>
  <si>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</si>
  <si>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</si>
  <si>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</si>
  <si>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</si>
  <si>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</si>
  <si>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</si>
  <si>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</si>
  <si>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</si>
  <si>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</si>
  <si>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</si>
  <si>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</si>
  <si>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</si>
  <si>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</si>
  <si>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</si>
  <si>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</si>
  <si>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</si>
  <si>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</si>
  <si>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</si>
  <si>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</si>
  <si>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</si>
  <si>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</si>
  <si>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</si>
  <si>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</si>
  <si>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</si>
  <si>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</si>
  <si>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</si>
  <si>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</si>
  <si>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</si>
  <si>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</si>
  <si>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</si>
  <si>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</si>
  <si>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</si>
  <si>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</si>
  <si>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</si>
  <si>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</si>
  <si>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</si>
  <si>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</si>
  <si>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</si>
  <si>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</si>
  <si>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</si>
  <si>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</si>
  <si>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</si>
  <si>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</si>
  <si>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</si>
  <si>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</si>
  <si>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</si>
  <si>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</si>
  <si>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</si>
  <si>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</si>
  <si>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</si>
  <si>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</si>
  <si>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</si>
  <si>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</si>
  <si>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</si>
  <si>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</si>
  <si>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</si>
  <si>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</si>
  <si>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</si>
  <si>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</si>
  <si>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</si>
  <si>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</si>
  <si>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</si>
  <si>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</si>
  <si>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</si>
  <si>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</si>
  <si>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</si>
  <si>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</si>
  <si>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</si>
  <si>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</si>
  <si>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</si>
  <si>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</si>
  <si>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</si>
  <si>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</si>
  <si>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</si>
  <si>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</si>
  <si>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</si>
  <si>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</si>
  <si>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</si>
  <si>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</si>
  <si>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</si>
  <si>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</si>
  <si>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</si>
  <si>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</si>
  <si>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</si>
  <si>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</si>
  <si>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</si>
  <si>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</si>
  <si>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</si>
  <si>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</si>
  <si>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</si>
  <si>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</si>
  <si>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</si>
  <si>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</si>
  <si>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</si>
  <si>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</si>
  <si>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</si>
  <si>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</si>
  <si>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</si>
  <si>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</si>
  <si>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</si>
  <si>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</si>
  <si>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</si>
  <si>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</si>
  <si>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</si>
  <si>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</si>
  <si>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</si>
  <si>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</si>
  <si>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</si>
  <si>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</si>
  <si>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</si>
  <si>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</si>
  <si>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</si>
  <si>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</si>
  <si>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</si>
  <si>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</si>
  <si>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</si>
  <si>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</si>
  <si>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</si>
  <si>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</si>
  <si>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</si>
  <si>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</si>
  <si>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</si>
  <si>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</si>
  <si>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</si>
  <si>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</si>
  <si>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</si>
  <si>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</si>
  <si>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</si>
  <si>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</si>
  <si>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</si>
  <si>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</si>
  <si>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</si>
  <si>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</si>
  <si>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</si>
  <si>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</si>
  <si>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</si>
  <si>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</si>
  <si>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</si>
  <si>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</si>
  <si>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</si>
  <si>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</si>
  <si>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</si>
  <si>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</si>
  <si>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</si>
  <si>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</si>
  <si>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</si>
  <si>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</si>
  <si>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</si>
  <si>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</si>
  <si>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</si>
  <si>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</si>
  <si>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</si>
  <si>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</si>
  <si>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</si>
  <si>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</si>
  <si>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</si>
  <si>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</si>
  <si>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</si>
  <si>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</si>
  <si>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</si>
  <si>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</si>
  <si>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</si>
  <si>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</si>
  <si>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</si>
  <si>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</si>
  <si>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</si>
  <si>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</si>
  <si>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</si>
  <si>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</si>
  <si>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</si>
  <si>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</si>
  <si>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</si>
  <si>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</si>
  <si>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</si>
  <si>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</si>
  <si>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</si>
  <si>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</si>
  <si>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</si>
  <si>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</si>
  <si>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</si>
  <si>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</si>
  <si>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</si>
  <si>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</si>
  <si>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</si>
  <si>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</si>
  <si>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</si>
  <si>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</si>
  <si>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</si>
  <si>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</si>
  <si>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</si>
  <si>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</si>
  <si>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</si>
  <si>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</si>
  <si>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</si>
  <si>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</si>
  <si>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</si>
  <si>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</si>
  <si>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</si>
  <si>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</si>
  <si>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</si>
  <si>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</si>
  <si>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</si>
  <si>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</si>
  <si>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</si>
  <si>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</si>
  <si>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</si>
  <si>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</si>
  <si>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</si>
  <si>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</si>
  <si>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</si>
  <si>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</si>
  <si>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</si>
  <si>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</si>
  <si>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</si>
  <si>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</si>
  <si>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</si>
  <si>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</si>
  <si>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</si>
  <si>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</si>
  <si>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</si>
  <si>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</si>
  <si>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</si>
  <si>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</si>
  <si>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</si>
  <si>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</si>
  <si>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</si>
  <si>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</si>
  <si>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</si>
  <si>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</si>
  <si>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</si>
  <si>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</si>
  <si>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</si>
  <si>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</si>
  <si>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</si>
  <si>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</si>
  <si>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</si>
  <si>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</si>
  <si>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</si>
  <si>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</si>
  <si>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</si>
  <si>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</si>
  <si>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</si>
  <si>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</si>
  <si>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</si>
  <si>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</si>
  <si>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</si>
  <si>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</si>
  <si>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</si>
  <si>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</si>
  <si>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</si>
  <si>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</si>
  <si>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</si>
  <si>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</si>
  <si>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</si>
  <si>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</si>
  <si>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</si>
  <si>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</si>
  <si>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</si>
  <si>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</si>
  <si>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</si>
  <si>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</si>
  <si>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</si>
  <si>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</si>
  <si>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</si>
  <si>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</si>
  <si>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</si>
  <si>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</si>
  <si>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</si>
  <si>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</si>
  <si>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</si>
  <si>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</si>
  <si>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</si>
  <si>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</si>
  <si>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</si>
  <si>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</si>
  <si>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</si>
  <si>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</si>
  <si>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</si>
  <si>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</si>
  <si>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</si>
  <si>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</si>
  <si>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</si>
  <si>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</si>
  <si>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</si>
  <si>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</si>
  <si>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</si>
  <si>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</si>
  <si>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</si>
  <si>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</si>
  <si>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</si>
  <si>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</si>
  <si>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</si>
  <si>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</si>
  <si>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</si>
  <si>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</si>
  <si>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</si>
  <si>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</si>
  <si>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</si>
  <si>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</si>
  <si>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</si>
  <si>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</si>
  <si>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</si>
  <si>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</si>
  <si>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</si>
  <si>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</si>
  <si>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</si>
  <si>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</si>
  <si>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</si>
  <si>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</si>
  <si>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</si>
  <si>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</si>
  <si>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</si>
  <si>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</si>
  <si>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</si>
  <si>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</si>
  <si>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</si>
  <si>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</si>
  <si>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</si>
  <si>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</si>
  <si>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</si>
  <si>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</si>
  <si>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</si>
  <si>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</si>
  <si>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</si>
  <si>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</si>
  <si>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</si>
  <si>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</si>
  <si>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</si>
  <si>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</si>
  <si>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</si>
  <si>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</si>
  <si>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</si>
  <si>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</si>
  <si>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</si>
  <si>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</si>
  <si>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</si>
  <si>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</si>
  <si>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</si>
  <si>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</si>
  <si>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</si>
  <si>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</si>
  <si>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</si>
  <si>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</si>
  <si>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</si>
  <si>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</si>
  <si>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</si>
  <si>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</si>
  <si>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</si>
  <si>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</si>
  <si>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</si>
  <si>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</si>
  <si>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</si>
  <si>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</si>
  <si>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</si>
  <si>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</si>
  <si>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</si>
  <si>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</si>
  <si>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</si>
  <si>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</si>
  <si>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</si>
  <si>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</si>
  <si>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</si>
  <si>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</si>
  <si>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</si>
  <si>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</si>
  <si>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</si>
  <si>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</si>
  <si>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</si>
  <si>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</si>
  <si>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</si>
  <si>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</si>
  <si>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</si>
  <si>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</si>
  <si>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</si>
  <si>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</si>
  <si>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</si>
  <si>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</si>
  <si>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</si>
  <si>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</si>
  <si>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</si>
  <si>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</si>
  <si>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</si>
  <si>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</si>
  <si>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</si>
  <si>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</si>
  <si>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</si>
  <si>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</si>
  <si>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</si>
  <si>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</si>
  <si>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</si>
  <si>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</si>
  <si>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</si>
  <si>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</si>
  <si>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</si>
  <si>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</si>
  <si>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</si>
  <si>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</si>
  <si>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</si>
  <si>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</si>
  <si>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</si>
  <si>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</si>
  <si>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</si>
  <si>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</si>
  <si>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</si>
  <si>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</si>
  <si>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</si>
  <si>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</si>
  <si>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</si>
  <si>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</si>
  <si>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</si>
  <si>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</si>
  <si>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</si>
  <si>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</si>
  <si>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</si>
  <si>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</si>
  <si>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</si>
  <si>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</si>
  <si>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</si>
  <si>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</si>
  <si>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</si>
  <si>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</si>
  <si>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</si>
  <si>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</si>
  <si>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</si>
  <si>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</si>
  <si>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</si>
  <si>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</si>
  <si>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</si>
  <si>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</si>
  <si>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</si>
  <si>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</si>
  <si>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</si>
  <si>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</si>
  <si>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</si>
  <si>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</si>
  <si>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</si>
  <si>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</si>
  <si>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</si>
  <si>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</si>
  <si>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</si>
  <si>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</si>
  <si>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</si>
  <si>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</si>
  <si>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</si>
  <si>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</si>
  <si>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</si>
  <si>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</si>
  <si>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</si>
  <si>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</si>
  <si>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</si>
  <si>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</si>
  <si>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</si>
  <si>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</si>
  <si>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</si>
  <si>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</si>
  <si>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</si>
  <si>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</si>
  <si>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</si>
  <si>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</si>
  <si>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</si>
  <si>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</si>
  <si>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</si>
  <si>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</si>
  <si>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</si>
  <si>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</si>
  <si>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</si>
  <si>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</si>
  <si>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</si>
  <si>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</si>
  <si>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</si>
  <si>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</si>
  <si>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</si>
  <si>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</si>
  <si>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</si>
  <si>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</si>
  <si>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</si>
  <si>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</si>
  <si>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</si>
  <si>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</si>
  <si>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</si>
  <si>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</si>
  <si>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</si>
  <si>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</si>
  <si>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</si>
  <si>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</si>
  <si>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</si>
  <si>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</si>
  <si>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</si>
  <si>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</si>
  <si>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</si>
  <si>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</si>
  <si>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</si>
  <si>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</si>
  <si>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</si>
  <si>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</si>
  <si>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</si>
  <si>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</si>
  <si>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</si>
  <si>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</si>
  <si>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</si>
  <si>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</si>
  <si>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</si>
  <si>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</si>
  <si>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</si>
  <si>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</si>
  <si>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</si>
  <si>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</si>
  <si>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</si>
  <si>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婦人相談所運営費負担金</t>
  </si>
  <si>
    <t>子ども家庭局</t>
  </si>
  <si>
    <t>平成14年度</t>
  </si>
  <si>
    <t>家庭福祉課</t>
  </si>
  <si>
    <t>売春防止法第40条第1項
配偶者からの暴力の防止及び被害者の保護等に関する法律第28条第1項</t>
  </si>
  <si>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</si>
  <si>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</si>
  <si>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t>
  </si>
  <si>
    <t>ＤＶ被害者など、要保護女子等の保護の推進を図るために、婦人相談所において適確に相談を受けること。</t>
  </si>
  <si>
    <t>婦人相談所における
相談件数</t>
  </si>
  <si>
    <t>件</t>
  </si>
  <si>
    <t>保護人員</t>
  </si>
  <si>
    <t>人</t>
  </si>
  <si>
    <t>単位あたりコスト＝X／Y
X＝「当該年度執行額（円）」
Y＝「当該年度保護人員（人）」　　　　　　　　　　　　　</t>
    <phoneticPr fontId="6"/>
  </si>
  <si>
    <t>　　円</t>
  </si>
  <si>
    <t>　　X　/　Y</t>
    <phoneticPr fontId="6"/>
  </si>
  <si>
    <t>14,552,368
/1,374</t>
  </si>
  <si>
    <t>／　</t>
    <phoneticPr fontId="6"/>
  </si>
  <si>
    <t>婦人保護事業費補助金</t>
  </si>
  <si>
    <t>婦人保護事業費負担金</t>
  </si>
  <si>
    <t>356</t>
  </si>
  <si>
    <t>304</t>
  </si>
  <si>
    <t>665</t>
  </si>
  <si>
    <t>669</t>
  </si>
  <si>
    <t>680</t>
  </si>
  <si>
    <t>650</t>
  </si>
  <si>
    <t>643</t>
  </si>
  <si>
    <t>○</t>
  </si>
  <si>
    <t>厚労</t>
  </si>
  <si>
    <t>-</t>
    <phoneticPr fontId="6"/>
  </si>
  <si>
    <t>当該経費は負担金であり、保護の対象に応じて、当然必要となる経費であるため、目標値の設定には馴染まない。</t>
    <phoneticPr fontId="6"/>
  </si>
  <si>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</si>
  <si>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</si>
  <si>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</si>
  <si>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t>
  </si>
  <si>
    <t>無</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</si>
  <si>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</si>
  <si>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</si>
  <si>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</si>
  <si>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令和元年度において、当初見込み1,471人に対して活動実績が1,374人であり、また、執行率についても8割以上であることから、ほぼ見込みどおりとなっている。</t>
    <rPh sb="0" eb="2">
      <t>レイワ</t>
    </rPh>
    <rPh sb="2" eb="4">
      <t>ガンネン</t>
    </rPh>
    <rPh sb="3" eb="5">
      <t>ネンド</t>
    </rPh>
    <rPh sb="10" eb="12">
      <t>トウショ</t>
    </rPh>
    <rPh sb="12" eb="14">
      <t>ミコ</t>
    </rPh>
    <rPh sb="20" eb="21">
      <t>ニン</t>
    </rPh>
    <rPh sb="22" eb="23">
      <t>タイ</t>
    </rPh>
    <rPh sb="25" eb="27">
      <t>カツドウ</t>
    </rPh>
    <rPh sb="27" eb="29">
      <t>ジッセキ</t>
    </rPh>
    <rPh sb="35" eb="36">
      <t>ニン</t>
    </rPh>
    <rPh sb="43" eb="45">
      <t>シッコウ</t>
    </rPh>
    <rPh sb="45" eb="46">
      <t>リツ</t>
    </rPh>
    <rPh sb="52" eb="53">
      <t>ワリ</t>
    </rPh>
    <rPh sb="53" eb="55">
      <t>イジョウ</t>
    </rPh>
    <rPh sb="65" eb="67">
      <t>ミコ</t>
    </rPh>
    <phoneticPr fontId="6"/>
  </si>
  <si>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</si>
  <si>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　今後においても、当初見込みと活動実績に乖離が起きないよう留意し、継続して事業を実施していく。</t>
  </si>
  <si>
    <t>A.大阪府</t>
    <rPh sb="2" eb="5">
      <t>オオサカフ</t>
    </rPh>
    <phoneticPr fontId="6"/>
  </si>
  <si>
    <t>民生費</t>
    <rPh sb="0" eb="3">
      <t>ミンセイヒ</t>
    </rPh>
    <phoneticPr fontId="6"/>
  </si>
  <si>
    <t>婦人相談事業に必要な経費</t>
    <rPh sb="0" eb="2">
      <t>フジン</t>
    </rPh>
    <rPh sb="2" eb="4">
      <t>ソウダン</t>
    </rPh>
    <rPh sb="4" eb="6">
      <t>ジギョウ</t>
    </rPh>
    <rPh sb="7" eb="9">
      <t>ヒツヨウ</t>
    </rPh>
    <rPh sb="10" eb="12">
      <t>ケイヒ</t>
    </rPh>
    <phoneticPr fontId="6"/>
  </si>
  <si>
    <t>大 阪 府</t>
  </si>
  <si>
    <t>東京都</t>
    <rPh sb="0" eb="3">
      <t>トウキョウト</t>
    </rPh>
    <phoneticPr fontId="8"/>
  </si>
  <si>
    <t>兵 庫 県</t>
  </si>
  <si>
    <t>千葉県</t>
    <rPh sb="0" eb="3">
      <t>チバケン</t>
    </rPh>
    <phoneticPr fontId="8"/>
  </si>
  <si>
    <t>福岡県</t>
    <rPh sb="0" eb="3">
      <t>フクオカケン</t>
    </rPh>
    <phoneticPr fontId="5"/>
  </si>
  <si>
    <t>岐阜県</t>
    <rPh sb="0" eb="3">
      <t>ギフケン</t>
    </rPh>
    <phoneticPr fontId="1"/>
  </si>
  <si>
    <t>沖縄県</t>
    <rPh sb="0" eb="3">
      <t>オキナワケン</t>
    </rPh>
    <phoneticPr fontId="5"/>
  </si>
  <si>
    <t>青森県</t>
    <rPh sb="0" eb="3">
      <t>アオモリケン</t>
    </rPh>
    <phoneticPr fontId="4"/>
  </si>
  <si>
    <t>神奈川県</t>
    <rPh sb="0" eb="4">
      <t>カナガワケン</t>
    </rPh>
    <phoneticPr fontId="8"/>
  </si>
  <si>
    <t>愛知県</t>
    <rPh sb="0" eb="3">
      <t>アイチケン</t>
    </rPh>
    <phoneticPr fontId="1"/>
  </si>
  <si>
    <t>要保護女子等の婦人保護施設等への移送、一時保護した人身取引被害者等への生活支援等</t>
    <phoneticPr fontId="6"/>
  </si>
  <si>
    <t>補助金等交付</t>
  </si>
  <si>
    <t>－</t>
    <phoneticPr fontId="6"/>
  </si>
  <si>
    <t>16,224,000/
1，374</t>
    <phoneticPr fontId="6"/>
  </si>
  <si>
    <t>DV被害者など、要保護女子等の保護を適切に実施するための経費を負担することにより、要保護女子等の保護更生等を支援すること。
令和元年～令和３年度において、｢売春防止法｣に基づく、要保護女子等や保護更生及び｢ＤＶ法｣に基づく、配偶者からの暴力被害者等の保護に際し、婦人保護施設への移送や、通訳の雇上や医療費の負担などの生活支援等に寄与している。</t>
    <rPh sb="62" eb="64">
      <t>レイワ</t>
    </rPh>
    <rPh sb="64" eb="66">
      <t>ガンネン</t>
    </rPh>
    <phoneticPr fontId="6"/>
  </si>
  <si>
    <t>平成３０年度から令和元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レイワ</t>
    </rPh>
    <rPh sb="10" eb="12">
      <t>ガンネン</t>
    </rPh>
    <rPh sb="12" eb="13">
      <t>ド</t>
    </rPh>
    <rPh sb="13" eb="15">
      <t>ヘイネンド</t>
    </rPh>
    <rPh sb="18" eb="20">
      <t>フジン</t>
    </rPh>
    <rPh sb="20" eb="23">
      <t>ソウダンショ</t>
    </rPh>
    <rPh sb="27" eb="29">
      <t>ソウダン</t>
    </rPh>
    <rPh sb="29" eb="31">
      <t>ケンスウ</t>
    </rPh>
    <rPh sb="32" eb="33">
      <t>ヨコ</t>
    </rPh>
    <rPh sb="41" eb="44">
      <t>ヨウホゴ</t>
    </rPh>
    <rPh sb="44" eb="46">
      <t>ジョシ</t>
    </rPh>
    <rPh sb="46" eb="47">
      <t>トウ</t>
    </rPh>
    <rPh sb="48" eb="49">
      <t>タイ</t>
    </rPh>
    <rPh sb="50" eb="52">
      <t>セイカツ</t>
    </rPh>
    <rPh sb="52" eb="54">
      <t>シエン</t>
    </rPh>
    <rPh sb="54" eb="55">
      <t>トウ</t>
    </rPh>
    <rPh sb="56" eb="57">
      <t>オコナ</t>
    </rPh>
    <rPh sb="59" eb="61">
      <t>ニンズウ</t>
    </rPh>
    <rPh sb="62" eb="64">
      <t>ネンネン</t>
    </rPh>
    <rPh sb="64" eb="66">
      <t>ゾウカ</t>
    </rPh>
    <rPh sb="73" eb="76">
      <t>ヒガイシャ</t>
    </rPh>
    <rPh sb="79" eb="82">
      <t>ヨウホゴ</t>
    </rPh>
    <rPh sb="82" eb="84">
      <t>ジョシ</t>
    </rPh>
    <rPh sb="84" eb="85">
      <t>トウ</t>
    </rPh>
    <rPh sb="86" eb="88">
      <t>ホゴ</t>
    </rPh>
    <rPh sb="89" eb="91">
      <t>スイシン</t>
    </rPh>
    <rPh sb="92" eb="93">
      <t>ハカ</t>
    </rPh>
    <phoneticPr fontId="6"/>
  </si>
  <si>
    <t>https://www.mhlw.go.jp/wp/seisaku/hyouka/dl/r03_jizenbunseki/VII-2-1.pdf</t>
    <phoneticPr fontId="6"/>
  </si>
  <si>
    <t>-</t>
    <phoneticPr fontId="6"/>
  </si>
  <si>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</si>
  <si>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6"/>
  </si>
  <si>
    <t>-</t>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</si>
  <si>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30年度88％、令和元年度94％、令和2年度88%と高い割合で推移しており、また、保護人員においても、平成30年度1,406人、令和元年度1,374人という実績があり、今後も支援を必要とする女性に対して必要な相談等を実施するためにも、引き続き本事業を実施し、婦人相談所の体制整備を推進していく必要がある。</t>
    <rPh sb="155" eb="157">
      <t>ヘイセイ</t>
    </rPh>
    <rPh sb="159" eb="161">
      <t>ネンド</t>
    </rPh>
    <rPh sb="165" eb="167">
      <t>レイワ</t>
    </rPh>
    <rPh sb="167" eb="170">
      <t>ガンネンド</t>
    </rPh>
    <rPh sb="174" eb="176">
      <t>レイワ</t>
    </rPh>
    <rPh sb="177" eb="179">
      <t>ネンド</t>
    </rPh>
    <rPh sb="198" eb="200">
      <t>ホゴ</t>
    </rPh>
    <rPh sb="200" eb="202">
      <t>ジンイン</t>
    </rPh>
    <rPh sb="208" eb="210">
      <t>ヘイセイ</t>
    </rPh>
    <rPh sb="219" eb="220">
      <t>ニン</t>
    </rPh>
    <rPh sb="221" eb="223">
      <t>レイワ</t>
    </rPh>
    <rPh sb="223" eb="226">
      <t>ガンネンド</t>
    </rPh>
    <rPh sb="231" eb="232">
      <t>ニン</t>
    </rPh>
    <rPh sb="235" eb="237">
      <t>ジッセキ</t>
    </rPh>
    <phoneticPr fontId="6"/>
  </si>
  <si>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phoneticPr fontId="6"/>
  </si>
  <si>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t>
    <phoneticPr fontId="6"/>
  </si>
  <si>
    <t>-</t>
    <phoneticPr fontId="6"/>
  </si>
  <si>
    <t>婦人相談所の経費を負担し、婦人保護を図る</t>
    <rPh sb="0" eb="2">
      <t>フジン</t>
    </rPh>
    <rPh sb="2" eb="5">
      <t>ソウダンショ</t>
    </rPh>
    <rPh sb="6" eb="8">
      <t>ケイヒ</t>
    </rPh>
    <rPh sb="9" eb="11">
      <t>フタン</t>
    </rPh>
    <rPh sb="13" eb="15">
      <t>フジン</t>
    </rPh>
    <rPh sb="15" eb="17">
      <t>ホゴ</t>
    </rPh>
    <phoneticPr fontId="6"/>
  </si>
  <si>
    <t>-</t>
    <phoneticPr fontId="6"/>
  </si>
  <si>
    <t>点検対象外</t>
    <rPh sb="0" eb="5">
      <t>テンケンタイショウガイ</t>
    </rPh>
    <phoneticPr fontId="6"/>
  </si>
  <si>
    <t>-</t>
    <phoneticPr fontId="6"/>
  </si>
  <si>
    <t xml:space="preserve">保護人員が当初予想を下回る見込みであり、執行率が82%となったものである。              
</t>
    <phoneticPr fontId="1"/>
  </si>
  <si>
    <t>河村　のり子</t>
    <rPh sb="0" eb="2">
      <t>カワムラ</t>
    </rPh>
    <rPh sb="5" eb="6">
      <t>コ</t>
    </rPh>
    <phoneticPr fontId="6"/>
  </si>
  <si>
    <t>精査中</t>
    <phoneticPr fontId="6"/>
  </si>
  <si>
    <t>引き続き、必要な予算額を確保し、適正な執行に努めること。</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</si>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</sst>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123264</xdr:colOff>
      <xdr:row>31</xdr:row>
      <xdr:rowOff>11206</xdr:rowOff>
    </xdr:from>
    <xdr:ext cx="711407" cy="447943"/>
    <xdr:sp macro="" textlink="">
      <xdr:nvSpPr>
        <xdr:cNvPr id="2" name="テキスト ボックス 1"/>
        <xdr:cNvSpPr txBox="1"/>
      </xdr:nvSpPr>
      <xdr:spPr>
        <a:xfrm>
          <a:off x="7677003" y="11267271"/>
          <a:ext cx="71140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a:p>
          <a:endParaRPr kumimoji="1" lang="ja-JP" altLang="en-US" sz="1100"/>
        </a:p>
      </xdr:txBody>
    </xdr:sp>
    <xdr:clientData/>
  </xdr:oneCellAnchor>
  <xdr:oneCellAnchor>
    <xdr:from>
      <xdr:col>38</xdr:col>
      <xdr:colOff>123264</xdr:colOff>
      <xdr:row>34</xdr:row>
      <xdr:rowOff>11207</xdr:rowOff>
    </xdr:from>
    <xdr:ext cx="661147" cy="275717"/>
    <xdr:sp macro="" textlink="">
      <xdr:nvSpPr>
        <xdr:cNvPr id="3" name="テキスト ボックス 2"/>
        <xdr:cNvSpPr txBox="1"/>
      </xdr:nvSpPr>
      <xdr:spPr>
        <a:xfrm>
          <a:off x="7677003" y="12161794"/>
          <a:ext cx="6611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oneCellAnchor>
    <xdr:from>
      <xdr:col>38</xdr:col>
      <xdr:colOff>123264</xdr:colOff>
      <xdr:row>35</xdr:row>
      <xdr:rowOff>145677</xdr:rowOff>
    </xdr:from>
    <xdr:ext cx="745025" cy="275717"/>
    <xdr:sp macro="" textlink="">
      <xdr:nvSpPr>
        <xdr:cNvPr id="4" name="テキスト ボックス 3"/>
        <xdr:cNvSpPr txBox="1"/>
      </xdr:nvSpPr>
      <xdr:spPr>
        <a:xfrm>
          <a:off x="7677003" y="12594438"/>
          <a:ext cx="745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oneCellAnchor>
    <xdr:from>
      <xdr:col>38</xdr:col>
      <xdr:colOff>78441</xdr:colOff>
      <xdr:row>50</xdr:row>
      <xdr:rowOff>33618</xdr:rowOff>
    </xdr:from>
    <xdr:ext cx="845878" cy="275717"/>
    <xdr:sp macro="" textlink="">
      <xdr:nvSpPr>
        <xdr:cNvPr id="5" name="テキスト ボックス 4"/>
        <xdr:cNvSpPr txBox="1"/>
      </xdr:nvSpPr>
      <xdr:spPr>
        <a:xfrm>
          <a:off x="7632180" y="17137205"/>
          <a:ext cx="8458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twoCellAnchor>
    <xdr:from>
      <xdr:col>15</xdr:col>
      <xdr:colOff>95250</xdr:colOff>
      <xdr:row>269</xdr:row>
      <xdr:rowOff>190500</xdr:rowOff>
    </xdr:from>
    <xdr:to>
      <xdr:col>41</xdr:col>
      <xdr:colOff>125366</xdr:colOff>
      <xdr:row>271</xdr:row>
      <xdr:rowOff>218516</xdr:rowOff>
    </xdr:to>
    <xdr:sp macro="" textlink="">
      <xdr:nvSpPr>
        <xdr:cNvPr id="6" name="テキスト ボックス 5"/>
        <xdr:cNvSpPr txBox="1"/>
      </xdr:nvSpPr>
      <xdr:spPr>
        <a:xfrm>
          <a:off x="3095625" y="49225200"/>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14</a:t>
          </a:r>
          <a:r>
            <a:rPr kumimoji="1" lang="ja-JP" altLang="en-US" sz="1100"/>
            <a:t>百万円</a:t>
          </a:r>
        </a:p>
      </xdr:txBody>
    </xdr:sp>
    <xdr:clientData/>
  </xdr:twoCellAnchor>
  <xdr:twoCellAnchor>
    <xdr:from>
      <xdr:col>18</xdr:col>
      <xdr:colOff>57150</xdr:colOff>
      <xdr:row>272</xdr:row>
      <xdr:rowOff>104775</xdr:rowOff>
    </xdr:from>
    <xdr:to>
      <xdr:col>39</xdr:col>
      <xdr:colOff>90767</xdr:colOff>
      <xdr:row>273</xdr:row>
      <xdr:rowOff>162206</xdr:rowOff>
    </xdr:to>
    <xdr:sp macro="" textlink="">
      <xdr:nvSpPr>
        <xdr:cNvPr id="7" name="テキスト ボックス 6"/>
        <xdr:cNvSpPr txBox="1"/>
      </xdr:nvSpPr>
      <xdr:spPr>
        <a:xfrm>
          <a:off x="3657600" y="50196750"/>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152400</xdr:colOff>
      <xdr:row>272</xdr:row>
      <xdr:rowOff>85725</xdr:rowOff>
    </xdr:from>
    <xdr:to>
      <xdr:col>37</xdr:col>
      <xdr:colOff>109258</xdr:colOff>
      <xdr:row>273</xdr:row>
      <xdr:rowOff>175372</xdr:rowOff>
    </xdr:to>
    <xdr:sp macro="" textlink="">
      <xdr:nvSpPr>
        <xdr:cNvPr id="8" name="大かっこ 7"/>
        <xdr:cNvSpPr/>
      </xdr:nvSpPr>
      <xdr:spPr>
        <a:xfrm>
          <a:off x="3952875" y="50177700"/>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273</xdr:row>
      <xdr:rowOff>304800</xdr:rowOff>
    </xdr:from>
    <xdr:to>
      <xdr:col>29</xdr:col>
      <xdr:colOff>9525</xdr:colOff>
      <xdr:row>275</xdr:row>
      <xdr:rowOff>152400</xdr:rowOff>
    </xdr:to>
    <xdr:cxnSp macro="">
      <xdr:nvCxnSpPr>
        <xdr:cNvPr id="9" name="直線矢印コネクタ 8"/>
        <xdr:cNvCxnSpPr/>
      </xdr:nvCxnSpPr>
      <xdr:spPr>
        <a:xfrm>
          <a:off x="5810250" y="50749200"/>
          <a:ext cx="0" cy="55245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275</xdr:row>
      <xdr:rowOff>209550</xdr:rowOff>
    </xdr:from>
    <xdr:to>
      <xdr:col>32</xdr:col>
      <xdr:colOff>179337</xdr:colOff>
      <xdr:row>276</xdr:row>
      <xdr:rowOff>171730</xdr:rowOff>
    </xdr:to>
    <xdr:sp macro="" textlink="">
      <xdr:nvSpPr>
        <xdr:cNvPr id="10" name="テキスト ボックス 9"/>
        <xdr:cNvSpPr txBox="1"/>
      </xdr:nvSpPr>
      <xdr:spPr>
        <a:xfrm>
          <a:off x="5057775" y="5135880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161925</xdr:colOff>
      <xdr:row>276</xdr:row>
      <xdr:rowOff>276225</xdr:rowOff>
    </xdr:from>
    <xdr:to>
      <xdr:col>37</xdr:col>
      <xdr:colOff>129007</xdr:colOff>
      <xdr:row>278</xdr:row>
      <xdr:rowOff>315177</xdr:rowOff>
    </xdr:to>
    <xdr:sp macro="" textlink="">
      <xdr:nvSpPr>
        <xdr:cNvPr id="11" name="テキスト ボックス 10"/>
        <xdr:cNvSpPr txBox="1"/>
      </xdr:nvSpPr>
      <xdr:spPr>
        <a:xfrm>
          <a:off x="4162425" y="51777900"/>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14</a:t>
          </a:r>
          <a:r>
            <a:rPr kumimoji="1" lang="ja-JP" altLang="en-US" sz="1100"/>
            <a:t>百万円</a:t>
          </a:r>
          <a:endParaRPr kumimoji="1" lang="en-US" altLang="ja-JP" sz="1100"/>
        </a:p>
        <a:p>
          <a:pPr algn="ctr"/>
          <a:endParaRPr kumimoji="1" lang="ja-JP" altLang="en-US" sz="1100"/>
        </a:p>
      </xdr:txBody>
    </xdr:sp>
    <xdr:clientData/>
  </xdr:twoCellAnchor>
  <xdr:twoCellAnchor>
    <xdr:from>
      <xdr:col>23</xdr:col>
      <xdr:colOff>152400</xdr:colOff>
      <xdr:row>279</xdr:row>
      <xdr:rowOff>95250</xdr:rowOff>
    </xdr:from>
    <xdr:to>
      <xdr:col>36</xdr:col>
      <xdr:colOff>18810</xdr:colOff>
      <xdr:row>280</xdr:row>
      <xdr:rowOff>146377</xdr:rowOff>
    </xdr:to>
    <xdr:sp macro="" textlink="">
      <xdr:nvSpPr>
        <xdr:cNvPr id="12" name="テキスト ボックス 11"/>
        <xdr:cNvSpPr txBox="1"/>
      </xdr:nvSpPr>
      <xdr:spPr>
        <a:xfrm>
          <a:off x="4752975" y="52654200"/>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24</xdr:col>
      <xdr:colOff>0</xdr:colOff>
      <xdr:row>279</xdr:row>
      <xdr:rowOff>85725</xdr:rowOff>
    </xdr:from>
    <xdr:to>
      <xdr:col>35</xdr:col>
      <xdr:colOff>133490</xdr:colOff>
      <xdr:row>280</xdr:row>
      <xdr:rowOff>40901</xdr:rowOff>
    </xdr:to>
    <xdr:sp macro="" textlink="">
      <xdr:nvSpPr>
        <xdr:cNvPr id="13" name="大かっこ 12"/>
        <xdr:cNvSpPr/>
      </xdr:nvSpPr>
      <xdr:spPr>
        <a:xfrm>
          <a:off x="4800600" y="52644675"/>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123265</xdr:colOff>
      <xdr:row>31</xdr:row>
      <xdr:rowOff>11206</xdr:rowOff>
    </xdr:from>
    <xdr:ext cx="694765" cy="275717"/>
    <xdr:sp macro="" textlink="">
      <xdr:nvSpPr>
        <xdr:cNvPr id="14" name="テキスト ボックス 13"/>
        <xdr:cNvSpPr txBox="1"/>
      </xdr:nvSpPr>
      <xdr:spPr>
        <a:xfrm>
          <a:off x="6881874" y="11267271"/>
          <a:ext cx="6947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oneCellAnchor>
    <xdr:from>
      <xdr:col>34</xdr:col>
      <xdr:colOff>134471</xdr:colOff>
      <xdr:row>34</xdr:row>
      <xdr:rowOff>33618</xdr:rowOff>
    </xdr:from>
    <xdr:ext cx="661147" cy="275717"/>
    <xdr:sp macro="" textlink="">
      <xdr:nvSpPr>
        <xdr:cNvPr id="15" name="テキスト ボックス 14"/>
        <xdr:cNvSpPr txBox="1"/>
      </xdr:nvSpPr>
      <xdr:spPr>
        <a:xfrm>
          <a:off x="6893080" y="12184205"/>
          <a:ext cx="6611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oneCellAnchor>
    <xdr:from>
      <xdr:col>34</xdr:col>
      <xdr:colOff>156882</xdr:colOff>
      <xdr:row>50</xdr:row>
      <xdr:rowOff>22412</xdr:rowOff>
    </xdr:from>
    <xdr:ext cx="750793" cy="275717"/>
    <xdr:sp macro="" textlink="">
      <xdr:nvSpPr>
        <xdr:cNvPr id="16" name="テキスト ボックス 15"/>
        <xdr:cNvSpPr txBox="1"/>
      </xdr:nvSpPr>
      <xdr:spPr>
        <a:xfrm>
          <a:off x="6915491" y="17125999"/>
          <a:ext cx="750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精査中</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115" zoomScaleNormal="75" zoomScaleSheetLayoutView="115" zoomScalePageLayoutView="85" workbookViewId="0">
      <selection activeCell="W14" sqref="W14:AC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721</v>
      </c>
      <c r="AK2" s="855"/>
      <c r="AL2" s="855"/>
      <c r="AM2" s="855"/>
      <c r="AN2" s="90" t="s">
        <v>368</v>
      </c>
      <c r="AO2" s="855">
        <v>21</v>
      </c>
      <c r="AP2" s="855"/>
      <c r="AQ2" s="855"/>
      <c r="AR2" s="91" t="s">
        <v>368</v>
      </c>
      <c r="AS2" s="856">
        <v>714</v>
      </c>
      <c r="AT2" s="856"/>
      <c r="AU2" s="856"/>
      <c r="AV2" s="90" t="str">
        <f>IF(AW2="","","-")</f>
        <v/>
      </c>
      <c r="AW2" s="857"/>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696</v>
      </c>
      <c r="AF5" s="875"/>
      <c r="AG5" s="875"/>
      <c r="AH5" s="875"/>
      <c r="AI5" s="875"/>
      <c r="AJ5" s="875"/>
      <c r="AK5" s="875"/>
      <c r="AL5" s="875"/>
      <c r="AM5" s="875"/>
      <c r="AN5" s="875"/>
      <c r="AO5" s="875"/>
      <c r="AP5" s="876"/>
      <c r="AQ5" s="877" t="s">
        <v>768</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5.5" customHeight="1" x14ac:dyDescent="0.15">
      <c r="A7" s="861" t="s">
        <v>20</v>
      </c>
      <c r="B7" s="862"/>
      <c r="C7" s="862"/>
      <c r="D7" s="862"/>
      <c r="E7" s="862"/>
      <c r="F7" s="863"/>
      <c r="G7" s="885" t="s">
        <v>697</v>
      </c>
      <c r="H7" s="886"/>
      <c r="I7" s="886"/>
      <c r="J7" s="886"/>
      <c r="K7" s="886"/>
      <c r="L7" s="886"/>
      <c r="M7" s="886"/>
      <c r="N7" s="886"/>
      <c r="O7" s="886"/>
      <c r="P7" s="886"/>
      <c r="Q7" s="886"/>
      <c r="R7" s="886"/>
      <c r="S7" s="886"/>
      <c r="T7" s="886"/>
      <c r="U7" s="886"/>
      <c r="V7" s="886"/>
      <c r="W7" s="886"/>
      <c r="X7" s="887"/>
      <c r="Y7" s="888" t="s">
        <v>353</v>
      </c>
      <c r="Z7" s="708"/>
      <c r="AA7" s="708"/>
      <c r="AB7" s="708"/>
      <c r="AC7" s="708"/>
      <c r="AD7" s="889"/>
      <c r="AE7" s="819" t="s">
        <v>698</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1" t="s">
        <v>234</v>
      </c>
      <c r="B8" s="862"/>
      <c r="C8" s="862"/>
      <c r="D8" s="862"/>
      <c r="E8" s="862"/>
      <c r="F8" s="863"/>
      <c r="G8" s="864" t="str">
        <f>入力規則等!A27</f>
        <v>少子化社会対策、男女共同参画</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2" t="s">
        <v>21</v>
      </c>
      <c r="B9" s="793"/>
      <c r="C9" s="793"/>
      <c r="D9" s="793"/>
      <c r="E9" s="793"/>
      <c r="F9" s="793"/>
      <c r="G9" s="872" t="s">
        <v>699</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80" t="s">
        <v>28</v>
      </c>
      <c r="B10" s="781"/>
      <c r="C10" s="781"/>
      <c r="D10" s="781"/>
      <c r="E10" s="781"/>
      <c r="F10" s="781"/>
      <c r="G10" s="782" t="s">
        <v>760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負担</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5"/>
    </row>
    <row r="13" spans="1:50" ht="21" customHeight="1" x14ac:dyDescent="0.15">
      <c r="A13" s="322"/>
      <c r="B13" s="323"/>
      <c r="C13" s="323"/>
      <c r="D13" s="323"/>
      <c r="E13" s="323"/>
      <c r="F13" s="324"/>
      <c r="G13" s="809" t="s">
        <v>6</v>
      </c>
      <c r="H13" s="810"/>
      <c r="I13" s="826" t="s">
        <v>7</v>
      </c>
      <c r="J13" s="827"/>
      <c r="K13" s="827"/>
      <c r="L13" s="827"/>
      <c r="M13" s="827"/>
      <c r="N13" s="827"/>
      <c r="O13" s="828"/>
      <c r="P13" s="720">
        <v>16</v>
      </c>
      <c r="Q13" s="721"/>
      <c r="R13" s="721"/>
      <c r="S13" s="721"/>
      <c r="T13" s="721"/>
      <c r="U13" s="721"/>
      <c r="V13" s="722"/>
      <c r="W13" s="720">
        <v>16</v>
      </c>
      <c r="X13" s="721"/>
      <c r="Y13" s="721"/>
      <c r="Z13" s="721"/>
      <c r="AA13" s="721"/>
      <c r="AB13" s="721"/>
      <c r="AC13" s="722"/>
      <c r="AD13" s="720">
        <v>17</v>
      </c>
      <c r="AE13" s="721"/>
      <c r="AF13" s="721"/>
      <c r="AG13" s="721"/>
      <c r="AH13" s="721"/>
      <c r="AI13" s="721"/>
      <c r="AJ13" s="722"/>
      <c r="AK13" s="720">
        <v>16</v>
      </c>
      <c r="AL13" s="721"/>
      <c r="AM13" s="721"/>
      <c r="AN13" s="721"/>
      <c r="AO13" s="721"/>
      <c r="AP13" s="721"/>
      <c r="AQ13" s="722"/>
      <c r="AR13" s="720">
        <v>16</v>
      </c>
      <c r="AS13" s="721"/>
      <c r="AT13" s="721"/>
      <c r="AU13" s="721"/>
      <c r="AV13" s="721"/>
      <c r="AW13" s="721"/>
      <c r="AX13" s="722"/>
    </row>
    <row r="14" spans="1:50" ht="21" customHeight="1" x14ac:dyDescent="0.15">
      <c r="A14" s="322"/>
      <c r="B14" s="323"/>
      <c r="C14" s="323"/>
      <c r="D14" s="323"/>
      <c r="E14" s="323"/>
      <c r="F14" s="324"/>
      <c r="G14" s="811"/>
      <c r="H14" s="812"/>
      <c r="I14" s="804" t="s">
        <v>8</v>
      </c>
      <c r="J14" s="805"/>
      <c r="K14" s="805"/>
      <c r="L14" s="805"/>
      <c r="M14" s="805"/>
      <c r="N14" s="805"/>
      <c r="O14" s="806"/>
      <c r="P14" s="720" t="s">
        <v>700</v>
      </c>
      <c r="Q14" s="721"/>
      <c r="R14" s="721"/>
      <c r="S14" s="721"/>
      <c r="T14" s="721"/>
      <c r="U14" s="721"/>
      <c r="V14" s="722"/>
      <c r="W14" s="720" t="s">
        <v>700</v>
      </c>
      <c r="X14" s="721"/>
      <c r="Y14" s="721"/>
      <c r="Z14" s="721"/>
      <c r="AA14" s="721"/>
      <c r="AB14" s="721"/>
      <c r="AC14" s="722"/>
      <c r="AD14" s="720" t="s">
        <v>700</v>
      </c>
      <c r="AE14" s="721"/>
      <c r="AF14" s="721"/>
      <c r="AG14" s="721"/>
      <c r="AH14" s="721"/>
      <c r="AI14" s="721"/>
      <c r="AJ14" s="722"/>
      <c r="AK14" s="720" t="s">
        <v>722</v>
      </c>
      <c r="AL14" s="721"/>
      <c r="AM14" s="721"/>
      <c r="AN14" s="721"/>
      <c r="AO14" s="721"/>
      <c r="AP14" s="721"/>
      <c r="AQ14" s="722"/>
      <c r="AR14" s="815"/>
      <c r="AS14" s="815"/>
      <c r="AT14" s="815"/>
      <c r="AU14" s="815"/>
      <c r="AV14" s="815"/>
      <c r="AW14" s="815"/>
      <c r="AX14" s="816"/>
    </row>
    <row r="15" spans="1:50" ht="21" customHeight="1" x14ac:dyDescent="0.15">
      <c r="A15" s="322"/>
      <c r="B15" s="323"/>
      <c r="C15" s="323"/>
      <c r="D15" s="323"/>
      <c r="E15" s="323"/>
      <c r="F15" s="324"/>
      <c r="G15" s="811"/>
      <c r="H15" s="812"/>
      <c r="I15" s="804" t="s">
        <v>48</v>
      </c>
      <c r="J15" s="817"/>
      <c r="K15" s="817"/>
      <c r="L15" s="817"/>
      <c r="M15" s="817"/>
      <c r="N15" s="817"/>
      <c r="O15" s="818"/>
      <c r="P15" s="720" t="s">
        <v>700</v>
      </c>
      <c r="Q15" s="721"/>
      <c r="R15" s="721"/>
      <c r="S15" s="721"/>
      <c r="T15" s="721"/>
      <c r="U15" s="721"/>
      <c r="V15" s="722"/>
      <c r="W15" s="720" t="s">
        <v>700</v>
      </c>
      <c r="X15" s="721"/>
      <c r="Y15" s="721"/>
      <c r="Z15" s="721"/>
      <c r="AA15" s="721"/>
      <c r="AB15" s="721"/>
      <c r="AC15" s="722"/>
      <c r="AD15" s="720" t="s">
        <v>700</v>
      </c>
      <c r="AE15" s="721"/>
      <c r="AF15" s="721"/>
      <c r="AG15" s="721"/>
      <c r="AH15" s="721"/>
      <c r="AI15" s="721"/>
      <c r="AJ15" s="722"/>
      <c r="AK15" s="720" t="s">
        <v>722</v>
      </c>
      <c r="AL15" s="721"/>
      <c r="AM15" s="721"/>
      <c r="AN15" s="721"/>
      <c r="AO15" s="721"/>
      <c r="AP15" s="721"/>
      <c r="AQ15" s="722"/>
      <c r="AR15" s="720" t="s">
        <v>368</v>
      </c>
      <c r="AS15" s="721"/>
      <c r="AT15" s="721"/>
      <c r="AU15" s="721"/>
      <c r="AV15" s="721"/>
      <c r="AW15" s="721"/>
      <c r="AX15" s="722"/>
    </row>
    <row r="16" spans="1:50" ht="21" customHeight="1" x14ac:dyDescent="0.15">
      <c r="A16" s="322"/>
      <c r="B16" s="323"/>
      <c r="C16" s="323"/>
      <c r="D16" s="323"/>
      <c r="E16" s="323"/>
      <c r="F16" s="324"/>
      <c r="G16" s="811"/>
      <c r="H16" s="812"/>
      <c r="I16" s="804" t="s">
        <v>49</v>
      </c>
      <c r="J16" s="817"/>
      <c r="K16" s="817"/>
      <c r="L16" s="817"/>
      <c r="M16" s="817"/>
      <c r="N16" s="817"/>
      <c r="O16" s="818"/>
      <c r="P16" s="720" t="s">
        <v>700</v>
      </c>
      <c r="Q16" s="721"/>
      <c r="R16" s="721"/>
      <c r="S16" s="721"/>
      <c r="T16" s="721"/>
      <c r="U16" s="721"/>
      <c r="V16" s="722"/>
      <c r="W16" s="720" t="s">
        <v>700</v>
      </c>
      <c r="X16" s="721"/>
      <c r="Y16" s="721"/>
      <c r="Z16" s="721"/>
      <c r="AA16" s="721"/>
      <c r="AB16" s="721"/>
      <c r="AC16" s="722"/>
      <c r="AD16" s="720" t="s">
        <v>700</v>
      </c>
      <c r="AE16" s="721"/>
      <c r="AF16" s="721"/>
      <c r="AG16" s="721"/>
      <c r="AH16" s="721"/>
      <c r="AI16" s="721"/>
      <c r="AJ16" s="722"/>
      <c r="AK16" s="720" t="s">
        <v>722</v>
      </c>
      <c r="AL16" s="721"/>
      <c r="AM16" s="721"/>
      <c r="AN16" s="721"/>
      <c r="AO16" s="721"/>
      <c r="AP16" s="721"/>
      <c r="AQ16" s="722"/>
      <c r="AR16" s="822"/>
      <c r="AS16" s="823"/>
      <c r="AT16" s="823"/>
      <c r="AU16" s="823"/>
      <c r="AV16" s="823"/>
      <c r="AW16" s="823"/>
      <c r="AX16" s="824"/>
    </row>
    <row r="17" spans="1:50" ht="24.75" customHeight="1" x14ac:dyDescent="0.15">
      <c r="A17" s="322"/>
      <c r="B17" s="323"/>
      <c r="C17" s="323"/>
      <c r="D17" s="323"/>
      <c r="E17" s="323"/>
      <c r="F17" s="324"/>
      <c r="G17" s="811"/>
      <c r="H17" s="812"/>
      <c r="I17" s="804" t="s">
        <v>47</v>
      </c>
      <c r="J17" s="805"/>
      <c r="K17" s="805"/>
      <c r="L17" s="805"/>
      <c r="M17" s="805"/>
      <c r="N17" s="805"/>
      <c r="O17" s="806"/>
      <c r="P17" s="720" t="s">
        <v>700</v>
      </c>
      <c r="Q17" s="721"/>
      <c r="R17" s="721"/>
      <c r="S17" s="721"/>
      <c r="T17" s="721"/>
      <c r="U17" s="721"/>
      <c r="V17" s="722"/>
      <c r="W17" s="720" t="s">
        <v>700</v>
      </c>
      <c r="X17" s="721"/>
      <c r="Y17" s="721"/>
      <c r="Z17" s="721"/>
      <c r="AA17" s="721"/>
      <c r="AB17" s="721"/>
      <c r="AC17" s="722"/>
      <c r="AD17" s="720" t="s">
        <v>700</v>
      </c>
      <c r="AE17" s="721"/>
      <c r="AF17" s="721"/>
      <c r="AG17" s="721"/>
      <c r="AH17" s="721"/>
      <c r="AI17" s="721"/>
      <c r="AJ17" s="722"/>
      <c r="AK17" s="720" t="s">
        <v>722</v>
      </c>
      <c r="AL17" s="721"/>
      <c r="AM17" s="721"/>
      <c r="AN17" s="721"/>
      <c r="AO17" s="721"/>
      <c r="AP17" s="721"/>
      <c r="AQ17" s="722"/>
      <c r="AR17" s="807"/>
      <c r="AS17" s="807"/>
      <c r="AT17" s="807"/>
      <c r="AU17" s="807"/>
      <c r="AV17" s="807"/>
      <c r="AW17" s="807"/>
      <c r="AX17" s="808"/>
    </row>
    <row r="18" spans="1:50" ht="24.75" customHeight="1" x14ac:dyDescent="0.15">
      <c r="A18" s="322"/>
      <c r="B18" s="323"/>
      <c r="C18" s="323"/>
      <c r="D18" s="323"/>
      <c r="E18" s="323"/>
      <c r="F18" s="324"/>
      <c r="G18" s="813"/>
      <c r="H18" s="814"/>
      <c r="I18" s="797" t="s">
        <v>18</v>
      </c>
      <c r="J18" s="798"/>
      <c r="K18" s="798"/>
      <c r="L18" s="798"/>
      <c r="M18" s="798"/>
      <c r="N18" s="798"/>
      <c r="O18" s="799"/>
      <c r="P18" s="800">
        <f>SUM(P13:V17)</f>
        <v>16</v>
      </c>
      <c r="Q18" s="801"/>
      <c r="R18" s="801"/>
      <c r="S18" s="801"/>
      <c r="T18" s="801"/>
      <c r="U18" s="801"/>
      <c r="V18" s="802"/>
      <c r="W18" s="800">
        <f>SUM(W13:AC17)</f>
        <v>16</v>
      </c>
      <c r="X18" s="801"/>
      <c r="Y18" s="801"/>
      <c r="Z18" s="801"/>
      <c r="AA18" s="801"/>
      <c r="AB18" s="801"/>
      <c r="AC18" s="802"/>
      <c r="AD18" s="800">
        <f>SUM(AD13:AJ17)</f>
        <v>17</v>
      </c>
      <c r="AE18" s="801"/>
      <c r="AF18" s="801"/>
      <c r="AG18" s="801"/>
      <c r="AH18" s="801"/>
      <c r="AI18" s="801"/>
      <c r="AJ18" s="802"/>
      <c r="AK18" s="800">
        <f>SUM(AK13:AQ17)</f>
        <v>16</v>
      </c>
      <c r="AL18" s="801"/>
      <c r="AM18" s="801"/>
      <c r="AN18" s="801"/>
      <c r="AO18" s="801"/>
      <c r="AP18" s="801"/>
      <c r="AQ18" s="802"/>
      <c r="AR18" s="800">
        <f>SUM(AR13:AX17)</f>
        <v>16</v>
      </c>
      <c r="AS18" s="801"/>
      <c r="AT18" s="801"/>
      <c r="AU18" s="801"/>
      <c r="AV18" s="801"/>
      <c r="AW18" s="801"/>
      <c r="AX18" s="803"/>
    </row>
    <row r="19" spans="1:50" ht="24.75" customHeight="1" x14ac:dyDescent="0.15">
      <c r="A19" s="322"/>
      <c r="B19" s="323"/>
      <c r="C19" s="323"/>
      <c r="D19" s="323"/>
      <c r="E19" s="323"/>
      <c r="F19" s="324"/>
      <c r="G19" s="772" t="s">
        <v>9</v>
      </c>
      <c r="H19" s="773"/>
      <c r="I19" s="773"/>
      <c r="J19" s="773"/>
      <c r="K19" s="773"/>
      <c r="L19" s="773"/>
      <c r="M19" s="773"/>
      <c r="N19" s="773"/>
      <c r="O19" s="773"/>
      <c r="P19" s="720">
        <v>15</v>
      </c>
      <c r="Q19" s="721"/>
      <c r="R19" s="721"/>
      <c r="S19" s="721"/>
      <c r="T19" s="721"/>
      <c r="U19" s="721"/>
      <c r="V19" s="722"/>
      <c r="W19" s="720">
        <v>14</v>
      </c>
      <c r="X19" s="721"/>
      <c r="Y19" s="721"/>
      <c r="Z19" s="721"/>
      <c r="AA19" s="721"/>
      <c r="AB19" s="721"/>
      <c r="AC19" s="722"/>
      <c r="AD19" s="720">
        <v>14</v>
      </c>
      <c r="AE19" s="721"/>
      <c r="AF19" s="721"/>
      <c r="AG19" s="721"/>
      <c r="AH19" s="721"/>
      <c r="AI19" s="721"/>
      <c r="AJ19" s="722"/>
      <c r="AK19" s="769"/>
      <c r="AL19" s="769"/>
      <c r="AM19" s="769"/>
      <c r="AN19" s="769"/>
      <c r="AO19" s="769"/>
      <c r="AP19" s="769"/>
      <c r="AQ19" s="769"/>
      <c r="AR19" s="769"/>
      <c r="AS19" s="769"/>
      <c r="AT19" s="769"/>
      <c r="AU19" s="769"/>
      <c r="AV19" s="769"/>
      <c r="AW19" s="769"/>
      <c r="AX19" s="771"/>
    </row>
    <row r="20" spans="1:50" ht="24.75" customHeight="1" x14ac:dyDescent="0.15">
      <c r="A20" s="322"/>
      <c r="B20" s="323"/>
      <c r="C20" s="323"/>
      <c r="D20" s="323"/>
      <c r="E20" s="323"/>
      <c r="F20" s="324"/>
      <c r="G20" s="772" t="s">
        <v>10</v>
      </c>
      <c r="H20" s="773"/>
      <c r="I20" s="773"/>
      <c r="J20" s="773"/>
      <c r="K20" s="773"/>
      <c r="L20" s="773"/>
      <c r="M20" s="773"/>
      <c r="N20" s="773"/>
      <c r="O20" s="773"/>
      <c r="P20" s="768">
        <f>IF(P18=0, "-", SUM(P19)/P18)</f>
        <v>0.9375</v>
      </c>
      <c r="Q20" s="768"/>
      <c r="R20" s="768"/>
      <c r="S20" s="768"/>
      <c r="T20" s="768"/>
      <c r="U20" s="768"/>
      <c r="V20" s="768"/>
      <c r="W20" s="768">
        <f>IF(W18=0, "-", SUM(W19)/W18)</f>
        <v>0.875</v>
      </c>
      <c r="X20" s="768"/>
      <c r="Y20" s="768"/>
      <c r="Z20" s="768"/>
      <c r="AA20" s="768"/>
      <c r="AB20" s="768"/>
      <c r="AC20" s="768"/>
      <c r="AD20" s="768">
        <f>IF(AD18=0, "-", SUM(AD19)/AD18)</f>
        <v>0.82352941176470584</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x14ac:dyDescent="0.15">
      <c r="A21" s="792"/>
      <c r="B21" s="793"/>
      <c r="C21" s="793"/>
      <c r="D21" s="793"/>
      <c r="E21" s="793"/>
      <c r="F21" s="794"/>
      <c r="G21" s="766" t="s">
        <v>320</v>
      </c>
      <c r="H21" s="767"/>
      <c r="I21" s="767"/>
      <c r="J21" s="767"/>
      <c r="K21" s="767"/>
      <c r="L21" s="767"/>
      <c r="M21" s="767"/>
      <c r="N21" s="767"/>
      <c r="O21" s="767"/>
      <c r="P21" s="768">
        <f>IF(P19=0, "-", SUM(P19)/SUM(P13,P14))</f>
        <v>0.9375</v>
      </c>
      <c r="Q21" s="768"/>
      <c r="R21" s="768"/>
      <c r="S21" s="768"/>
      <c r="T21" s="768"/>
      <c r="U21" s="768"/>
      <c r="V21" s="768"/>
      <c r="W21" s="768">
        <f>IF(W19=0, "-", SUM(W19)/SUM(W13,W14))</f>
        <v>0.875</v>
      </c>
      <c r="X21" s="768"/>
      <c r="Y21" s="768"/>
      <c r="Z21" s="768"/>
      <c r="AA21" s="768"/>
      <c r="AB21" s="768"/>
      <c r="AC21" s="768"/>
      <c r="AD21" s="768">
        <f>IF(AD19=0, "-", SUM(AD19)/SUM(AD13,AD14))</f>
        <v>0.82352941176470584</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x14ac:dyDescent="0.15">
      <c r="A22" s="726" t="s">
        <v>677</v>
      </c>
      <c r="B22" s="727"/>
      <c r="C22" s="727"/>
      <c r="D22" s="727"/>
      <c r="E22" s="727"/>
      <c r="F22" s="728"/>
      <c r="G22" s="732" t="s">
        <v>309</v>
      </c>
      <c r="H22" s="571"/>
      <c r="I22" s="571"/>
      <c r="J22" s="571"/>
      <c r="K22" s="571"/>
      <c r="L22" s="571"/>
      <c r="M22" s="571"/>
      <c r="N22" s="571"/>
      <c r="O22" s="572"/>
      <c r="P22" s="733" t="s">
        <v>675</v>
      </c>
      <c r="Q22" s="571"/>
      <c r="R22" s="571"/>
      <c r="S22" s="571"/>
      <c r="T22" s="571"/>
      <c r="U22" s="571"/>
      <c r="V22" s="572"/>
      <c r="W22" s="733" t="s">
        <v>676</v>
      </c>
      <c r="X22" s="571"/>
      <c r="Y22" s="571"/>
      <c r="Z22" s="571"/>
      <c r="AA22" s="571"/>
      <c r="AB22" s="571"/>
      <c r="AC22" s="572"/>
      <c r="AD22" s="733" t="s">
        <v>308</v>
      </c>
      <c r="AE22" s="571"/>
      <c r="AF22" s="571"/>
      <c r="AG22" s="571"/>
      <c r="AH22" s="571"/>
      <c r="AI22" s="571"/>
      <c r="AJ22" s="571"/>
      <c r="AK22" s="571"/>
      <c r="AL22" s="571"/>
      <c r="AM22" s="571"/>
      <c r="AN22" s="571"/>
      <c r="AO22" s="571"/>
      <c r="AP22" s="571"/>
      <c r="AQ22" s="571"/>
      <c r="AR22" s="571"/>
      <c r="AS22" s="571"/>
      <c r="AT22" s="571"/>
      <c r="AU22" s="571"/>
      <c r="AV22" s="571"/>
      <c r="AW22" s="571"/>
      <c r="AX22" s="753"/>
    </row>
    <row r="23" spans="1:50" ht="25.5" customHeight="1" x14ac:dyDescent="0.15">
      <c r="A23" s="729"/>
      <c r="B23" s="730"/>
      <c r="C23" s="730"/>
      <c r="D23" s="730"/>
      <c r="E23" s="730"/>
      <c r="F23" s="731"/>
      <c r="G23" s="754" t="s">
        <v>693</v>
      </c>
      <c r="H23" s="755"/>
      <c r="I23" s="755"/>
      <c r="J23" s="755"/>
      <c r="K23" s="755"/>
      <c r="L23" s="755"/>
      <c r="M23" s="755"/>
      <c r="N23" s="755"/>
      <c r="O23" s="756"/>
      <c r="P23" s="757">
        <v>16</v>
      </c>
      <c r="Q23" s="758"/>
      <c r="R23" s="758"/>
      <c r="S23" s="758"/>
      <c r="T23" s="758"/>
      <c r="U23" s="758"/>
      <c r="V23" s="759"/>
      <c r="W23" s="720" t="s">
        <v>772</v>
      </c>
      <c r="X23" s="721"/>
      <c r="Y23" s="721"/>
      <c r="Z23" s="721"/>
      <c r="AA23" s="721"/>
      <c r="AB23" s="721"/>
      <c r="AC23" s="722"/>
      <c r="AD23" s="760" t="s">
        <v>766</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x14ac:dyDescent="0.15">
      <c r="A24" s="729"/>
      <c r="B24" s="730"/>
      <c r="C24" s="730"/>
      <c r="D24" s="730"/>
      <c r="E24" s="730"/>
      <c r="F24" s="731"/>
      <c r="G24" s="723"/>
      <c r="H24" s="724"/>
      <c r="I24" s="724"/>
      <c r="J24" s="724"/>
      <c r="K24" s="724"/>
      <c r="L24" s="724"/>
      <c r="M24" s="724"/>
      <c r="N24" s="724"/>
      <c r="O24" s="725"/>
      <c r="P24" s="720"/>
      <c r="Q24" s="721"/>
      <c r="R24" s="721"/>
      <c r="S24" s="721"/>
      <c r="T24" s="721"/>
      <c r="U24" s="721"/>
      <c r="V24" s="722"/>
      <c r="W24" s="720"/>
      <c r="X24" s="721"/>
      <c r="Y24" s="721"/>
      <c r="Z24" s="721"/>
      <c r="AA24" s="721"/>
      <c r="AB24" s="721"/>
      <c r="AC24" s="722"/>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15">
      <c r="A25" s="729"/>
      <c r="B25" s="730"/>
      <c r="C25" s="730"/>
      <c r="D25" s="730"/>
      <c r="E25" s="730"/>
      <c r="F25" s="731"/>
      <c r="G25" s="723"/>
      <c r="H25" s="724"/>
      <c r="I25" s="724"/>
      <c r="J25" s="724"/>
      <c r="K25" s="724"/>
      <c r="L25" s="724"/>
      <c r="M25" s="724"/>
      <c r="N25" s="724"/>
      <c r="O25" s="725"/>
      <c r="P25" s="720"/>
      <c r="Q25" s="721"/>
      <c r="R25" s="721"/>
      <c r="S25" s="721"/>
      <c r="T25" s="721"/>
      <c r="U25" s="721"/>
      <c r="V25" s="722"/>
      <c r="W25" s="720"/>
      <c r="X25" s="721"/>
      <c r="Y25" s="721"/>
      <c r="Z25" s="721"/>
      <c r="AA25" s="721"/>
      <c r="AB25" s="721"/>
      <c r="AC25" s="722"/>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x14ac:dyDescent="0.15">
      <c r="A26" s="729"/>
      <c r="B26" s="730"/>
      <c r="C26" s="730"/>
      <c r="D26" s="730"/>
      <c r="E26" s="730"/>
      <c r="F26" s="731"/>
      <c r="G26" s="723"/>
      <c r="H26" s="724"/>
      <c r="I26" s="724"/>
      <c r="J26" s="724"/>
      <c r="K26" s="724"/>
      <c r="L26" s="724"/>
      <c r="M26" s="724"/>
      <c r="N26" s="724"/>
      <c r="O26" s="725"/>
      <c r="P26" s="720"/>
      <c r="Q26" s="721"/>
      <c r="R26" s="721"/>
      <c r="S26" s="721"/>
      <c r="T26" s="721"/>
      <c r="U26" s="721"/>
      <c r="V26" s="722"/>
      <c r="W26" s="720"/>
      <c r="X26" s="721"/>
      <c r="Y26" s="721"/>
      <c r="Z26" s="721"/>
      <c r="AA26" s="721"/>
      <c r="AB26" s="721"/>
      <c r="AC26" s="722"/>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x14ac:dyDescent="0.15">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x14ac:dyDescent="0.15">
      <c r="A28" s="729"/>
      <c r="B28" s="730"/>
      <c r="C28" s="730"/>
      <c r="D28" s="730"/>
      <c r="E28" s="730"/>
      <c r="F28" s="731"/>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x14ac:dyDescent="0.2">
      <c r="A29" s="729"/>
      <c r="B29" s="730"/>
      <c r="C29" s="730"/>
      <c r="D29" s="730"/>
      <c r="E29" s="730"/>
      <c r="F29" s="731"/>
      <c r="G29" s="313" t="s">
        <v>18</v>
      </c>
      <c r="H29" s="740"/>
      <c r="I29" s="740"/>
      <c r="J29" s="740"/>
      <c r="K29" s="740"/>
      <c r="L29" s="740"/>
      <c r="M29" s="740"/>
      <c r="N29" s="740"/>
      <c r="O29" s="741"/>
      <c r="P29" s="742">
        <f>AK13</f>
        <v>16</v>
      </c>
      <c r="Q29" s="743"/>
      <c r="R29" s="743"/>
      <c r="S29" s="743"/>
      <c r="T29" s="743"/>
      <c r="U29" s="743"/>
      <c r="V29" s="744"/>
      <c r="W29" s="745">
        <f>AR13</f>
        <v>16</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x14ac:dyDescent="0.15">
      <c r="A30" s="748" t="s">
        <v>664</v>
      </c>
      <c r="B30" s="749"/>
      <c r="C30" s="749"/>
      <c r="D30" s="749"/>
      <c r="E30" s="749"/>
      <c r="F30" s="750"/>
      <c r="G30" s="751" t="s">
        <v>761</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69" t="s">
        <v>665</v>
      </c>
      <c r="B31" s="168"/>
      <c r="C31" s="168"/>
      <c r="D31" s="168"/>
      <c r="E31" s="168"/>
      <c r="F31" s="169"/>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7" t="s">
        <v>11</v>
      </c>
      <c r="AC31" s="647"/>
      <c r="AD31" s="647"/>
      <c r="AE31" s="131" t="s">
        <v>501</v>
      </c>
      <c r="AF31" s="718"/>
      <c r="AG31" s="718"/>
      <c r="AH31" s="719"/>
      <c r="AI31" s="131" t="s">
        <v>653</v>
      </c>
      <c r="AJ31" s="718"/>
      <c r="AK31" s="718"/>
      <c r="AL31" s="719"/>
      <c r="AM31" s="131" t="s">
        <v>469</v>
      </c>
      <c r="AN31" s="718"/>
      <c r="AO31" s="718"/>
      <c r="AP31" s="719"/>
      <c r="AQ31" s="644" t="s">
        <v>500</v>
      </c>
      <c r="AR31" s="645"/>
      <c r="AS31" s="645"/>
      <c r="AT31" s="646"/>
      <c r="AU31" s="644" t="s">
        <v>678</v>
      </c>
      <c r="AV31" s="645"/>
      <c r="AW31" s="645"/>
      <c r="AX31" s="654"/>
    </row>
    <row r="32" spans="1:50" ht="23.25" customHeight="1" x14ac:dyDescent="0.15">
      <c r="A32" s="669"/>
      <c r="B32" s="168"/>
      <c r="C32" s="168"/>
      <c r="D32" s="168"/>
      <c r="E32" s="168"/>
      <c r="F32" s="169"/>
      <c r="G32" s="752" t="s">
        <v>763</v>
      </c>
      <c r="H32" s="656"/>
      <c r="I32" s="656"/>
      <c r="J32" s="656"/>
      <c r="K32" s="656"/>
      <c r="L32" s="656"/>
      <c r="M32" s="656"/>
      <c r="N32" s="656"/>
      <c r="O32" s="656"/>
      <c r="P32" s="659" t="s">
        <v>704</v>
      </c>
      <c r="Q32" s="660"/>
      <c r="R32" s="660"/>
      <c r="S32" s="660"/>
      <c r="T32" s="660"/>
      <c r="U32" s="660"/>
      <c r="V32" s="660"/>
      <c r="W32" s="660"/>
      <c r="X32" s="661"/>
      <c r="Y32" s="665" t="s">
        <v>52</v>
      </c>
      <c r="Z32" s="666"/>
      <c r="AA32" s="667"/>
      <c r="AB32" s="668" t="s">
        <v>705</v>
      </c>
      <c r="AC32" s="668"/>
      <c r="AD32" s="668"/>
      <c r="AE32" s="637">
        <v>1374</v>
      </c>
      <c r="AF32" s="637"/>
      <c r="AG32" s="637"/>
      <c r="AH32" s="637"/>
      <c r="AI32" s="637"/>
      <c r="AJ32" s="637"/>
      <c r="AK32" s="637"/>
      <c r="AL32" s="637"/>
      <c r="AM32" s="637"/>
      <c r="AN32" s="637"/>
      <c r="AO32" s="637"/>
      <c r="AP32" s="637"/>
      <c r="AQ32" s="683" t="s">
        <v>722</v>
      </c>
      <c r="AR32" s="637"/>
      <c r="AS32" s="637"/>
      <c r="AT32" s="637"/>
      <c r="AU32" s="108" t="s">
        <v>722</v>
      </c>
      <c r="AV32" s="639"/>
      <c r="AW32" s="639"/>
      <c r="AX32" s="640"/>
    </row>
    <row r="33" spans="1:51" ht="23.25" customHeight="1" x14ac:dyDescent="0.15">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705</v>
      </c>
      <c r="AC33" s="668"/>
      <c r="AD33" s="668"/>
      <c r="AE33" s="637">
        <v>1471</v>
      </c>
      <c r="AF33" s="637"/>
      <c r="AG33" s="637"/>
      <c r="AH33" s="637"/>
      <c r="AI33" s="637">
        <v>1415</v>
      </c>
      <c r="AJ33" s="637"/>
      <c r="AK33" s="637"/>
      <c r="AL33" s="637"/>
      <c r="AM33" s="637">
        <v>1406</v>
      </c>
      <c r="AN33" s="637"/>
      <c r="AO33" s="637"/>
      <c r="AP33" s="637"/>
      <c r="AQ33" s="637">
        <v>1415</v>
      </c>
      <c r="AR33" s="637"/>
      <c r="AS33" s="637"/>
      <c r="AT33" s="637"/>
      <c r="AU33" s="108">
        <v>1415</v>
      </c>
      <c r="AV33" s="639"/>
      <c r="AW33" s="639"/>
      <c r="AX33" s="640"/>
    </row>
    <row r="34" spans="1:51" ht="23.25" customHeight="1" x14ac:dyDescent="0.15">
      <c r="A34" s="701" t="s">
        <v>666</v>
      </c>
      <c r="B34" s="702"/>
      <c r="C34" s="702"/>
      <c r="D34" s="702"/>
      <c r="E34" s="702"/>
      <c r="F34" s="703"/>
      <c r="G34" s="191" t="s">
        <v>667</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501</v>
      </c>
      <c r="AF34" s="191"/>
      <c r="AG34" s="191"/>
      <c r="AH34" s="192"/>
      <c r="AI34" s="190" t="s">
        <v>653</v>
      </c>
      <c r="AJ34" s="191"/>
      <c r="AK34" s="191"/>
      <c r="AL34" s="192"/>
      <c r="AM34" s="190" t="s">
        <v>469</v>
      </c>
      <c r="AN34" s="191"/>
      <c r="AO34" s="191"/>
      <c r="AP34" s="192"/>
      <c r="AQ34" s="648" t="s">
        <v>679</v>
      </c>
      <c r="AR34" s="649"/>
      <c r="AS34" s="649"/>
      <c r="AT34" s="649"/>
      <c r="AU34" s="649"/>
      <c r="AV34" s="649"/>
      <c r="AW34" s="649"/>
      <c r="AX34" s="650"/>
    </row>
    <row r="35" spans="1:51" ht="23.25" customHeight="1" x14ac:dyDescent="0.15">
      <c r="A35" s="704"/>
      <c r="B35" s="705"/>
      <c r="C35" s="705"/>
      <c r="D35" s="705"/>
      <c r="E35" s="705"/>
      <c r="F35" s="706"/>
      <c r="G35" s="673" t="s">
        <v>706</v>
      </c>
      <c r="H35" s="674"/>
      <c r="I35" s="674"/>
      <c r="J35" s="674"/>
      <c r="K35" s="674"/>
      <c r="L35" s="674"/>
      <c r="M35" s="674"/>
      <c r="N35" s="674"/>
      <c r="O35" s="674"/>
      <c r="P35" s="674"/>
      <c r="Q35" s="674"/>
      <c r="R35" s="674"/>
      <c r="S35" s="674"/>
      <c r="T35" s="674"/>
      <c r="U35" s="674"/>
      <c r="V35" s="674"/>
      <c r="W35" s="674"/>
      <c r="X35" s="674"/>
      <c r="Y35" s="677" t="s">
        <v>666</v>
      </c>
      <c r="Z35" s="678"/>
      <c r="AA35" s="679"/>
      <c r="AB35" s="680" t="s">
        <v>707</v>
      </c>
      <c r="AC35" s="681"/>
      <c r="AD35" s="682"/>
      <c r="AE35" s="683">
        <v>10591</v>
      </c>
      <c r="AF35" s="683"/>
      <c r="AG35" s="683"/>
      <c r="AH35" s="683"/>
      <c r="AI35" s="683"/>
      <c r="AJ35" s="683"/>
      <c r="AK35" s="683"/>
      <c r="AL35" s="683"/>
      <c r="AM35" s="683"/>
      <c r="AN35" s="683"/>
      <c r="AO35" s="683"/>
      <c r="AP35" s="683"/>
      <c r="AQ35" s="108">
        <v>11808</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669</v>
      </c>
      <c r="Z36" s="670"/>
      <c r="AA36" s="671"/>
      <c r="AB36" s="633" t="s">
        <v>708</v>
      </c>
      <c r="AC36" s="634"/>
      <c r="AD36" s="635"/>
      <c r="AE36" s="710" t="s">
        <v>709</v>
      </c>
      <c r="AF36" s="636"/>
      <c r="AG36" s="636"/>
      <c r="AH36" s="636"/>
      <c r="AI36" s="710" t="s">
        <v>769</v>
      </c>
      <c r="AJ36" s="636"/>
      <c r="AK36" s="636"/>
      <c r="AL36" s="636"/>
      <c r="AM36" s="636"/>
      <c r="AN36" s="636"/>
      <c r="AO36" s="636"/>
      <c r="AP36" s="636"/>
      <c r="AQ36" s="710" t="s">
        <v>751</v>
      </c>
      <c r="AR36" s="636"/>
      <c r="AS36" s="636"/>
      <c r="AT36" s="636"/>
      <c r="AU36" s="636"/>
      <c r="AV36" s="636"/>
      <c r="AW36" s="636"/>
      <c r="AX36" s="672"/>
    </row>
    <row r="37" spans="1:51" ht="18.75" customHeight="1" x14ac:dyDescent="0.15">
      <c r="A37" s="689" t="s">
        <v>316</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501</v>
      </c>
      <c r="AF37" s="631"/>
      <c r="AG37" s="631"/>
      <c r="AH37" s="632"/>
      <c r="AI37" s="699" t="s">
        <v>653</v>
      </c>
      <c r="AJ37" s="699"/>
      <c r="AK37" s="699"/>
      <c r="AL37" s="630"/>
      <c r="AM37" s="699" t="s">
        <v>469</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700</v>
      </c>
      <c r="AR38" s="529"/>
      <c r="AS38" s="142" t="s">
        <v>224</v>
      </c>
      <c r="AT38" s="143"/>
      <c r="AU38" s="141" t="s">
        <v>700</v>
      </c>
      <c r="AV38" s="141"/>
      <c r="AW38" s="123" t="s">
        <v>170</v>
      </c>
      <c r="AX38" s="144"/>
    </row>
    <row r="39" spans="1:51" ht="23.25" customHeight="1" x14ac:dyDescent="0.15">
      <c r="A39" s="695"/>
      <c r="B39" s="693"/>
      <c r="C39" s="693"/>
      <c r="D39" s="693"/>
      <c r="E39" s="693"/>
      <c r="F39" s="694"/>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700</v>
      </c>
      <c r="AC39" s="163"/>
      <c r="AD39" s="163"/>
      <c r="AE39" s="108" t="s">
        <v>700</v>
      </c>
      <c r="AF39" s="102"/>
      <c r="AG39" s="102"/>
      <c r="AH39" s="102"/>
      <c r="AI39" s="108" t="s">
        <v>700</v>
      </c>
      <c r="AJ39" s="102"/>
      <c r="AK39" s="102"/>
      <c r="AL39" s="102"/>
      <c r="AM39" s="108" t="s">
        <v>762</v>
      </c>
      <c r="AN39" s="102"/>
      <c r="AO39" s="102"/>
      <c r="AP39" s="102"/>
      <c r="AQ39" s="109" t="s">
        <v>700</v>
      </c>
      <c r="AR39" s="110"/>
      <c r="AS39" s="110"/>
      <c r="AT39" s="111"/>
      <c r="AU39" s="102" t="s">
        <v>700</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700</v>
      </c>
      <c r="AF40" s="102"/>
      <c r="AG40" s="102"/>
      <c r="AH40" s="102"/>
      <c r="AI40" s="108" t="s">
        <v>700</v>
      </c>
      <c r="AJ40" s="102"/>
      <c r="AK40" s="102"/>
      <c r="AL40" s="102"/>
      <c r="AM40" s="108" t="s">
        <v>762</v>
      </c>
      <c r="AN40" s="102"/>
      <c r="AO40" s="102"/>
      <c r="AP40" s="102"/>
      <c r="AQ40" s="109" t="s">
        <v>700</v>
      </c>
      <c r="AR40" s="110"/>
      <c r="AS40" s="110"/>
      <c r="AT40" s="111"/>
      <c r="AU40" s="102" t="s">
        <v>700</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t="s">
        <v>700</v>
      </c>
      <c r="AF41" s="102"/>
      <c r="AG41" s="102"/>
      <c r="AH41" s="102"/>
      <c r="AI41" s="108" t="s">
        <v>700</v>
      </c>
      <c r="AJ41" s="102"/>
      <c r="AK41" s="102"/>
      <c r="AL41" s="102"/>
      <c r="AM41" s="108" t="s">
        <v>762</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723</v>
      </c>
      <c r="H46" s="216"/>
      <c r="I46" s="216"/>
      <c r="J46" s="216"/>
      <c r="K46" s="216"/>
      <c r="L46" s="216"/>
      <c r="M46" s="216"/>
      <c r="N46" s="216"/>
      <c r="O46" s="216"/>
      <c r="P46" s="216"/>
      <c r="Q46" s="216"/>
      <c r="R46" s="216"/>
      <c r="S46" s="216"/>
      <c r="T46" s="216"/>
      <c r="U46" s="216"/>
      <c r="V46" s="216"/>
      <c r="W46" s="216"/>
      <c r="X46" s="216"/>
      <c r="Y46" s="216"/>
      <c r="Z46" s="216"/>
      <c r="AA46" s="217"/>
      <c r="AB46" s="222" t="s">
        <v>752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39.7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t="s">
        <v>700</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701</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311556</v>
      </c>
      <c r="AF51" s="102"/>
      <c r="AG51" s="102"/>
      <c r="AH51" s="102"/>
      <c r="AI51" s="108"/>
      <c r="AJ51" s="102"/>
      <c r="AK51" s="102"/>
      <c r="AL51" s="102"/>
      <c r="AM51" s="108"/>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t="s">
        <v>700</v>
      </c>
      <c r="AF52" s="102"/>
      <c r="AG52" s="102"/>
      <c r="AH52" s="102"/>
      <c r="AI52" s="108" t="s">
        <v>700</v>
      </c>
      <c r="AJ52" s="102"/>
      <c r="AK52" s="102"/>
      <c r="AL52" s="102"/>
      <c r="AM52" s="108" t="s">
        <v>722</v>
      </c>
      <c r="AN52" s="102"/>
      <c r="AO52" s="102"/>
      <c r="AP52" s="102"/>
      <c r="AQ52" s="109" t="s">
        <v>700</v>
      </c>
      <c r="AR52" s="110"/>
      <c r="AS52" s="110"/>
      <c r="AT52" s="111"/>
      <c r="AU52" s="102" t="s">
        <v>700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700</v>
      </c>
      <c r="AF53" s="114"/>
      <c r="AG53" s="114"/>
      <c r="AH53" s="114"/>
      <c r="AI53" s="113" t="s">
        <v>758</v>
      </c>
      <c r="AJ53" s="114"/>
      <c r="AK53" s="114"/>
      <c r="AL53" s="114"/>
      <c r="AM53" s="113" t="s">
        <v>722</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8" t="s">
        <v>664</v>
      </c>
      <c r="B64" s="749"/>
      <c r="C64" s="749"/>
      <c r="D64" s="749"/>
      <c r="E64" s="749"/>
      <c r="F64" s="750"/>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x14ac:dyDescent="0.15">
      <c r="A65" s="669" t="s">
        <v>665</v>
      </c>
      <c r="B65" s="168"/>
      <c r="C65" s="168"/>
      <c r="D65" s="168"/>
      <c r="E65" s="168"/>
      <c r="F65" s="169"/>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7" t="s">
        <v>11</v>
      </c>
      <c r="AC65" s="647"/>
      <c r="AD65" s="647"/>
      <c r="AE65" s="131" t="s">
        <v>501</v>
      </c>
      <c r="AF65" s="718"/>
      <c r="AG65" s="718"/>
      <c r="AH65" s="719"/>
      <c r="AI65" s="131" t="s">
        <v>653</v>
      </c>
      <c r="AJ65" s="718"/>
      <c r="AK65" s="718"/>
      <c r="AL65" s="719"/>
      <c r="AM65" s="131" t="s">
        <v>469</v>
      </c>
      <c r="AN65" s="718"/>
      <c r="AO65" s="718"/>
      <c r="AP65" s="719"/>
      <c r="AQ65" s="644" t="s">
        <v>500</v>
      </c>
      <c r="AR65" s="645"/>
      <c r="AS65" s="645"/>
      <c r="AT65" s="646"/>
      <c r="AU65" s="644" t="s">
        <v>678</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666</v>
      </c>
      <c r="B68" s="702"/>
      <c r="C68" s="702"/>
      <c r="D68" s="702"/>
      <c r="E68" s="702"/>
      <c r="F68" s="703"/>
      <c r="G68" s="191" t="s">
        <v>667</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501</v>
      </c>
      <c r="AF68" s="134"/>
      <c r="AG68" s="134"/>
      <c r="AH68" s="134"/>
      <c r="AI68" s="134" t="s">
        <v>653</v>
      </c>
      <c r="AJ68" s="134"/>
      <c r="AK68" s="134"/>
      <c r="AL68" s="134"/>
      <c r="AM68" s="134" t="s">
        <v>469</v>
      </c>
      <c r="AN68" s="134"/>
      <c r="AO68" s="134"/>
      <c r="AP68" s="134"/>
      <c r="AQ68" s="648" t="s">
        <v>679</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710</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2"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4" t="s">
        <v>664</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60" ht="31.5" hidden="1" customHeight="1" x14ac:dyDescent="0.15">
      <c r="A99" s="669" t="s">
        <v>665</v>
      </c>
      <c r="B99" s="168"/>
      <c r="C99" s="168"/>
      <c r="D99" s="168"/>
      <c r="E99" s="168"/>
      <c r="F99" s="169"/>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7" t="s">
        <v>11</v>
      </c>
      <c r="AC99" s="647"/>
      <c r="AD99" s="647"/>
      <c r="AE99" s="134" t="s">
        <v>501</v>
      </c>
      <c r="AF99" s="134"/>
      <c r="AG99" s="134"/>
      <c r="AH99" s="134"/>
      <c r="AI99" s="134" t="s">
        <v>653</v>
      </c>
      <c r="AJ99" s="134"/>
      <c r="AK99" s="134"/>
      <c r="AL99" s="134"/>
      <c r="AM99" s="134" t="s">
        <v>469</v>
      </c>
      <c r="AN99" s="134"/>
      <c r="AO99" s="134"/>
      <c r="AP99" s="134"/>
      <c r="AQ99" s="644" t="s">
        <v>500</v>
      </c>
      <c r="AR99" s="645"/>
      <c r="AS99" s="645"/>
      <c r="AT99" s="646"/>
      <c r="AU99" s="644" t="s">
        <v>678</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666</v>
      </c>
      <c r="B102" s="120"/>
      <c r="C102" s="120"/>
      <c r="D102" s="120"/>
      <c r="E102" s="120"/>
      <c r="F102" s="684"/>
      <c r="G102" s="191" t="s">
        <v>667</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501</v>
      </c>
      <c r="AF102" s="134"/>
      <c r="AG102" s="134"/>
      <c r="AH102" s="134"/>
      <c r="AI102" s="134" t="s">
        <v>653</v>
      </c>
      <c r="AJ102" s="134"/>
      <c r="AK102" s="134"/>
      <c r="AL102" s="134"/>
      <c r="AM102" s="134" t="s">
        <v>469</v>
      </c>
      <c r="AN102" s="134"/>
      <c r="AO102" s="134"/>
      <c r="AP102" s="134"/>
      <c r="AQ102" s="648" t="s">
        <v>679</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2"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4" t="s">
        <v>664</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69" t="s">
        <v>665</v>
      </c>
      <c r="B133" s="168"/>
      <c r="C133" s="168"/>
      <c r="D133" s="168"/>
      <c r="E133" s="168"/>
      <c r="F133" s="169"/>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7" t="s">
        <v>11</v>
      </c>
      <c r="AC133" s="647"/>
      <c r="AD133" s="647"/>
      <c r="AE133" s="134" t="s">
        <v>501</v>
      </c>
      <c r="AF133" s="134"/>
      <c r="AG133" s="134"/>
      <c r="AH133" s="134"/>
      <c r="AI133" s="134" t="s">
        <v>653</v>
      </c>
      <c r="AJ133" s="134"/>
      <c r="AK133" s="134"/>
      <c r="AL133" s="134"/>
      <c r="AM133" s="134" t="s">
        <v>469</v>
      </c>
      <c r="AN133" s="134"/>
      <c r="AO133" s="134"/>
      <c r="AP133" s="134"/>
      <c r="AQ133" s="644" t="s">
        <v>500</v>
      </c>
      <c r="AR133" s="645"/>
      <c r="AS133" s="645"/>
      <c r="AT133" s="646"/>
      <c r="AU133" s="644" t="s">
        <v>678</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666</v>
      </c>
      <c r="B136" s="120"/>
      <c r="C136" s="120"/>
      <c r="D136" s="120"/>
      <c r="E136" s="120"/>
      <c r="F136" s="684"/>
      <c r="G136" s="191" t="s">
        <v>667</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501</v>
      </c>
      <c r="AF136" s="134"/>
      <c r="AG136" s="134"/>
      <c r="AH136" s="134"/>
      <c r="AI136" s="134" t="s">
        <v>653</v>
      </c>
      <c r="AJ136" s="134"/>
      <c r="AK136" s="134"/>
      <c r="AL136" s="134"/>
      <c r="AM136" s="134" t="s">
        <v>469</v>
      </c>
      <c r="AN136" s="134"/>
      <c r="AO136" s="134"/>
      <c r="AP136" s="134"/>
      <c r="AQ136" s="648" t="s">
        <v>679</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2"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4" t="s">
        <v>664</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69" t="s">
        <v>665</v>
      </c>
      <c r="B167" s="168"/>
      <c r="C167" s="168"/>
      <c r="D167" s="168"/>
      <c r="E167" s="168"/>
      <c r="F167" s="169"/>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7" t="s">
        <v>11</v>
      </c>
      <c r="AC167" s="647"/>
      <c r="AD167" s="647"/>
      <c r="AE167" s="134" t="s">
        <v>501</v>
      </c>
      <c r="AF167" s="134"/>
      <c r="AG167" s="134"/>
      <c r="AH167" s="134"/>
      <c r="AI167" s="134" t="s">
        <v>653</v>
      </c>
      <c r="AJ167" s="134"/>
      <c r="AK167" s="134"/>
      <c r="AL167" s="134"/>
      <c r="AM167" s="134" t="s">
        <v>469</v>
      </c>
      <c r="AN167" s="134"/>
      <c r="AO167" s="134"/>
      <c r="AP167" s="134"/>
      <c r="AQ167" s="644" t="s">
        <v>500</v>
      </c>
      <c r="AR167" s="645"/>
      <c r="AS167" s="645"/>
      <c r="AT167" s="646"/>
      <c r="AU167" s="644" t="s">
        <v>678</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666</v>
      </c>
      <c r="B170" s="120"/>
      <c r="C170" s="120"/>
      <c r="D170" s="120"/>
      <c r="E170" s="120"/>
      <c r="F170" s="684"/>
      <c r="G170" s="191" t="s">
        <v>667</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501</v>
      </c>
      <c r="AF170" s="134"/>
      <c r="AG170" s="134"/>
      <c r="AH170" s="134"/>
      <c r="AI170" s="134" t="s">
        <v>653</v>
      </c>
      <c r="AJ170" s="134"/>
      <c r="AK170" s="134"/>
      <c r="AL170" s="134"/>
      <c r="AM170" s="134" t="s">
        <v>469</v>
      </c>
      <c r="AN170" s="134"/>
      <c r="AO170" s="134"/>
      <c r="AP170" s="134"/>
      <c r="AQ170" s="648" t="s">
        <v>679</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2"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756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757</v>
      </c>
      <c r="H216" s="146"/>
      <c r="I216" s="146"/>
      <c r="J216" s="146"/>
      <c r="K216" s="146"/>
      <c r="L216" s="146"/>
      <c r="M216" s="146"/>
      <c r="N216" s="146"/>
      <c r="O216" s="146"/>
      <c r="P216" s="146"/>
      <c r="Q216" s="146"/>
      <c r="R216" s="146"/>
      <c r="S216" s="146"/>
      <c r="T216" s="146"/>
      <c r="U216" s="146"/>
      <c r="V216" s="147"/>
      <c r="W216" s="503" t="s">
        <v>671</v>
      </c>
      <c r="X216" s="504"/>
      <c r="Y216" s="504"/>
      <c r="Z216" s="504"/>
      <c r="AA216" s="505"/>
      <c r="AB216" s="506" t="s">
        <v>754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9" t="s">
        <v>672</v>
      </c>
      <c r="X217" s="510"/>
      <c r="Y217" s="510"/>
      <c r="Z217" s="510"/>
      <c r="AA217" s="511"/>
      <c r="AB217" s="506" t="s">
        <v>755</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3"/>
      <c r="B218" s="424"/>
      <c r="C218" s="512" t="s">
        <v>684</v>
      </c>
      <c r="D218" s="513"/>
      <c r="E218" s="164" t="s">
        <v>363</v>
      </c>
      <c r="F218" s="166"/>
      <c r="G218" s="493" t="s">
        <v>230</v>
      </c>
      <c r="H218" s="494"/>
      <c r="I218" s="494"/>
      <c r="J218" s="514" t="s">
        <v>764</v>
      </c>
      <c r="K218" s="515"/>
      <c r="L218" s="515"/>
      <c r="M218" s="515"/>
      <c r="N218" s="515"/>
      <c r="O218" s="515"/>
      <c r="P218" s="515"/>
      <c r="Q218" s="515"/>
      <c r="R218" s="515"/>
      <c r="S218" s="515"/>
      <c r="T218" s="516"/>
      <c r="U218" s="491" t="s">
        <v>764</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3"/>
      <c r="B219" s="424"/>
      <c r="C219" s="426"/>
      <c r="D219" s="424"/>
      <c r="E219" s="167"/>
      <c r="F219" s="169"/>
      <c r="G219" s="493" t="s">
        <v>685</v>
      </c>
      <c r="H219" s="494"/>
      <c r="I219" s="494"/>
      <c r="J219" s="494"/>
      <c r="K219" s="494"/>
      <c r="L219" s="494"/>
      <c r="M219" s="494"/>
      <c r="N219" s="494"/>
      <c r="O219" s="494"/>
      <c r="P219" s="494"/>
      <c r="Q219" s="494"/>
      <c r="R219" s="494"/>
      <c r="S219" s="494"/>
      <c r="T219" s="494"/>
      <c r="U219" s="490" t="s">
        <v>764</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3"/>
      <c r="B220" s="424"/>
      <c r="C220" s="426"/>
      <c r="D220" s="424"/>
      <c r="E220" s="172"/>
      <c r="F220" s="174"/>
      <c r="G220" s="493" t="s">
        <v>672</v>
      </c>
      <c r="H220" s="494"/>
      <c r="I220" s="494"/>
      <c r="J220" s="494"/>
      <c r="K220" s="494"/>
      <c r="L220" s="494"/>
      <c r="M220" s="494"/>
      <c r="N220" s="494"/>
      <c r="O220" s="494"/>
      <c r="P220" s="494"/>
      <c r="Q220" s="494"/>
      <c r="R220" s="494"/>
      <c r="S220" s="494"/>
      <c r="T220" s="494"/>
      <c r="U220" s="829" t="s">
        <v>764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12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103.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720</v>
      </c>
      <c r="AE224" s="380"/>
      <c r="AF224" s="380"/>
      <c r="AG224" s="473" t="s">
        <v>725</v>
      </c>
      <c r="AH224" s="474"/>
      <c r="AI224" s="474"/>
      <c r="AJ224" s="474"/>
      <c r="AK224" s="474"/>
      <c r="AL224" s="474"/>
      <c r="AM224" s="474"/>
      <c r="AN224" s="474"/>
      <c r="AO224" s="474"/>
      <c r="AP224" s="474"/>
      <c r="AQ224" s="474"/>
      <c r="AR224" s="474"/>
      <c r="AS224" s="474"/>
      <c r="AT224" s="474"/>
      <c r="AU224" s="474"/>
      <c r="AV224" s="474"/>
      <c r="AW224" s="474"/>
      <c r="AX224" s="475"/>
    </row>
    <row r="225" spans="1:50" ht="86.25" customHeight="1" x14ac:dyDescent="0.15">
      <c r="A225" s="461"/>
      <c r="B225" s="462"/>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6" t="s">
        <v>720</v>
      </c>
      <c r="AE225" s="417"/>
      <c r="AF225" s="417"/>
      <c r="AG225" s="479" t="s">
        <v>726</v>
      </c>
      <c r="AH225" s="480"/>
      <c r="AI225" s="480"/>
      <c r="AJ225" s="480"/>
      <c r="AK225" s="480"/>
      <c r="AL225" s="480"/>
      <c r="AM225" s="480"/>
      <c r="AN225" s="480"/>
      <c r="AO225" s="480"/>
      <c r="AP225" s="480"/>
      <c r="AQ225" s="480"/>
      <c r="AR225" s="480"/>
      <c r="AS225" s="480"/>
      <c r="AT225" s="480"/>
      <c r="AU225" s="480"/>
      <c r="AV225" s="480"/>
      <c r="AW225" s="480"/>
      <c r="AX225" s="481"/>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727</v>
      </c>
      <c r="AE226" s="398"/>
      <c r="AF226" s="398"/>
      <c r="AG226" s="400" t="s">
        <v>368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4.7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720</v>
      </c>
      <c r="AE229" s="364"/>
      <c r="AF229" s="364"/>
      <c r="AG229" s="366" t="s">
        <v>729</v>
      </c>
      <c r="AH229" s="367"/>
      <c r="AI229" s="367"/>
      <c r="AJ229" s="367"/>
      <c r="AK229" s="367"/>
      <c r="AL229" s="367"/>
      <c r="AM229" s="367"/>
      <c r="AN229" s="367"/>
      <c r="AO229" s="367"/>
      <c r="AP229" s="367"/>
      <c r="AQ229" s="367"/>
      <c r="AR229" s="367"/>
      <c r="AS229" s="367"/>
      <c r="AT229" s="367"/>
      <c r="AU229" s="367"/>
      <c r="AV229" s="367"/>
      <c r="AW229" s="367"/>
      <c r="AX229" s="368"/>
    </row>
    <row r="230" spans="1:50" ht="47.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720</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720</v>
      </c>
      <c r="AE233" s="417"/>
      <c r="AF233" s="417"/>
      <c r="AG233" s="418" t="s">
        <v>767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79" t="s">
        <v>727</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09" t="s">
        <v>727</v>
      </c>
      <c r="AE235" s="410"/>
      <c r="AF235" s="411"/>
      <c r="AG235" s="412" t="s">
        <v>368</v>
      </c>
      <c r="AH235" s="413"/>
      <c r="AI235" s="413"/>
      <c r="AJ235" s="413"/>
      <c r="AK235" s="413"/>
      <c r="AL235" s="413"/>
      <c r="AM235" s="413"/>
      <c r="AN235" s="413"/>
      <c r="AO235" s="413"/>
      <c r="AP235" s="413"/>
      <c r="AQ235" s="413"/>
      <c r="AR235" s="413"/>
      <c r="AS235" s="413"/>
      <c r="AT235" s="413"/>
      <c r="AU235" s="413"/>
      <c r="AV235" s="413"/>
      <c r="AW235" s="413"/>
      <c r="AX235" s="414"/>
    </row>
    <row r="236" spans="1:50" ht="63"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720</v>
      </c>
      <c r="AE236" s="364"/>
      <c r="AF236" s="365"/>
      <c r="AG236" s="366" t="s">
        <v>753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727</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70.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720</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727</v>
      </c>
      <c r="AE239" s="380"/>
      <c r="AF239" s="380"/>
      <c r="AG239" s="404" t="s">
        <v>368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720</v>
      </c>
      <c r="AE240" s="398"/>
      <c r="AF240" s="399"/>
      <c r="AG240" s="400" t="s">
        <v>733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92">
        <v>2022</v>
      </c>
      <c r="D242" s="893"/>
      <c r="E242" s="383" t="s">
        <v>692</v>
      </c>
      <c r="F242" s="383"/>
      <c r="G242" s="383"/>
      <c r="H242" s="384">
        <v>21</v>
      </c>
      <c r="I242" s="384"/>
      <c r="J242" s="894">
        <v>713</v>
      </c>
      <c r="K242" s="894"/>
      <c r="L242" s="894"/>
      <c r="M242" s="384"/>
      <c r="N242" s="895"/>
      <c r="O242" s="896" t="s">
        <v>711</v>
      </c>
      <c r="P242" s="897"/>
      <c r="Q242" s="897"/>
      <c r="R242" s="897"/>
      <c r="S242" s="897"/>
      <c r="T242" s="897"/>
      <c r="U242" s="897"/>
      <c r="V242" s="897"/>
      <c r="W242" s="897"/>
      <c r="X242" s="897"/>
      <c r="Y242" s="897"/>
      <c r="Z242" s="897"/>
      <c r="AA242" s="897"/>
      <c r="AB242" s="897"/>
      <c r="AC242" s="897"/>
      <c r="AD242" s="897"/>
      <c r="AE242" s="897"/>
      <c r="AF242" s="898"/>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692</v>
      </c>
      <c r="F243" s="383"/>
      <c r="G243" s="383"/>
      <c r="H243" s="384">
        <v>21</v>
      </c>
      <c r="I243" s="384"/>
      <c r="J243" s="385">
        <v>715</v>
      </c>
      <c r="K243" s="385"/>
      <c r="L243" s="385"/>
      <c r="M243" s="386"/>
      <c r="N243" s="387"/>
      <c r="O243" s="899" t="s">
        <v>712</v>
      </c>
      <c r="P243" s="900"/>
      <c r="Q243" s="900"/>
      <c r="R243" s="900"/>
      <c r="S243" s="900"/>
      <c r="T243" s="900"/>
      <c r="U243" s="900"/>
      <c r="V243" s="900"/>
      <c r="W243" s="900"/>
      <c r="X243" s="900"/>
      <c r="Y243" s="900"/>
      <c r="Z243" s="900"/>
      <c r="AA243" s="900"/>
      <c r="AB243" s="900"/>
      <c r="AC243" s="900"/>
      <c r="AD243" s="900"/>
      <c r="AE243" s="900"/>
      <c r="AF243" s="901"/>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9"/>
      <c r="P244" s="900"/>
      <c r="Q244" s="900"/>
      <c r="R244" s="900"/>
      <c r="S244" s="900"/>
      <c r="T244" s="900"/>
      <c r="U244" s="900"/>
      <c r="V244" s="900"/>
      <c r="W244" s="900"/>
      <c r="X244" s="900"/>
      <c r="Y244" s="900"/>
      <c r="Z244" s="900"/>
      <c r="AA244" s="900"/>
      <c r="AB244" s="900"/>
      <c r="AC244" s="900"/>
      <c r="AD244" s="900"/>
      <c r="AE244" s="900"/>
      <c r="AF244" s="901"/>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9"/>
      <c r="P245" s="900"/>
      <c r="Q245" s="900"/>
      <c r="R245" s="900"/>
      <c r="S245" s="900"/>
      <c r="T245" s="900"/>
      <c r="U245" s="900"/>
      <c r="V245" s="900"/>
      <c r="W245" s="900"/>
      <c r="X245" s="900"/>
      <c r="Y245" s="900"/>
      <c r="Z245" s="900"/>
      <c r="AA245" s="900"/>
      <c r="AB245" s="900"/>
      <c r="AC245" s="900"/>
      <c r="AD245" s="900"/>
      <c r="AE245" s="900"/>
      <c r="AF245" s="901"/>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90"/>
      <c r="N246" s="891"/>
      <c r="O246" s="902"/>
      <c r="P246" s="903"/>
      <c r="Q246" s="903"/>
      <c r="R246" s="903"/>
      <c r="S246" s="903"/>
      <c r="T246" s="903"/>
      <c r="U246" s="903"/>
      <c r="V246" s="903"/>
      <c r="W246" s="903"/>
      <c r="X246" s="903"/>
      <c r="Y246" s="903"/>
      <c r="Z246" s="903"/>
      <c r="AA246" s="903"/>
      <c r="AB246" s="903"/>
      <c r="AC246" s="903"/>
      <c r="AD246" s="903"/>
      <c r="AE246" s="903"/>
      <c r="AF246" s="904"/>
      <c r="AG246" s="404"/>
      <c r="AH246" s="152"/>
      <c r="AI246" s="152"/>
      <c r="AJ246" s="152"/>
      <c r="AK246" s="152"/>
      <c r="AL246" s="152"/>
      <c r="AM246" s="152"/>
      <c r="AN246" s="152"/>
      <c r="AO246" s="152"/>
      <c r="AP246" s="152"/>
      <c r="AQ246" s="152"/>
      <c r="AR246" s="152"/>
      <c r="AS246" s="152"/>
      <c r="AT246" s="152"/>
      <c r="AU246" s="152"/>
      <c r="AV246" s="152"/>
      <c r="AW246" s="152"/>
      <c r="AX246" s="405"/>
    </row>
    <row r="247" spans="1:50" ht="118.5" customHeight="1" x14ac:dyDescent="0.15">
      <c r="A247" s="354" t="s">
        <v>46</v>
      </c>
      <c r="B247" s="920"/>
      <c r="C247" s="313" t="s">
        <v>50</v>
      </c>
      <c r="D247" s="740"/>
      <c r="E247" s="740"/>
      <c r="F247" s="741"/>
      <c r="G247" s="923" t="s">
        <v>759</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734</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765</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38" t="s">
        <v>133</v>
      </c>
      <c r="B252" s="339"/>
      <c r="C252" s="339"/>
      <c r="D252" s="339"/>
      <c r="E252" s="340"/>
      <c r="F252" s="919" t="s">
        <v>770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38" t="s">
        <v>133</v>
      </c>
      <c r="B254" s="339"/>
      <c r="C254" s="339"/>
      <c r="D254" s="339"/>
      <c r="E254" s="340"/>
      <c r="F254" s="341" t="s">
        <v>771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714</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653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666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721</v>
      </c>
      <c r="H268" s="101"/>
      <c r="I268" s="101"/>
      <c r="J268" s="100">
        <v>20</v>
      </c>
      <c r="K268" s="100"/>
      <c r="L268" s="116">
        <v>723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736</v>
      </c>
      <c r="H310" s="300"/>
      <c r="I310" s="300"/>
      <c r="J310" s="300"/>
      <c r="K310" s="301"/>
      <c r="L310" s="302" t="s">
        <v>737</v>
      </c>
      <c r="M310" s="303"/>
      <c r="N310" s="303"/>
      <c r="O310" s="303"/>
      <c r="P310" s="303"/>
      <c r="Q310" s="303"/>
      <c r="R310" s="303"/>
      <c r="S310" s="303"/>
      <c r="T310" s="303"/>
      <c r="U310" s="303"/>
      <c r="V310" s="303"/>
      <c r="W310" s="303"/>
      <c r="X310" s="304"/>
      <c r="Y310" s="305">
        <v>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4.95" customHeight="1" x14ac:dyDescent="0.15">
      <c r="A366" s="245">
        <v>1</v>
      </c>
      <c r="B366" s="245">
        <v>1</v>
      </c>
      <c r="C366" s="266" t="s">
        <v>738</v>
      </c>
      <c r="D366" s="266"/>
      <c r="E366" s="266"/>
      <c r="F366" s="266"/>
      <c r="G366" s="266"/>
      <c r="H366" s="266"/>
      <c r="I366" s="266"/>
      <c r="J366" s="248">
        <v>4000020270008</v>
      </c>
      <c r="K366" s="249"/>
      <c r="L366" s="249"/>
      <c r="M366" s="249"/>
      <c r="N366" s="249"/>
      <c r="O366" s="249"/>
      <c r="P366" s="260" t="s">
        <v>748</v>
      </c>
      <c r="Q366" s="250"/>
      <c r="R366" s="250"/>
      <c r="S366" s="250"/>
      <c r="T366" s="250"/>
      <c r="U366" s="250"/>
      <c r="V366" s="250"/>
      <c r="W366" s="250"/>
      <c r="X366" s="250"/>
      <c r="Y366" s="251">
        <v>2</v>
      </c>
      <c r="Z366" s="252"/>
      <c r="AA366" s="252"/>
      <c r="AB366" s="253"/>
      <c r="AC366" s="237" t="s">
        <v>749</v>
      </c>
      <c r="AD366" s="238"/>
      <c r="AE366" s="238"/>
      <c r="AF366" s="238"/>
      <c r="AG366" s="238"/>
      <c r="AH366" s="268" t="s">
        <v>368</v>
      </c>
      <c r="AI366" s="269"/>
      <c r="AJ366" s="269"/>
      <c r="AK366" s="269"/>
      <c r="AL366" s="268" t="s">
        <v>368</v>
      </c>
      <c r="AM366" s="269"/>
      <c r="AN366" s="269"/>
      <c r="AO366" s="269"/>
      <c r="AP366" s="244" t="s">
        <v>750</v>
      </c>
      <c r="AQ366" s="244"/>
      <c r="AR366" s="244"/>
      <c r="AS366" s="244"/>
      <c r="AT366" s="244"/>
      <c r="AU366" s="244"/>
      <c r="AV366" s="244"/>
      <c r="AW366" s="244"/>
      <c r="AX366" s="244"/>
    </row>
    <row r="367" spans="1:51" ht="54.95" customHeight="1" x14ac:dyDescent="0.15">
      <c r="A367" s="245">
        <v>2</v>
      </c>
      <c r="B367" s="245">
        <v>1</v>
      </c>
      <c r="C367" s="267" t="s">
        <v>739</v>
      </c>
      <c r="D367" s="266"/>
      <c r="E367" s="266"/>
      <c r="F367" s="266"/>
      <c r="G367" s="266"/>
      <c r="H367" s="266"/>
      <c r="I367" s="266"/>
      <c r="J367" s="248">
        <v>8000020130001</v>
      </c>
      <c r="K367" s="249"/>
      <c r="L367" s="249"/>
      <c r="M367" s="249"/>
      <c r="N367" s="249"/>
      <c r="O367" s="249"/>
      <c r="P367" s="260" t="s">
        <v>748</v>
      </c>
      <c r="Q367" s="250"/>
      <c r="R367" s="250"/>
      <c r="S367" s="250"/>
      <c r="T367" s="250"/>
      <c r="U367" s="250"/>
      <c r="V367" s="250"/>
      <c r="W367" s="250"/>
      <c r="X367" s="250"/>
      <c r="Y367" s="251">
        <v>1</v>
      </c>
      <c r="Z367" s="252"/>
      <c r="AA367" s="252"/>
      <c r="AB367" s="253"/>
      <c r="AC367" s="237" t="s">
        <v>749</v>
      </c>
      <c r="AD367" s="238"/>
      <c r="AE367" s="238"/>
      <c r="AF367" s="238"/>
      <c r="AG367" s="238"/>
      <c r="AH367" s="268" t="s">
        <v>368</v>
      </c>
      <c r="AI367" s="269"/>
      <c r="AJ367" s="269"/>
      <c r="AK367" s="269"/>
      <c r="AL367" s="268" t="s">
        <v>368</v>
      </c>
      <c r="AM367" s="269"/>
      <c r="AN367" s="269"/>
      <c r="AO367" s="269"/>
      <c r="AP367" s="244" t="s">
        <v>750</v>
      </c>
      <c r="AQ367" s="244"/>
      <c r="AR367" s="244"/>
      <c r="AS367" s="244"/>
      <c r="AT367" s="244"/>
      <c r="AU367" s="244"/>
      <c r="AV367" s="244"/>
      <c r="AW367" s="244"/>
      <c r="AX367" s="244"/>
      <c r="AY367">
        <f>COUNTA($C$367)</f>
        <v>1</v>
      </c>
    </row>
    <row r="368" spans="1:51" ht="54.95" customHeight="1" x14ac:dyDescent="0.15">
      <c r="A368" s="245">
        <v>3</v>
      </c>
      <c r="B368" s="245">
        <v>1</v>
      </c>
      <c r="C368" s="267" t="s">
        <v>740</v>
      </c>
      <c r="D368" s="266"/>
      <c r="E368" s="266"/>
      <c r="F368" s="266"/>
      <c r="G368" s="266"/>
      <c r="H368" s="266"/>
      <c r="I368" s="266"/>
      <c r="J368" s="248">
        <v>8000020280003</v>
      </c>
      <c r="K368" s="249"/>
      <c r="L368" s="249"/>
      <c r="M368" s="249"/>
      <c r="N368" s="249"/>
      <c r="O368" s="249"/>
      <c r="P368" s="260" t="s">
        <v>748</v>
      </c>
      <c r="Q368" s="250"/>
      <c r="R368" s="250"/>
      <c r="S368" s="250"/>
      <c r="T368" s="250"/>
      <c r="U368" s="250"/>
      <c r="V368" s="250"/>
      <c r="W368" s="250"/>
      <c r="X368" s="250"/>
      <c r="Y368" s="251">
        <v>0.9</v>
      </c>
      <c r="Z368" s="252"/>
      <c r="AA368" s="252"/>
      <c r="AB368" s="253"/>
      <c r="AC368" s="237" t="s">
        <v>749</v>
      </c>
      <c r="AD368" s="238"/>
      <c r="AE368" s="238"/>
      <c r="AF368" s="238"/>
      <c r="AG368" s="238"/>
      <c r="AH368" s="268" t="s">
        <v>368</v>
      </c>
      <c r="AI368" s="269"/>
      <c r="AJ368" s="269"/>
      <c r="AK368" s="269"/>
      <c r="AL368" s="268" t="s">
        <v>368</v>
      </c>
      <c r="AM368" s="269"/>
      <c r="AN368" s="269"/>
      <c r="AO368" s="269"/>
      <c r="AP368" s="244" t="s">
        <v>750</v>
      </c>
      <c r="AQ368" s="244"/>
      <c r="AR368" s="244"/>
      <c r="AS368" s="244"/>
      <c r="AT368" s="244"/>
      <c r="AU368" s="244"/>
      <c r="AV368" s="244"/>
      <c r="AW368" s="244"/>
      <c r="AX368" s="244"/>
      <c r="AY368">
        <f>COUNTA($C$368)</f>
        <v>1</v>
      </c>
    </row>
    <row r="369" spans="1:51" ht="54.95" customHeight="1" x14ac:dyDescent="0.15">
      <c r="A369" s="245">
        <v>4</v>
      </c>
      <c r="B369" s="245">
        <v>1</v>
      </c>
      <c r="C369" s="267" t="s">
        <v>741</v>
      </c>
      <c r="D369" s="266"/>
      <c r="E369" s="266"/>
      <c r="F369" s="266"/>
      <c r="G369" s="266"/>
      <c r="H369" s="266"/>
      <c r="I369" s="266"/>
      <c r="J369" s="248">
        <v>4000020120006</v>
      </c>
      <c r="K369" s="249"/>
      <c r="L369" s="249"/>
      <c r="M369" s="249"/>
      <c r="N369" s="249"/>
      <c r="O369" s="249"/>
      <c r="P369" s="260" t="s">
        <v>748</v>
      </c>
      <c r="Q369" s="250"/>
      <c r="R369" s="250"/>
      <c r="S369" s="250"/>
      <c r="T369" s="250"/>
      <c r="U369" s="250"/>
      <c r="V369" s="250"/>
      <c r="W369" s="250"/>
      <c r="X369" s="250"/>
      <c r="Y369" s="251">
        <v>0.9</v>
      </c>
      <c r="Z369" s="252"/>
      <c r="AA369" s="252"/>
      <c r="AB369" s="253"/>
      <c r="AC369" s="237" t="s">
        <v>749</v>
      </c>
      <c r="AD369" s="238"/>
      <c r="AE369" s="238"/>
      <c r="AF369" s="238"/>
      <c r="AG369" s="238"/>
      <c r="AH369" s="268" t="s">
        <v>368</v>
      </c>
      <c r="AI369" s="269"/>
      <c r="AJ369" s="269"/>
      <c r="AK369" s="269"/>
      <c r="AL369" s="268" t="s">
        <v>368</v>
      </c>
      <c r="AM369" s="269"/>
      <c r="AN369" s="269"/>
      <c r="AO369" s="269"/>
      <c r="AP369" s="244" t="s">
        <v>750</v>
      </c>
      <c r="AQ369" s="244"/>
      <c r="AR369" s="244"/>
      <c r="AS369" s="244"/>
      <c r="AT369" s="244"/>
      <c r="AU369" s="244"/>
      <c r="AV369" s="244"/>
      <c r="AW369" s="244"/>
      <c r="AX369" s="244"/>
      <c r="AY369">
        <f>COUNTA($C$369)</f>
        <v>1</v>
      </c>
    </row>
    <row r="370" spans="1:51" ht="54.95" customHeight="1" x14ac:dyDescent="0.15">
      <c r="A370" s="245">
        <v>5</v>
      </c>
      <c r="B370" s="245">
        <v>1</v>
      </c>
      <c r="C370" s="267" t="s">
        <v>742</v>
      </c>
      <c r="D370" s="266"/>
      <c r="E370" s="266"/>
      <c r="F370" s="266"/>
      <c r="G370" s="266"/>
      <c r="H370" s="266"/>
      <c r="I370" s="266"/>
      <c r="J370" s="248">
        <v>6000020400009</v>
      </c>
      <c r="K370" s="249"/>
      <c r="L370" s="249"/>
      <c r="M370" s="249"/>
      <c r="N370" s="249"/>
      <c r="O370" s="249"/>
      <c r="P370" s="260" t="s">
        <v>748</v>
      </c>
      <c r="Q370" s="250"/>
      <c r="R370" s="250"/>
      <c r="S370" s="250"/>
      <c r="T370" s="250"/>
      <c r="U370" s="250"/>
      <c r="V370" s="250"/>
      <c r="W370" s="250"/>
      <c r="X370" s="250"/>
      <c r="Y370" s="251">
        <v>0.6</v>
      </c>
      <c r="Z370" s="252"/>
      <c r="AA370" s="252"/>
      <c r="AB370" s="253"/>
      <c r="AC370" s="237" t="s">
        <v>749</v>
      </c>
      <c r="AD370" s="238"/>
      <c r="AE370" s="238"/>
      <c r="AF370" s="238"/>
      <c r="AG370" s="238"/>
      <c r="AH370" s="268" t="s">
        <v>368</v>
      </c>
      <c r="AI370" s="269"/>
      <c r="AJ370" s="269"/>
      <c r="AK370" s="269"/>
      <c r="AL370" s="268" t="s">
        <v>368</v>
      </c>
      <c r="AM370" s="269"/>
      <c r="AN370" s="269"/>
      <c r="AO370" s="269"/>
      <c r="AP370" s="244" t="s">
        <v>750</v>
      </c>
      <c r="AQ370" s="244"/>
      <c r="AR370" s="244"/>
      <c r="AS370" s="244"/>
      <c r="AT370" s="244"/>
      <c r="AU370" s="244"/>
      <c r="AV370" s="244"/>
      <c r="AW370" s="244"/>
      <c r="AX370" s="244"/>
      <c r="AY370">
        <f>COUNTA($C$370)</f>
        <v>1</v>
      </c>
    </row>
    <row r="371" spans="1:51" ht="54.95" customHeight="1" x14ac:dyDescent="0.15">
      <c r="A371" s="245">
        <v>6</v>
      </c>
      <c r="B371" s="245">
        <v>1</v>
      </c>
      <c r="C371" s="267" t="s">
        <v>743</v>
      </c>
      <c r="D371" s="266"/>
      <c r="E371" s="266"/>
      <c r="F371" s="266"/>
      <c r="G371" s="266"/>
      <c r="H371" s="266"/>
      <c r="I371" s="266"/>
      <c r="J371" s="248">
        <v>4000020210005</v>
      </c>
      <c r="K371" s="249"/>
      <c r="L371" s="249"/>
      <c r="M371" s="249"/>
      <c r="N371" s="249"/>
      <c r="O371" s="249"/>
      <c r="P371" s="260" t="s">
        <v>748</v>
      </c>
      <c r="Q371" s="250"/>
      <c r="R371" s="250"/>
      <c r="S371" s="250"/>
      <c r="T371" s="250"/>
      <c r="U371" s="250"/>
      <c r="V371" s="250"/>
      <c r="W371" s="250"/>
      <c r="X371" s="250"/>
      <c r="Y371" s="251">
        <v>0.5</v>
      </c>
      <c r="Z371" s="252"/>
      <c r="AA371" s="252"/>
      <c r="AB371" s="253"/>
      <c r="AC371" s="237" t="s">
        <v>749</v>
      </c>
      <c r="AD371" s="238"/>
      <c r="AE371" s="238"/>
      <c r="AF371" s="238"/>
      <c r="AG371" s="238"/>
      <c r="AH371" s="268" t="s">
        <v>368</v>
      </c>
      <c r="AI371" s="269"/>
      <c r="AJ371" s="269"/>
      <c r="AK371" s="269"/>
      <c r="AL371" s="268" t="s">
        <v>368</v>
      </c>
      <c r="AM371" s="269"/>
      <c r="AN371" s="269"/>
      <c r="AO371" s="269"/>
      <c r="AP371" s="244" t="s">
        <v>750</v>
      </c>
      <c r="AQ371" s="244"/>
      <c r="AR371" s="244"/>
      <c r="AS371" s="244"/>
      <c r="AT371" s="244"/>
      <c r="AU371" s="244"/>
      <c r="AV371" s="244"/>
      <c r="AW371" s="244"/>
      <c r="AX371" s="244"/>
      <c r="AY371">
        <f>COUNTA($C$371)</f>
        <v>1</v>
      </c>
    </row>
    <row r="372" spans="1:51" ht="54.95" customHeight="1" x14ac:dyDescent="0.15">
      <c r="A372" s="245">
        <v>7</v>
      </c>
      <c r="B372" s="245">
        <v>1</v>
      </c>
      <c r="C372" s="267" t="s">
        <v>744</v>
      </c>
      <c r="D372" s="266"/>
      <c r="E372" s="266"/>
      <c r="F372" s="266"/>
      <c r="G372" s="266"/>
      <c r="H372" s="266"/>
      <c r="I372" s="266"/>
      <c r="J372" s="248">
        <v>1000020470007</v>
      </c>
      <c r="K372" s="249"/>
      <c r="L372" s="249"/>
      <c r="M372" s="249"/>
      <c r="N372" s="249"/>
      <c r="O372" s="249"/>
      <c r="P372" s="260" t="s">
        <v>748</v>
      </c>
      <c r="Q372" s="250"/>
      <c r="R372" s="250"/>
      <c r="S372" s="250"/>
      <c r="T372" s="250"/>
      <c r="U372" s="250"/>
      <c r="V372" s="250"/>
      <c r="W372" s="250"/>
      <c r="X372" s="250"/>
      <c r="Y372" s="251">
        <v>0.5</v>
      </c>
      <c r="Z372" s="252"/>
      <c r="AA372" s="252"/>
      <c r="AB372" s="253"/>
      <c r="AC372" s="237" t="s">
        <v>749</v>
      </c>
      <c r="AD372" s="238"/>
      <c r="AE372" s="238"/>
      <c r="AF372" s="238"/>
      <c r="AG372" s="238"/>
      <c r="AH372" s="268" t="s">
        <v>368</v>
      </c>
      <c r="AI372" s="269"/>
      <c r="AJ372" s="269"/>
      <c r="AK372" s="269"/>
      <c r="AL372" s="268" t="s">
        <v>368</v>
      </c>
      <c r="AM372" s="269"/>
      <c r="AN372" s="269"/>
      <c r="AO372" s="269"/>
      <c r="AP372" s="244" t="s">
        <v>750</v>
      </c>
      <c r="AQ372" s="244"/>
      <c r="AR372" s="244"/>
      <c r="AS372" s="244"/>
      <c r="AT372" s="244"/>
      <c r="AU372" s="244"/>
      <c r="AV372" s="244"/>
      <c r="AW372" s="244"/>
      <c r="AX372" s="244"/>
      <c r="AY372">
        <f>COUNTA($C$372)</f>
        <v>1</v>
      </c>
    </row>
    <row r="373" spans="1:51" ht="54.95" customHeight="1" x14ac:dyDescent="0.15">
      <c r="A373" s="245">
        <v>8</v>
      </c>
      <c r="B373" s="245">
        <v>1</v>
      </c>
      <c r="C373" s="266" t="s">
        <v>745</v>
      </c>
      <c r="D373" s="266"/>
      <c r="E373" s="266"/>
      <c r="F373" s="266"/>
      <c r="G373" s="266"/>
      <c r="H373" s="266"/>
      <c r="I373" s="266"/>
      <c r="J373" s="248">
        <v>2000020020001</v>
      </c>
      <c r="K373" s="249"/>
      <c r="L373" s="249"/>
      <c r="M373" s="249"/>
      <c r="N373" s="249"/>
      <c r="O373" s="249"/>
      <c r="P373" s="260" t="s">
        <v>748</v>
      </c>
      <c r="Q373" s="250"/>
      <c r="R373" s="250"/>
      <c r="S373" s="250"/>
      <c r="T373" s="250"/>
      <c r="U373" s="250"/>
      <c r="V373" s="250"/>
      <c r="W373" s="250"/>
      <c r="X373" s="250"/>
      <c r="Y373" s="251">
        <v>0.5</v>
      </c>
      <c r="Z373" s="252"/>
      <c r="AA373" s="252"/>
      <c r="AB373" s="253"/>
      <c r="AC373" s="237" t="s">
        <v>749</v>
      </c>
      <c r="AD373" s="238"/>
      <c r="AE373" s="238"/>
      <c r="AF373" s="238"/>
      <c r="AG373" s="238"/>
      <c r="AH373" s="268" t="s">
        <v>368</v>
      </c>
      <c r="AI373" s="269"/>
      <c r="AJ373" s="269"/>
      <c r="AK373" s="269"/>
      <c r="AL373" s="268" t="s">
        <v>368</v>
      </c>
      <c r="AM373" s="269"/>
      <c r="AN373" s="269"/>
      <c r="AO373" s="269"/>
      <c r="AP373" s="244" t="s">
        <v>750</v>
      </c>
      <c r="AQ373" s="244"/>
      <c r="AR373" s="244"/>
      <c r="AS373" s="244"/>
      <c r="AT373" s="244"/>
      <c r="AU373" s="244"/>
      <c r="AV373" s="244"/>
      <c r="AW373" s="244"/>
      <c r="AX373" s="244"/>
      <c r="AY373">
        <f>COUNTA($C$373)</f>
        <v>1</v>
      </c>
    </row>
    <row r="374" spans="1:51" ht="54.95" customHeight="1" x14ac:dyDescent="0.15">
      <c r="A374" s="245">
        <v>9</v>
      </c>
      <c r="B374" s="245">
        <v>1</v>
      </c>
      <c r="C374" s="266" t="s">
        <v>746</v>
      </c>
      <c r="D374" s="266"/>
      <c r="E374" s="266"/>
      <c r="F374" s="266"/>
      <c r="G374" s="266"/>
      <c r="H374" s="266"/>
      <c r="I374" s="266"/>
      <c r="J374" s="248">
        <v>1000020140007</v>
      </c>
      <c r="K374" s="249"/>
      <c r="L374" s="249"/>
      <c r="M374" s="249"/>
      <c r="N374" s="249"/>
      <c r="O374" s="249"/>
      <c r="P374" s="260" t="s">
        <v>748</v>
      </c>
      <c r="Q374" s="250"/>
      <c r="R374" s="250"/>
      <c r="S374" s="250"/>
      <c r="T374" s="250"/>
      <c r="U374" s="250"/>
      <c r="V374" s="250"/>
      <c r="W374" s="250"/>
      <c r="X374" s="250"/>
      <c r="Y374" s="251">
        <v>0.5</v>
      </c>
      <c r="Z374" s="252"/>
      <c r="AA374" s="252"/>
      <c r="AB374" s="253"/>
      <c r="AC374" s="237" t="s">
        <v>749</v>
      </c>
      <c r="AD374" s="238"/>
      <c r="AE374" s="238"/>
      <c r="AF374" s="238"/>
      <c r="AG374" s="238"/>
      <c r="AH374" s="268" t="s">
        <v>368</v>
      </c>
      <c r="AI374" s="269"/>
      <c r="AJ374" s="269"/>
      <c r="AK374" s="269"/>
      <c r="AL374" s="268" t="s">
        <v>368</v>
      </c>
      <c r="AM374" s="269"/>
      <c r="AN374" s="269"/>
      <c r="AO374" s="269"/>
      <c r="AP374" s="244" t="s">
        <v>750</v>
      </c>
      <c r="AQ374" s="244"/>
      <c r="AR374" s="244"/>
      <c r="AS374" s="244"/>
      <c r="AT374" s="244"/>
      <c r="AU374" s="244"/>
      <c r="AV374" s="244"/>
      <c r="AW374" s="244"/>
      <c r="AX374" s="244"/>
      <c r="AY374">
        <f>COUNTA($C$374)</f>
        <v>1</v>
      </c>
    </row>
    <row r="375" spans="1:51" ht="54.95" customHeight="1" x14ac:dyDescent="0.15">
      <c r="A375" s="245">
        <v>10</v>
      </c>
      <c r="B375" s="245">
        <v>1</v>
      </c>
      <c r="C375" s="266" t="s">
        <v>747</v>
      </c>
      <c r="D375" s="266"/>
      <c r="E375" s="266"/>
      <c r="F375" s="266"/>
      <c r="G375" s="266"/>
      <c r="H375" s="266"/>
      <c r="I375" s="266"/>
      <c r="J375" s="248">
        <v>1000020230006</v>
      </c>
      <c r="K375" s="249"/>
      <c r="L375" s="249"/>
      <c r="M375" s="249"/>
      <c r="N375" s="249"/>
      <c r="O375" s="249"/>
      <c r="P375" s="260" t="s">
        <v>748</v>
      </c>
      <c r="Q375" s="250"/>
      <c r="R375" s="250"/>
      <c r="S375" s="250"/>
      <c r="T375" s="250"/>
      <c r="U375" s="250"/>
      <c r="V375" s="250"/>
      <c r="W375" s="250"/>
      <c r="X375" s="250"/>
      <c r="Y375" s="251">
        <v>0.4</v>
      </c>
      <c r="Z375" s="252"/>
      <c r="AA375" s="252"/>
      <c r="AB375" s="253"/>
      <c r="AC375" s="237" t="s">
        <v>749</v>
      </c>
      <c r="AD375" s="238"/>
      <c r="AE375" s="238"/>
      <c r="AF375" s="238"/>
      <c r="AG375" s="238"/>
      <c r="AH375" s="268" t="s">
        <v>368</v>
      </c>
      <c r="AI375" s="269"/>
      <c r="AJ375" s="269"/>
      <c r="AK375" s="269"/>
      <c r="AL375" s="268" t="s">
        <v>368</v>
      </c>
      <c r="AM375" s="269"/>
      <c r="AN375" s="269"/>
      <c r="AO375" s="269"/>
      <c r="AP375" s="244" t="s">
        <v>750</v>
      </c>
      <c r="AQ375" s="244"/>
      <c r="AR375" s="244"/>
      <c r="AS375" s="244"/>
      <c r="AT375" s="244"/>
      <c r="AU375" s="244"/>
      <c r="AV375" s="244"/>
      <c r="AW375" s="244"/>
      <c r="AX375" s="244"/>
      <c r="AY375">
        <f>COUNTA($C$375)</f>
        <v>1</v>
      </c>
    </row>
    <row r="376" spans="1:51" ht="54.95"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54.95"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5:AQ17 P13:AQ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76:AO395">
    <cfRule type="expression" dxfId="1445" priority="851">
      <formula>IF(AND(AL376&gt;=0, RIGHT(TEXT(AL376,"0.#"),1)&lt;&gt;"."),TRUE,FALSE)</formula>
    </cfRule>
    <cfRule type="expression" dxfId="1444" priority="852">
      <formula>IF(AND(AL376&gt;=0, RIGHT(TEXT(AL376,"0.#"),1)="."),TRUE,FALSE)</formula>
    </cfRule>
    <cfRule type="expression" dxfId="1443" priority="853">
      <formula>IF(AND(AL376&lt;0, RIGHT(TEXT(AL376,"0.#"),1)&lt;&gt;"."),TRUE,FALSE)</formula>
    </cfRule>
    <cfRule type="expression" dxfId="1442" priority="854">
      <formula>IF(AND(AL376&lt;0, RIGHT(TEXT(AL376,"0.#"),1)="."),TRUE,FALSE)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2:AO660">
    <cfRule type="expression" dxfId="1435" priority="841">
      <formula>IF(AND(AL632&gt;=0, RIGHT(TEXT(AL632,"0.#"),1)&lt;&gt;"."),TRUE,FALSE)</formula>
    </cfRule>
    <cfRule type="expression" dxfId="1434" priority="842">
      <formula>IF(AND(AL632&gt;=0, RIGHT(TEXT(AL632,"0.#"),1)="."),TRUE,FALSE)</formula>
    </cfRule>
    <cfRule type="expression" dxfId="1433" priority="843">
      <formula>IF(AND(AL632&lt;0, RIGHT(TEXT(AL632,"0.#"),1)&lt;&gt;"."),TRUE,FALSE)</formula>
    </cfRule>
    <cfRule type="expression" dxfId="1432" priority="844">
      <formula>IF(AND(AL632&lt;0, RIGHT(TEXT(AL632,"0.#"),1)="."),TRUE,FALSE)</formula>
    </cfRule>
  </conditionalFormatting>
  <conditionalFormatting sqref="Y632:Y660">
    <cfRule type="expression" dxfId="1431" priority="839">
      <formula>IF(RIGHT(TEXT(Y632,"0.#"),1)=".",FALSE,TRUE)</formula>
    </cfRule>
    <cfRule type="expression" dxfId="1430" priority="840">
      <formula>IF(RIGHT(TEXT(Y632,"0.#"),1)=".",TRUE,FALSE)</formula>
    </cfRule>
  </conditionalFormatting>
  <conditionalFormatting sqref="Y366:Y367">
    <cfRule type="expression" dxfId="1429" priority="833">
      <formula>IF(RIGHT(TEXT(Y366,"0.#"),1)=".",FALSE,TRUE)</formula>
    </cfRule>
    <cfRule type="expression" dxfId="1428" priority="834">
      <formula>IF(RIGHT(TEXT(Y366,"0.#"),1)=".",TRUE,FALSE)</formula>
    </cfRule>
  </conditionalFormatting>
  <conditionalFormatting sqref="Y401:Y428">
    <cfRule type="expression" dxfId="1427" priority="771">
      <formula>IF(RIGHT(TEXT(Y401,"0.#"),1)=".",FALSE,TRUE)</formula>
    </cfRule>
    <cfRule type="expression" dxfId="1426" priority="772">
      <formula>IF(RIGHT(TEXT(Y401,"0.#"),1)=".",TRUE,FALSE)</formula>
    </cfRule>
  </conditionalFormatting>
  <conditionalFormatting sqref="Y399:Y400">
    <cfRule type="expression" dxfId="1425" priority="765">
      <formula>IF(RIGHT(TEXT(Y399,"0.#"),1)=".",FALSE,TRUE)</formula>
    </cfRule>
    <cfRule type="expression" dxfId="1424" priority="766">
      <formula>IF(RIGHT(TEXT(Y399,"0.#"),1)=".",TRUE,FALSE)</formula>
    </cfRule>
  </conditionalFormatting>
  <conditionalFormatting sqref="Y434:Y461">
    <cfRule type="expression" dxfId="1423" priority="759">
      <formula>IF(RIGHT(TEXT(Y434,"0.#"),1)=".",FALSE,TRUE)</formula>
    </cfRule>
    <cfRule type="expression" dxfId="1422" priority="760">
      <formula>IF(RIGHT(TEXT(Y434,"0.#"),1)=".",TRUE,FALSE)</formula>
    </cfRule>
  </conditionalFormatting>
  <conditionalFormatting sqref="Y432:Y433">
    <cfRule type="expression" dxfId="1421" priority="753">
      <formula>IF(RIGHT(TEXT(Y432,"0.#"),1)=".",FALSE,TRUE)</formula>
    </cfRule>
    <cfRule type="expression" dxfId="1420" priority="754">
      <formula>IF(RIGHT(TEXT(Y432,"0.#"),1)=".",TRUE,FALSE)</formula>
    </cfRule>
  </conditionalFormatting>
  <conditionalFormatting sqref="Y467:Y494">
    <cfRule type="expression" dxfId="1419" priority="747">
      <formula>IF(RIGHT(TEXT(Y467,"0.#"),1)=".",FALSE,TRUE)</formula>
    </cfRule>
    <cfRule type="expression" dxfId="1418" priority="748">
      <formula>IF(RIGHT(TEXT(Y467,"0.#"),1)=".",TRUE,FALSE)</formula>
    </cfRule>
  </conditionalFormatting>
  <conditionalFormatting sqref="Y465:Y466">
    <cfRule type="expression" dxfId="1417" priority="741">
      <formula>IF(RIGHT(TEXT(Y465,"0.#"),1)=".",FALSE,TRUE)</formula>
    </cfRule>
    <cfRule type="expression" dxfId="1416" priority="742">
      <formula>IF(RIGHT(TEXT(Y465,"0.#"),1)=".",TRUE,FALSE)</formula>
    </cfRule>
  </conditionalFormatting>
  <conditionalFormatting sqref="Y500:Y527">
    <cfRule type="expression" dxfId="1415" priority="735">
      <formula>IF(RIGHT(TEXT(Y500,"0.#"),1)=".",FALSE,TRUE)</formula>
    </cfRule>
    <cfRule type="expression" dxfId="1414" priority="736">
      <formula>IF(RIGHT(TEXT(Y500,"0.#"),1)=".",TRUE,FALSE)</formula>
    </cfRule>
  </conditionalFormatting>
  <conditionalFormatting sqref="Y498:Y499">
    <cfRule type="expression" dxfId="1413" priority="729">
      <formula>IF(RIGHT(TEXT(Y498,"0.#"),1)=".",FALSE,TRUE)</formula>
    </cfRule>
    <cfRule type="expression" dxfId="1412" priority="730">
      <formula>IF(RIGHT(TEXT(Y498,"0.#"),1)=".",TRUE,FALSE)</formula>
    </cfRule>
  </conditionalFormatting>
  <conditionalFormatting sqref="Y533:Y560">
    <cfRule type="expression" dxfId="1411" priority="723">
      <formula>IF(RIGHT(TEXT(Y533,"0.#"),1)=".",FALSE,TRUE)</formula>
    </cfRule>
    <cfRule type="expression" dxfId="1410" priority="724">
      <formula>IF(RIGHT(TEXT(Y533,"0.#"),1)=".",TRUE,FALSE)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3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720</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720</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720</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7"/>
      <c r="Z2" s="283"/>
      <c r="AA2" s="284"/>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8"/>
      <c r="Z3" s="939"/>
      <c r="AA3" s="940"/>
      <c r="AB3" s="944"/>
      <c r="AC3" s="718"/>
      <c r="AD3" s="719"/>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8"/>
      <c r="I4" s="948"/>
      <c r="J4" s="948"/>
      <c r="K4" s="948"/>
      <c r="L4" s="948"/>
      <c r="M4" s="948"/>
      <c r="N4" s="948"/>
      <c r="O4" s="949"/>
      <c r="P4" s="146"/>
      <c r="Q4" s="660"/>
      <c r="R4" s="660"/>
      <c r="S4" s="660"/>
      <c r="T4" s="660"/>
      <c r="U4" s="660"/>
      <c r="V4" s="660"/>
      <c r="W4" s="660"/>
      <c r="X4" s="661"/>
      <c r="Y4" s="934" t="s">
        <v>12</v>
      </c>
      <c r="Z4" s="935"/>
      <c r="AA4" s="936"/>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3"/>
      <c r="H6" s="954"/>
      <c r="I6" s="954"/>
      <c r="J6" s="954"/>
      <c r="K6" s="954"/>
      <c r="L6" s="954"/>
      <c r="M6" s="954"/>
      <c r="N6" s="954"/>
      <c r="O6" s="955"/>
      <c r="P6" s="663"/>
      <c r="Q6" s="663"/>
      <c r="R6" s="663"/>
      <c r="S6" s="663"/>
      <c r="T6" s="663"/>
      <c r="U6" s="663"/>
      <c r="V6" s="663"/>
      <c r="W6" s="663"/>
      <c r="X6" s="664"/>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7"/>
      <c r="Z9" s="283"/>
      <c r="AA9" s="284"/>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8"/>
      <c r="Z10" s="939"/>
      <c r="AA10" s="940"/>
      <c r="AB10" s="944"/>
      <c r="AC10" s="718"/>
      <c r="AD10" s="719"/>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8"/>
      <c r="I11" s="948"/>
      <c r="J11" s="948"/>
      <c r="K11" s="948"/>
      <c r="L11" s="948"/>
      <c r="M11" s="948"/>
      <c r="N11" s="948"/>
      <c r="O11" s="949"/>
      <c r="P11" s="146"/>
      <c r="Q11" s="660"/>
      <c r="R11" s="660"/>
      <c r="S11" s="660"/>
      <c r="T11" s="660"/>
      <c r="U11" s="660"/>
      <c r="V11" s="660"/>
      <c r="W11" s="660"/>
      <c r="X11" s="661"/>
      <c r="Y11" s="934" t="s">
        <v>12</v>
      </c>
      <c r="Z11" s="935"/>
      <c r="AA11" s="936"/>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3"/>
      <c r="Q13" s="663"/>
      <c r="R13" s="663"/>
      <c r="S13" s="663"/>
      <c r="T13" s="663"/>
      <c r="U13" s="663"/>
      <c r="V13" s="663"/>
      <c r="W13" s="663"/>
      <c r="X13" s="664"/>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7"/>
      <c r="Z16" s="283"/>
      <c r="AA16" s="284"/>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8"/>
      <c r="Z17" s="939"/>
      <c r="AA17" s="940"/>
      <c r="AB17" s="944"/>
      <c r="AC17" s="718"/>
      <c r="AD17" s="719"/>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8"/>
      <c r="I18" s="948"/>
      <c r="J18" s="948"/>
      <c r="K18" s="948"/>
      <c r="L18" s="948"/>
      <c r="M18" s="948"/>
      <c r="N18" s="948"/>
      <c r="O18" s="949"/>
      <c r="P18" s="146"/>
      <c r="Q18" s="660"/>
      <c r="R18" s="660"/>
      <c r="S18" s="660"/>
      <c r="T18" s="660"/>
      <c r="U18" s="660"/>
      <c r="V18" s="660"/>
      <c r="W18" s="660"/>
      <c r="X18" s="661"/>
      <c r="Y18" s="934" t="s">
        <v>12</v>
      </c>
      <c r="Z18" s="935"/>
      <c r="AA18" s="936"/>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3"/>
      <c r="Q20" s="663"/>
      <c r="R20" s="663"/>
      <c r="S20" s="663"/>
      <c r="T20" s="663"/>
      <c r="U20" s="663"/>
      <c r="V20" s="663"/>
      <c r="W20" s="663"/>
      <c r="X20" s="664"/>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7"/>
      <c r="Z23" s="283"/>
      <c r="AA23" s="284"/>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8"/>
      <c r="Z24" s="939"/>
      <c r="AA24" s="940"/>
      <c r="AB24" s="944"/>
      <c r="AC24" s="718"/>
      <c r="AD24" s="719"/>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8"/>
      <c r="I25" s="948"/>
      <c r="J25" s="948"/>
      <c r="K25" s="948"/>
      <c r="L25" s="948"/>
      <c r="M25" s="948"/>
      <c r="N25" s="948"/>
      <c r="O25" s="949"/>
      <c r="P25" s="146"/>
      <c r="Q25" s="660"/>
      <c r="R25" s="660"/>
      <c r="S25" s="660"/>
      <c r="T25" s="660"/>
      <c r="U25" s="660"/>
      <c r="V25" s="660"/>
      <c r="W25" s="660"/>
      <c r="X25" s="661"/>
      <c r="Y25" s="934" t="s">
        <v>12</v>
      </c>
      <c r="Z25" s="935"/>
      <c r="AA25" s="936"/>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3"/>
      <c r="Q27" s="663"/>
      <c r="R27" s="663"/>
      <c r="S27" s="663"/>
      <c r="T27" s="663"/>
      <c r="U27" s="663"/>
      <c r="V27" s="663"/>
      <c r="W27" s="663"/>
      <c r="X27" s="664"/>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7"/>
      <c r="Z30" s="283"/>
      <c r="AA30" s="284"/>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8"/>
      <c r="Z31" s="939"/>
      <c r="AA31" s="940"/>
      <c r="AB31" s="944"/>
      <c r="AC31" s="718"/>
      <c r="AD31" s="719"/>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8"/>
      <c r="I32" s="948"/>
      <c r="J32" s="948"/>
      <c r="K32" s="948"/>
      <c r="L32" s="948"/>
      <c r="M32" s="948"/>
      <c r="N32" s="948"/>
      <c r="O32" s="949"/>
      <c r="P32" s="146"/>
      <c r="Q32" s="660"/>
      <c r="R32" s="660"/>
      <c r="S32" s="660"/>
      <c r="T32" s="660"/>
      <c r="U32" s="660"/>
      <c r="V32" s="660"/>
      <c r="W32" s="660"/>
      <c r="X32" s="661"/>
      <c r="Y32" s="934" t="s">
        <v>12</v>
      </c>
      <c r="Z32" s="935"/>
      <c r="AA32" s="936"/>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3"/>
      <c r="Q34" s="663"/>
      <c r="R34" s="663"/>
      <c r="S34" s="663"/>
      <c r="T34" s="663"/>
      <c r="U34" s="663"/>
      <c r="V34" s="663"/>
      <c r="W34" s="663"/>
      <c r="X34" s="664"/>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7"/>
      <c r="Z37" s="283"/>
      <c r="AA37" s="284"/>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8"/>
      <c r="Z38" s="939"/>
      <c r="AA38" s="940"/>
      <c r="AB38" s="944"/>
      <c r="AC38" s="718"/>
      <c r="AD38" s="719"/>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8"/>
      <c r="I39" s="948"/>
      <c r="J39" s="948"/>
      <c r="K39" s="948"/>
      <c r="L39" s="948"/>
      <c r="M39" s="948"/>
      <c r="N39" s="948"/>
      <c r="O39" s="949"/>
      <c r="P39" s="146"/>
      <c r="Q39" s="660"/>
      <c r="R39" s="660"/>
      <c r="S39" s="660"/>
      <c r="T39" s="660"/>
      <c r="U39" s="660"/>
      <c r="V39" s="660"/>
      <c r="W39" s="660"/>
      <c r="X39" s="661"/>
      <c r="Y39" s="934" t="s">
        <v>12</v>
      </c>
      <c r="Z39" s="935"/>
      <c r="AA39" s="936"/>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3"/>
      <c r="Q41" s="663"/>
      <c r="R41" s="663"/>
      <c r="S41" s="663"/>
      <c r="T41" s="663"/>
      <c r="U41" s="663"/>
      <c r="V41" s="663"/>
      <c r="W41" s="663"/>
      <c r="X41" s="664"/>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7"/>
      <c r="Z44" s="283"/>
      <c r="AA44" s="284"/>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8"/>
      <c r="Z45" s="939"/>
      <c r="AA45" s="940"/>
      <c r="AB45" s="944"/>
      <c r="AC45" s="718"/>
      <c r="AD45" s="719"/>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8"/>
      <c r="I46" s="948"/>
      <c r="J46" s="948"/>
      <c r="K46" s="948"/>
      <c r="L46" s="948"/>
      <c r="M46" s="948"/>
      <c r="N46" s="948"/>
      <c r="O46" s="949"/>
      <c r="P46" s="146"/>
      <c r="Q46" s="660"/>
      <c r="R46" s="660"/>
      <c r="S46" s="660"/>
      <c r="T46" s="660"/>
      <c r="U46" s="660"/>
      <c r="V46" s="660"/>
      <c r="W46" s="660"/>
      <c r="X46" s="661"/>
      <c r="Y46" s="934" t="s">
        <v>12</v>
      </c>
      <c r="Z46" s="935"/>
      <c r="AA46" s="936"/>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3"/>
      <c r="Q48" s="663"/>
      <c r="R48" s="663"/>
      <c r="S48" s="663"/>
      <c r="T48" s="663"/>
      <c r="U48" s="663"/>
      <c r="V48" s="663"/>
      <c r="W48" s="663"/>
      <c r="X48" s="664"/>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7"/>
      <c r="Z51" s="283"/>
      <c r="AA51" s="284"/>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8"/>
      <c r="Z52" s="939"/>
      <c r="AA52" s="940"/>
      <c r="AB52" s="944"/>
      <c r="AC52" s="718"/>
      <c r="AD52" s="719"/>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8"/>
      <c r="I53" s="948"/>
      <c r="J53" s="948"/>
      <c r="K53" s="948"/>
      <c r="L53" s="948"/>
      <c r="M53" s="948"/>
      <c r="N53" s="948"/>
      <c r="O53" s="949"/>
      <c r="P53" s="146"/>
      <c r="Q53" s="660"/>
      <c r="R53" s="660"/>
      <c r="S53" s="660"/>
      <c r="T53" s="660"/>
      <c r="U53" s="660"/>
      <c r="V53" s="660"/>
      <c r="W53" s="660"/>
      <c r="X53" s="661"/>
      <c r="Y53" s="934" t="s">
        <v>12</v>
      </c>
      <c r="Z53" s="935"/>
      <c r="AA53" s="936"/>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3"/>
      <c r="Q55" s="663"/>
      <c r="R55" s="663"/>
      <c r="S55" s="663"/>
      <c r="T55" s="663"/>
      <c r="U55" s="663"/>
      <c r="V55" s="663"/>
      <c r="W55" s="663"/>
      <c r="X55" s="664"/>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7"/>
      <c r="Z58" s="283"/>
      <c r="AA58" s="284"/>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8"/>
      <c r="Z59" s="939"/>
      <c r="AA59" s="940"/>
      <c r="AB59" s="944"/>
      <c r="AC59" s="718"/>
      <c r="AD59" s="719"/>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8"/>
      <c r="I60" s="948"/>
      <c r="J60" s="948"/>
      <c r="K60" s="948"/>
      <c r="L60" s="948"/>
      <c r="M60" s="948"/>
      <c r="N60" s="948"/>
      <c r="O60" s="949"/>
      <c r="P60" s="146"/>
      <c r="Q60" s="660"/>
      <c r="R60" s="660"/>
      <c r="S60" s="660"/>
      <c r="T60" s="660"/>
      <c r="U60" s="660"/>
      <c r="V60" s="660"/>
      <c r="W60" s="660"/>
      <c r="X60" s="661"/>
      <c r="Y60" s="934" t="s">
        <v>12</v>
      </c>
      <c r="Z60" s="935"/>
      <c r="AA60" s="936"/>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3"/>
      <c r="Q62" s="663"/>
      <c r="R62" s="663"/>
      <c r="S62" s="663"/>
      <c r="T62" s="663"/>
      <c r="U62" s="663"/>
      <c r="V62" s="663"/>
      <c r="W62" s="663"/>
      <c r="X62" s="664"/>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7"/>
      <c r="Z65" s="283"/>
      <c r="AA65" s="284"/>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8"/>
      <c r="Z66" s="939"/>
      <c r="AA66" s="940"/>
      <c r="AB66" s="944"/>
      <c r="AC66" s="718"/>
      <c r="AD66" s="719"/>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8"/>
      <c r="I67" s="948"/>
      <c r="J67" s="948"/>
      <c r="K67" s="948"/>
      <c r="L67" s="948"/>
      <c r="M67" s="948"/>
      <c r="N67" s="948"/>
      <c r="O67" s="949"/>
      <c r="P67" s="146"/>
      <c r="Q67" s="660"/>
      <c r="R67" s="660"/>
      <c r="S67" s="660"/>
      <c r="T67" s="660"/>
      <c r="U67" s="660"/>
      <c r="V67" s="660"/>
      <c r="W67" s="660"/>
      <c r="X67" s="661"/>
      <c r="Y67" s="934" t="s">
        <v>12</v>
      </c>
      <c r="Z67" s="935"/>
      <c r="AA67" s="936"/>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3"/>
      <c r="Q69" s="663"/>
      <c r="R69" s="663"/>
      <c r="S69" s="663"/>
      <c r="T69" s="663"/>
      <c r="U69" s="663"/>
      <c r="V69" s="663"/>
      <c r="W69" s="663"/>
      <c r="X69" s="664"/>
      <c r="Y69" s="190" t="s">
        <v>13</v>
      </c>
      <c r="Z69" s="931"/>
      <c r="AA69" s="932"/>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2"/>
      <c r="B4" s="973"/>
      <c r="C4" s="973"/>
      <c r="D4" s="973"/>
      <c r="E4" s="973"/>
      <c r="F4" s="974"/>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2"/>
      <c r="B5" s="973"/>
      <c r="C5" s="973"/>
      <c r="D5" s="973"/>
      <c r="E5" s="973"/>
      <c r="F5" s="974"/>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2"/>
      <c r="B6" s="973"/>
      <c r="C6" s="973"/>
      <c r="D6" s="973"/>
      <c r="E6" s="973"/>
      <c r="F6" s="974"/>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2"/>
      <c r="B7" s="973"/>
      <c r="C7" s="973"/>
      <c r="D7" s="973"/>
      <c r="E7" s="973"/>
      <c r="F7" s="974"/>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2"/>
      <c r="B8" s="973"/>
      <c r="C8" s="973"/>
      <c r="D8" s="973"/>
      <c r="E8" s="973"/>
      <c r="F8" s="974"/>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2"/>
      <c r="B9" s="973"/>
      <c r="C9" s="973"/>
      <c r="D9" s="973"/>
      <c r="E9" s="973"/>
      <c r="F9" s="97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2"/>
      <c r="B10" s="973"/>
      <c r="C10" s="973"/>
      <c r="D10" s="973"/>
      <c r="E10" s="973"/>
      <c r="F10" s="97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2"/>
      <c r="B11" s="973"/>
      <c r="C11" s="973"/>
      <c r="D11" s="973"/>
      <c r="E11" s="973"/>
      <c r="F11" s="97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2"/>
      <c r="B12" s="973"/>
      <c r="C12" s="973"/>
      <c r="D12" s="973"/>
      <c r="E12" s="973"/>
      <c r="F12" s="97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2"/>
      <c r="B13" s="973"/>
      <c r="C13" s="973"/>
      <c r="D13" s="973"/>
      <c r="E13" s="973"/>
      <c r="F13" s="97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2"/>
      <c r="B14" s="973"/>
      <c r="C14" s="973"/>
      <c r="D14" s="973"/>
      <c r="E14" s="973"/>
      <c r="F14" s="974"/>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2"/>
      <c r="B15" s="973"/>
      <c r="C15" s="973"/>
      <c r="D15" s="973"/>
      <c r="E15" s="973"/>
      <c r="F15" s="974"/>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2"/>
      <c r="B16" s="973"/>
      <c r="C16" s="973"/>
      <c r="D16" s="973"/>
      <c r="E16" s="973"/>
      <c r="F16" s="97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2"/>
      <c r="B17" s="973"/>
      <c r="C17" s="973"/>
      <c r="D17" s="973"/>
      <c r="E17" s="973"/>
      <c r="F17" s="974"/>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2"/>
      <c r="B18" s="973"/>
      <c r="C18" s="973"/>
      <c r="D18" s="973"/>
      <c r="E18" s="973"/>
      <c r="F18" s="974"/>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2"/>
      <c r="B19" s="973"/>
      <c r="C19" s="973"/>
      <c r="D19" s="973"/>
      <c r="E19" s="973"/>
      <c r="F19" s="974"/>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2"/>
      <c r="B20" s="973"/>
      <c r="C20" s="973"/>
      <c r="D20" s="973"/>
      <c r="E20" s="973"/>
      <c r="F20" s="974"/>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2"/>
      <c r="B21" s="973"/>
      <c r="C21" s="973"/>
      <c r="D21" s="973"/>
      <c r="E21" s="973"/>
      <c r="F21" s="974"/>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2"/>
      <c r="B22" s="973"/>
      <c r="C22" s="973"/>
      <c r="D22" s="973"/>
      <c r="E22" s="973"/>
      <c r="F22" s="97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2"/>
      <c r="B23" s="973"/>
      <c r="C23" s="973"/>
      <c r="D23" s="973"/>
      <c r="E23" s="973"/>
      <c r="F23" s="97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2"/>
      <c r="B24" s="973"/>
      <c r="C24" s="973"/>
      <c r="D24" s="973"/>
      <c r="E24" s="973"/>
      <c r="F24" s="97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2"/>
      <c r="B25" s="973"/>
      <c r="C25" s="973"/>
      <c r="D25" s="973"/>
      <c r="E25" s="973"/>
      <c r="F25" s="97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2"/>
      <c r="B26" s="973"/>
      <c r="C26" s="973"/>
      <c r="D26" s="973"/>
      <c r="E26" s="973"/>
      <c r="F26" s="97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2"/>
      <c r="B27" s="973"/>
      <c r="C27" s="973"/>
      <c r="D27" s="973"/>
      <c r="E27" s="973"/>
      <c r="F27" s="974"/>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2"/>
      <c r="B28" s="973"/>
      <c r="C28" s="973"/>
      <c r="D28" s="973"/>
      <c r="E28" s="973"/>
      <c r="F28" s="974"/>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2"/>
      <c r="B29" s="973"/>
      <c r="C29" s="973"/>
      <c r="D29" s="973"/>
      <c r="E29" s="973"/>
      <c r="F29" s="97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2"/>
      <c r="B30" s="973"/>
      <c r="C30" s="973"/>
      <c r="D30" s="973"/>
      <c r="E30" s="973"/>
      <c r="F30" s="974"/>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2"/>
      <c r="B31" s="973"/>
      <c r="C31" s="973"/>
      <c r="D31" s="973"/>
      <c r="E31" s="973"/>
      <c r="F31" s="974"/>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2"/>
      <c r="B32" s="973"/>
      <c r="C32" s="973"/>
      <c r="D32" s="973"/>
      <c r="E32" s="973"/>
      <c r="F32" s="974"/>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2"/>
      <c r="B33" s="973"/>
      <c r="C33" s="973"/>
      <c r="D33" s="973"/>
      <c r="E33" s="973"/>
      <c r="F33" s="974"/>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2"/>
      <c r="B34" s="973"/>
      <c r="C34" s="973"/>
      <c r="D34" s="973"/>
      <c r="E34" s="973"/>
      <c r="F34" s="974"/>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2"/>
      <c r="B35" s="973"/>
      <c r="C35" s="973"/>
      <c r="D35" s="973"/>
      <c r="E35" s="973"/>
      <c r="F35" s="97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2"/>
      <c r="B36" s="973"/>
      <c r="C36" s="973"/>
      <c r="D36" s="973"/>
      <c r="E36" s="973"/>
      <c r="F36" s="97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2"/>
      <c r="B37" s="973"/>
      <c r="C37" s="973"/>
      <c r="D37" s="973"/>
      <c r="E37" s="973"/>
      <c r="F37" s="97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2"/>
      <c r="B38" s="973"/>
      <c r="C38" s="973"/>
      <c r="D38" s="973"/>
      <c r="E38" s="973"/>
      <c r="F38" s="97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2"/>
      <c r="B39" s="973"/>
      <c r="C39" s="973"/>
      <c r="D39" s="973"/>
      <c r="E39" s="973"/>
      <c r="F39" s="97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2"/>
      <c r="B40" s="973"/>
      <c r="C40" s="973"/>
      <c r="D40" s="973"/>
      <c r="E40" s="973"/>
      <c r="F40" s="974"/>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2"/>
      <c r="B41" s="973"/>
      <c r="C41" s="973"/>
      <c r="D41" s="973"/>
      <c r="E41" s="973"/>
      <c r="F41" s="974"/>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2"/>
      <c r="B42" s="973"/>
      <c r="C42" s="973"/>
      <c r="D42" s="973"/>
      <c r="E42" s="973"/>
      <c r="F42" s="97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2"/>
      <c r="B43" s="973"/>
      <c r="C43" s="973"/>
      <c r="D43" s="973"/>
      <c r="E43" s="973"/>
      <c r="F43" s="974"/>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2"/>
      <c r="B44" s="973"/>
      <c r="C44" s="973"/>
      <c r="D44" s="973"/>
      <c r="E44" s="973"/>
      <c r="F44" s="974"/>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2"/>
      <c r="B45" s="973"/>
      <c r="C45" s="973"/>
      <c r="D45" s="973"/>
      <c r="E45" s="973"/>
      <c r="F45" s="97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2"/>
      <c r="B46" s="973"/>
      <c r="C46" s="973"/>
      <c r="D46" s="973"/>
      <c r="E46" s="973"/>
      <c r="F46" s="97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2"/>
      <c r="B47" s="973"/>
      <c r="C47" s="973"/>
      <c r="D47" s="973"/>
      <c r="E47" s="973"/>
      <c r="F47" s="97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2"/>
      <c r="B48" s="973"/>
      <c r="C48" s="973"/>
      <c r="D48" s="973"/>
      <c r="E48" s="973"/>
      <c r="F48" s="97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2"/>
      <c r="B49" s="973"/>
      <c r="C49" s="973"/>
      <c r="D49" s="973"/>
      <c r="E49" s="973"/>
      <c r="F49" s="97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2"/>
      <c r="B50" s="973"/>
      <c r="C50" s="973"/>
      <c r="D50" s="973"/>
      <c r="E50" s="973"/>
      <c r="F50" s="97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2"/>
      <c r="B51" s="973"/>
      <c r="C51" s="973"/>
      <c r="D51" s="973"/>
      <c r="E51" s="973"/>
      <c r="F51" s="97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2"/>
      <c r="B52" s="973"/>
      <c r="C52" s="973"/>
      <c r="D52" s="973"/>
      <c r="E52" s="973"/>
      <c r="F52" s="97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2"/>
      <c r="B56" s="973"/>
      <c r="C56" s="973"/>
      <c r="D56" s="973"/>
      <c r="E56" s="973"/>
      <c r="F56" s="97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2"/>
      <c r="B57" s="973"/>
      <c r="C57" s="973"/>
      <c r="D57" s="973"/>
      <c r="E57" s="973"/>
      <c r="F57" s="974"/>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2"/>
      <c r="B58" s="973"/>
      <c r="C58" s="973"/>
      <c r="D58" s="973"/>
      <c r="E58" s="973"/>
      <c r="F58" s="974"/>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2"/>
      <c r="B59" s="973"/>
      <c r="C59" s="973"/>
      <c r="D59" s="973"/>
      <c r="E59" s="973"/>
      <c r="F59" s="974"/>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2"/>
      <c r="B60" s="973"/>
      <c r="C60" s="973"/>
      <c r="D60" s="973"/>
      <c r="E60" s="973"/>
      <c r="F60" s="97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2"/>
      <c r="B61" s="973"/>
      <c r="C61" s="973"/>
      <c r="D61" s="973"/>
      <c r="E61" s="973"/>
      <c r="F61" s="97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2"/>
      <c r="B62" s="973"/>
      <c r="C62" s="973"/>
      <c r="D62" s="973"/>
      <c r="E62" s="973"/>
      <c r="F62" s="97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2"/>
      <c r="B63" s="973"/>
      <c r="C63" s="973"/>
      <c r="D63" s="973"/>
      <c r="E63" s="973"/>
      <c r="F63" s="97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2"/>
      <c r="B64" s="973"/>
      <c r="C64" s="973"/>
      <c r="D64" s="973"/>
      <c r="E64" s="973"/>
      <c r="F64" s="97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2"/>
      <c r="B65" s="973"/>
      <c r="C65" s="973"/>
      <c r="D65" s="973"/>
      <c r="E65" s="973"/>
      <c r="F65" s="97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2"/>
      <c r="B66" s="973"/>
      <c r="C66" s="973"/>
      <c r="D66" s="973"/>
      <c r="E66" s="973"/>
      <c r="F66" s="97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2"/>
      <c r="B67" s="973"/>
      <c r="C67" s="973"/>
      <c r="D67" s="973"/>
      <c r="E67" s="973"/>
      <c r="F67" s="974"/>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2"/>
      <c r="B68" s="973"/>
      <c r="C68" s="973"/>
      <c r="D68" s="973"/>
      <c r="E68" s="973"/>
      <c r="F68" s="974"/>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2"/>
      <c r="B69" s="973"/>
      <c r="C69" s="973"/>
      <c r="D69" s="973"/>
      <c r="E69" s="973"/>
      <c r="F69" s="97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2"/>
      <c r="B70" s="973"/>
      <c r="C70" s="973"/>
      <c r="D70" s="973"/>
      <c r="E70" s="973"/>
      <c r="F70" s="974"/>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2"/>
      <c r="B71" s="973"/>
      <c r="C71" s="973"/>
      <c r="D71" s="973"/>
      <c r="E71" s="973"/>
      <c r="F71" s="974"/>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2"/>
      <c r="B72" s="973"/>
      <c r="C72" s="973"/>
      <c r="D72" s="973"/>
      <c r="E72" s="973"/>
      <c r="F72" s="97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2"/>
      <c r="B73" s="973"/>
      <c r="C73" s="973"/>
      <c r="D73" s="973"/>
      <c r="E73" s="973"/>
      <c r="F73" s="97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2"/>
      <c r="B74" s="973"/>
      <c r="C74" s="973"/>
      <c r="D74" s="973"/>
      <c r="E74" s="973"/>
      <c r="F74" s="97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2"/>
      <c r="B75" s="973"/>
      <c r="C75" s="973"/>
      <c r="D75" s="973"/>
      <c r="E75" s="973"/>
      <c r="F75" s="97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2"/>
      <c r="B76" s="973"/>
      <c r="C76" s="973"/>
      <c r="D76" s="973"/>
      <c r="E76" s="973"/>
      <c r="F76" s="97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2"/>
      <c r="B77" s="973"/>
      <c r="C77" s="973"/>
      <c r="D77" s="973"/>
      <c r="E77" s="973"/>
      <c r="F77" s="97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2"/>
      <c r="B78" s="973"/>
      <c r="C78" s="973"/>
      <c r="D78" s="973"/>
      <c r="E78" s="973"/>
      <c r="F78" s="97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2"/>
      <c r="B79" s="973"/>
      <c r="C79" s="973"/>
      <c r="D79" s="973"/>
      <c r="E79" s="973"/>
      <c r="F79" s="97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2"/>
      <c r="B80" s="973"/>
      <c r="C80" s="973"/>
      <c r="D80" s="973"/>
      <c r="E80" s="973"/>
      <c r="F80" s="974"/>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2"/>
      <c r="B81" s="973"/>
      <c r="C81" s="973"/>
      <c r="D81" s="973"/>
      <c r="E81" s="973"/>
      <c r="F81" s="974"/>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2"/>
      <c r="B82" s="973"/>
      <c r="C82" s="973"/>
      <c r="D82" s="973"/>
      <c r="E82" s="973"/>
      <c r="F82" s="97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2"/>
      <c r="B83" s="973"/>
      <c r="C83" s="973"/>
      <c r="D83" s="973"/>
      <c r="E83" s="973"/>
      <c r="F83" s="97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2"/>
      <c r="B84" s="973"/>
      <c r="C84" s="973"/>
      <c r="D84" s="973"/>
      <c r="E84" s="973"/>
      <c r="F84" s="97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2"/>
      <c r="B85" s="973"/>
      <c r="C85" s="973"/>
      <c r="D85" s="973"/>
      <c r="E85" s="973"/>
      <c r="F85" s="97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2"/>
      <c r="B86" s="973"/>
      <c r="C86" s="973"/>
      <c r="D86" s="973"/>
      <c r="E86" s="973"/>
      <c r="F86" s="97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2"/>
      <c r="B87" s="973"/>
      <c r="C87" s="973"/>
      <c r="D87" s="973"/>
      <c r="E87" s="973"/>
      <c r="F87" s="97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2"/>
      <c r="B88" s="973"/>
      <c r="C88" s="973"/>
      <c r="D88" s="973"/>
      <c r="E88" s="973"/>
      <c r="F88" s="97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2"/>
      <c r="B89" s="973"/>
      <c r="C89" s="973"/>
      <c r="D89" s="973"/>
      <c r="E89" s="973"/>
      <c r="F89" s="97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2"/>
      <c r="B90" s="973"/>
      <c r="C90" s="973"/>
      <c r="D90" s="973"/>
      <c r="E90" s="973"/>
      <c r="F90" s="97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2"/>
      <c r="B91" s="973"/>
      <c r="C91" s="973"/>
      <c r="D91" s="973"/>
      <c r="E91" s="973"/>
      <c r="F91" s="97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2"/>
      <c r="B92" s="973"/>
      <c r="C92" s="973"/>
      <c r="D92" s="973"/>
      <c r="E92" s="973"/>
      <c r="F92" s="97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2"/>
      <c r="B93" s="973"/>
      <c r="C93" s="973"/>
      <c r="D93" s="973"/>
      <c r="E93" s="973"/>
      <c r="F93" s="97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2"/>
      <c r="B94" s="973"/>
      <c r="C94" s="973"/>
      <c r="D94" s="973"/>
      <c r="E94" s="973"/>
      <c r="F94" s="974"/>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2"/>
      <c r="B95" s="973"/>
      <c r="C95" s="973"/>
      <c r="D95" s="973"/>
      <c r="E95" s="973"/>
      <c r="F95" s="97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2"/>
      <c r="B96" s="973"/>
      <c r="C96" s="973"/>
      <c r="D96" s="973"/>
      <c r="E96" s="973"/>
      <c r="F96" s="97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2"/>
      <c r="B97" s="973"/>
      <c r="C97" s="973"/>
      <c r="D97" s="973"/>
      <c r="E97" s="973"/>
      <c r="F97" s="97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2"/>
      <c r="B98" s="973"/>
      <c r="C98" s="973"/>
      <c r="D98" s="973"/>
      <c r="E98" s="973"/>
      <c r="F98" s="97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2"/>
      <c r="B99" s="973"/>
      <c r="C99" s="973"/>
      <c r="D99" s="973"/>
      <c r="E99" s="973"/>
      <c r="F99" s="97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2"/>
      <c r="B100" s="973"/>
      <c r="C100" s="973"/>
      <c r="D100" s="973"/>
      <c r="E100" s="973"/>
      <c r="F100" s="97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2"/>
      <c r="B101" s="973"/>
      <c r="C101" s="973"/>
      <c r="D101" s="973"/>
      <c r="E101" s="973"/>
      <c r="F101" s="97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2"/>
      <c r="B102" s="973"/>
      <c r="C102" s="973"/>
      <c r="D102" s="973"/>
      <c r="E102" s="973"/>
      <c r="F102" s="97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2"/>
      <c r="B103" s="973"/>
      <c r="C103" s="973"/>
      <c r="D103" s="973"/>
      <c r="E103" s="973"/>
      <c r="F103" s="97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2"/>
      <c r="B104" s="973"/>
      <c r="C104" s="973"/>
      <c r="D104" s="973"/>
      <c r="E104" s="973"/>
      <c r="F104" s="97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2"/>
      <c r="B105" s="973"/>
      <c r="C105" s="973"/>
      <c r="D105" s="973"/>
      <c r="E105" s="973"/>
      <c r="F105" s="97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2"/>
      <c r="B109" s="973"/>
      <c r="C109" s="973"/>
      <c r="D109" s="973"/>
      <c r="E109" s="973"/>
      <c r="F109" s="97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2"/>
      <c r="B110" s="973"/>
      <c r="C110" s="973"/>
      <c r="D110" s="973"/>
      <c r="E110" s="973"/>
      <c r="F110" s="97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2"/>
      <c r="B111" s="973"/>
      <c r="C111" s="973"/>
      <c r="D111" s="973"/>
      <c r="E111" s="973"/>
      <c r="F111" s="97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2"/>
      <c r="B112" s="973"/>
      <c r="C112" s="973"/>
      <c r="D112" s="973"/>
      <c r="E112" s="973"/>
      <c r="F112" s="97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2"/>
      <c r="B113" s="973"/>
      <c r="C113" s="973"/>
      <c r="D113" s="973"/>
      <c r="E113" s="973"/>
      <c r="F113" s="97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2"/>
      <c r="B114" s="973"/>
      <c r="C114" s="973"/>
      <c r="D114" s="973"/>
      <c r="E114" s="973"/>
      <c r="F114" s="97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2"/>
      <c r="B115" s="973"/>
      <c r="C115" s="973"/>
      <c r="D115" s="973"/>
      <c r="E115" s="973"/>
      <c r="F115" s="97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2"/>
      <c r="B116" s="973"/>
      <c r="C116" s="973"/>
      <c r="D116" s="973"/>
      <c r="E116" s="973"/>
      <c r="F116" s="97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2"/>
      <c r="B117" s="973"/>
      <c r="C117" s="973"/>
      <c r="D117" s="973"/>
      <c r="E117" s="973"/>
      <c r="F117" s="97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2"/>
      <c r="B118" s="973"/>
      <c r="C118" s="973"/>
      <c r="D118" s="973"/>
      <c r="E118" s="973"/>
      <c r="F118" s="97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2"/>
      <c r="B119" s="973"/>
      <c r="C119" s="973"/>
      <c r="D119" s="973"/>
      <c r="E119" s="973"/>
      <c r="F119" s="97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2"/>
      <c r="B120" s="973"/>
      <c r="C120" s="973"/>
      <c r="D120" s="973"/>
      <c r="E120" s="973"/>
      <c r="F120" s="97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2"/>
      <c r="B121" s="973"/>
      <c r="C121" s="973"/>
      <c r="D121" s="973"/>
      <c r="E121" s="973"/>
      <c r="F121" s="974"/>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2"/>
      <c r="B122" s="973"/>
      <c r="C122" s="973"/>
      <c r="D122" s="973"/>
      <c r="E122" s="973"/>
      <c r="F122" s="97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2"/>
      <c r="B123" s="973"/>
      <c r="C123" s="973"/>
      <c r="D123" s="973"/>
      <c r="E123" s="973"/>
      <c r="F123" s="97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2"/>
      <c r="B124" s="973"/>
      <c r="C124" s="973"/>
      <c r="D124" s="973"/>
      <c r="E124" s="973"/>
      <c r="F124" s="97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2"/>
      <c r="B125" s="973"/>
      <c r="C125" s="973"/>
      <c r="D125" s="973"/>
      <c r="E125" s="973"/>
      <c r="F125" s="97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2"/>
      <c r="B126" s="973"/>
      <c r="C126" s="973"/>
      <c r="D126" s="973"/>
      <c r="E126" s="973"/>
      <c r="F126" s="97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2"/>
      <c r="B127" s="973"/>
      <c r="C127" s="973"/>
      <c r="D127" s="973"/>
      <c r="E127" s="973"/>
      <c r="F127" s="97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2"/>
      <c r="B128" s="973"/>
      <c r="C128" s="973"/>
      <c r="D128" s="973"/>
      <c r="E128" s="973"/>
      <c r="F128" s="97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2"/>
      <c r="B129" s="973"/>
      <c r="C129" s="973"/>
      <c r="D129" s="973"/>
      <c r="E129" s="973"/>
      <c r="F129" s="97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2"/>
      <c r="B130" s="973"/>
      <c r="C130" s="973"/>
      <c r="D130" s="973"/>
      <c r="E130" s="973"/>
      <c r="F130" s="97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2"/>
      <c r="B131" s="973"/>
      <c r="C131" s="973"/>
      <c r="D131" s="973"/>
      <c r="E131" s="973"/>
      <c r="F131" s="97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2"/>
      <c r="B132" s="973"/>
      <c r="C132" s="973"/>
      <c r="D132" s="973"/>
      <c r="E132" s="973"/>
      <c r="F132" s="97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2"/>
      <c r="B133" s="973"/>
      <c r="C133" s="973"/>
      <c r="D133" s="973"/>
      <c r="E133" s="973"/>
      <c r="F133" s="97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2"/>
      <c r="B134" s="973"/>
      <c r="C134" s="973"/>
      <c r="D134" s="973"/>
      <c r="E134" s="973"/>
      <c r="F134" s="974"/>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2"/>
      <c r="B135" s="973"/>
      <c r="C135" s="973"/>
      <c r="D135" s="973"/>
      <c r="E135" s="973"/>
      <c r="F135" s="97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2"/>
      <c r="B136" s="973"/>
      <c r="C136" s="973"/>
      <c r="D136" s="973"/>
      <c r="E136" s="973"/>
      <c r="F136" s="97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2"/>
      <c r="B137" s="973"/>
      <c r="C137" s="973"/>
      <c r="D137" s="973"/>
      <c r="E137" s="973"/>
      <c r="F137" s="97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2"/>
      <c r="B138" s="973"/>
      <c r="C138" s="973"/>
      <c r="D138" s="973"/>
      <c r="E138" s="973"/>
      <c r="F138" s="97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2"/>
      <c r="B139" s="973"/>
      <c r="C139" s="973"/>
      <c r="D139" s="973"/>
      <c r="E139" s="973"/>
      <c r="F139" s="97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2"/>
      <c r="B140" s="973"/>
      <c r="C140" s="973"/>
      <c r="D140" s="973"/>
      <c r="E140" s="973"/>
      <c r="F140" s="97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2"/>
      <c r="B141" s="973"/>
      <c r="C141" s="973"/>
      <c r="D141" s="973"/>
      <c r="E141" s="973"/>
      <c r="F141" s="97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2"/>
      <c r="B142" s="973"/>
      <c r="C142" s="973"/>
      <c r="D142" s="973"/>
      <c r="E142" s="973"/>
      <c r="F142" s="97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2"/>
      <c r="B143" s="973"/>
      <c r="C143" s="973"/>
      <c r="D143" s="973"/>
      <c r="E143" s="973"/>
      <c r="F143" s="97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2"/>
      <c r="B144" s="973"/>
      <c r="C144" s="973"/>
      <c r="D144" s="973"/>
      <c r="E144" s="973"/>
      <c r="F144" s="97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2"/>
      <c r="B145" s="973"/>
      <c r="C145" s="973"/>
      <c r="D145" s="973"/>
      <c r="E145" s="973"/>
      <c r="F145" s="97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2"/>
      <c r="B146" s="973"/>
      <c r="C146" s="973"/>
      <c r="D146" s="973"/>
      <c r="E146" s="973"/>
      <c r="F146" s="97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2"/>
      <c r="B147" s="973"/>
      <c r="C147" s="973"/>
      <c r="D147" s="973"/>
      <c r="E147" s="973"/>
      <c r="F147" s="974"/>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2"/>
      <c r="B148" s="973"/>
      <c r="C148" s="973"/>
      <c r="D148" s="973"/>
      <c r="E148" s="973"/>
      <c r="F148" s="97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2"/>
      <c r="B149" s="973"/>
      <c r="C149" s="973"/>
      <c r="D149" s="973"/>
      <c r="E149" s="973"/>
      <c r="F149" s="97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2"/>
      <c r="B150" s="973"/>
      <c r="C150" s="973"/>
      <c r="D150" s="973"/>
      <c r="E150" s="973"/>
      <c r="F150" s="97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2"/>
      <c r="B151" s="973"/>
      <c r="C151" s="973"/>
      <c r="D151" s="973"/>
      <c r="E151" s="973"/>
      <c r="F151" s="97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2"/>
      <c r="B152" s="973"/>
      <c r="C152" s="973"/>
      <c r="D152" s="973"/>
      <c r="E152" s="973"/>
      <c r="F152" s="97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2"/>
      <c r="B153" s="973"/>
      <c r="C153" s="973"/>
      <c r="D153" s="973"/>
      <c r="E153" s="973"/>
      <c r="F153" s="97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2"/>
      <c r="B154" s="973"/>
      <c r="C154" s="973"/>
      <c r="D154" s="973"/>
      <c r="E154" s="973"/>
      <c r="F154" s="97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2"/>
      <c r="B155" s="973"/>
      <c r="C155" s="973"/>
      <c r="D155" s="973"/>
      <c r="E155" s="973"/>
      <c r="F155" s="97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2"/>
      <c r="B156" s="973"/>
      <c r="C156" s="973"/>
      <c r="D156" s="973"/>
      <c r="E156" s="973"/>
      <c r="F156" s="97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2"/>
      <c r="B157" s="973"/>
      <c r="C157" s="973"/>
      <c r="D157" s="973"/>
      <c r="E157" s="973"/>
      <c r="F157" s="97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2"/>
      <c r="B158" s="973"/>
      <c r="C158" s="973"/>
      <c r="D158" s="973"/>
      <c r="E158" s="973"/>
      <c r="F158" s="97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2"/>
      <c r="B162" s="973"/>
      <c r="C162" s="973"/>
      <c r="D162" s="973"/>
      <c r="E162" s="973"/>
      <c r="F162" s="97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2"/>
      <c r="B163" s="973"/>
      <c r="C163" s="973"/>
      <c r="D163" s="973"/>
      <c r="E163" s="973"/>
      <c r="F163" s="97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2"/>
      <c r="B164" s="973"/>
      <c r="C164" s="973"/>
      <c r="D164" s="973"/>
      <c r="E164" s="973"/>
      <c r="F164" s="97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2"/>
      <c r="B165" s="973"/>
      <c r="C165" s="973"/>
      <c r="D165" s="973"/>
      <c r="E165" s="973"/>
      <c r="F165" s="97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2"/>
      <c r="B166" s="973"/>
      <c r="C166" s="973"/>
      <c r="D166" s="973"/>
      <c r="E166" s="973"/>
      <c r="F166" s="97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2"/>
      <c r="B167" s="973"/>
      <c r="C167" s="973"/>
      <c r="D167" s="973"/>
      <c r="E167" s="973"/>
      <c r="F167" s="97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2"/>
      <c r="B168" s="973"/>
      <c r="C168" s="973"/>
      <c r="D168" s="973"/>
      <c r="E168" s="973"/>
      <c r="F168" s="97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2"/>
      <c r="B169" s="973"/>
      <c r="C169" s="973"/>
      <c r="D169" s="973"/>
      <c r="E169" s="973"/>
      <c r="F169" s="97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2"/>
      <c r="B170" s="973"/>
      <c r="C170" s="973"/>
      <c r="D170" s="973"/>
      <c r="E170" s="973"/>
      <c r="F170" s="97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2"/>
      <c r="B171" s="973"/>
      <c r="C171" s="973"/>
      <c r="D171" s="973"/>
      <c r="E171" s="973"/>
      <c r="F171" s="97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2"/>
      <c r="B172" s="973"/>
      <c r="C172" s="973"/>
      <c r="D172" s="973"/>
      <c r="E172" s="973"/>
      <c r="F172" s="97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2"/>
      <c r="B173" s="973"/>
      <c r="C173" s="973"/>
      <c r="D173" s="973"/>
      <c r="E173" s="973"/>
      <c r="F173" s="97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2"/>
      <c r="B174" s="973"/>
      <c r="C174" s="973"/>
      <c r="D174" s="973"/>
      <c r="E174" s="973"/>
      <c r="F174" s="974"/>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2"/>
      <c r="B175" s="973"/>
      <c r="C175" s="973"/>
      <c r="D175" s="973"/>
      <c r="E175" s="973"/>
      <c r="F175" s="97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2"/>
      <c r="B176" s="973"/>
      <c r="C176" s="973"/>
      <c r="D176" s="973"/>
      <c r="E176" s="973"/>
      <c r="F176" s="97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2"/>
      <c r="B177" s="973"/>
      <c r="C177" s="973"/>
      <c r="D177" s="973"/>
      <c r="E177" s="973"/>
      <c r="F177" s="97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2"/>
      <c r="B178" s="973"/>
      <c r="C178" s="973"/>
      <c r="D178" s="973"/>
      <c r="E178" s="973"/>
      <c r="F178" s="97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2"/>
      <c r="B179" s="973"/>
      <c r="C179" s="973"/>
      <c r="D179" s="973"/>
      <c r="E179" s="973"/>
      <c r="F179" s="97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2"/>
      <c r="B180" s="973"/>
      <c r="C180" s="973"/>
      <c r="D180" s="973"/>
      <c r="E180" s="973"/>
      <c r="F180" s="97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2"/>
      <c r="B181" s="973"/>
      <c r="C181" s="973"/>
      <c r="D181" s="973"/>
      <c r="E181" s="973"/>
      <c r="F181" s="97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2"/>
      <c r="B182" s="973"/>
      <c r="C182" s="973"/>
      <c r="D182" s="973"/>
      <c r="E182" s="973"/>
      <c r="F182" s="97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2"/>
      <c r="B183" s="973"/>
      <c r="C183" s="973"/>
      <c r="D183" s="973"/>
      <c r="E183" s="973"/>
      <c r="F183" s="97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2"/>
      <c r="B184" s="973"/>
      <c r="C184" s="973"/>
      <c r="D184" s="973"/>
      <c r="E184" s="973"/>
      <c r="F184" s="97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2"/>
      <c r="B185" s="973"/>
      <c r="C185" s="973"/>
      <c r="D185" s="973"/>
      <c r="E185" s="973"/>
      <c r="F185" s="97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2"/>
      <c r="B186" s="973"/>
      <c r="C186" s="973"/>
      <c r="D186" s="973"/>
      <c r="E186" s="973"/>
      <c r="F186" s="97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2"/>
      <c r="B187" s="973"/>
      <c r="C187" s="973"/>
      <c r="D187" s="973"/>
      <c r="E187" s="973"/>
      <c r="F187" s="974"/>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2"/>
      <c r="B188" s="973"/>
      <c r="C188" s="973"/>
      <c r="D188" s="973"/>
      <c r="E188" s="973"/>
      <c r="F188" s="97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2"/>
      <c r="B189" s="973"/>
      <c r="C189" s="973"/>
      <c r="D189" s="973"/>
      <c r="E189" s="973"/>
      <c r="F189" s="97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2"/>
      <c r="B190" s="973"/>
      <c r="C190" s="973"/>
      <c r="D190" s="973"/>
      <c r="E190" s="973"/>
      <c r="F190" s="97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2"/>
      <c r="B191" s="973"/>
      <c r="C191" s="973"/>
      <c r="D191" s="973"/>
      <c r="E191" s="973"/>
      <c r="F191" s="97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2"/>
      <c r="B192" s="973"/>
      <c r="C192" s="973"/>
      <c r="D192" s="973"/>
      <c r="E192" s="973"/>
      <c r="F192" s="97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2"/>
      <c r="B193" s="973"/>
      <c r="C193" s="973"/>
      <c r="D193" s="973"/>
      <c r="E193" s="973"/>
      <c r="F193" s="97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2"/>
      <c r="B194" s="973"/>
      <c r="C194" s="973"/>
      <c r="D194" s="973"/>
      <c r="E194" s="973"/>
      <c r="F194" s="97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2"/>
      <c r="B195" s="973"/>
      <c r="C195" s="973"/>
      <c r="D195" s="973"/>
      <c r="E195" s="973"/>
      <c r="F195" s="97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2"/>
      <c r="B196" s="973"/>
      <c r="C196" s="973"/>
      <c r="D196" s="973"/>
      <c r="E196" s="973"/>
      <c r="F196" s="97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2"/>
      <c r="B197" s="973"/>
      <c r="C197" s="973"/>
      <c r="D197" s="973"/>
      <c r="E197" s="973"/>
      <c r="F197" s="97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2"/>
      <c r="B198" s="973"/>
      <c r="C198" s="973"/>
      <c r="D198" s="973"/>
      <c r="E198" s="973"/>
      <c r="F198" s="97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2"/>
      <c r="B199" s="973"/>
      <c r="C199" s="973"/>
      <c r="D199" s="973"/>
      <c r="E199" s="973"/>
      <c r="F199" s="97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2"/>
      <c r="B200" s="973"/>
      <c r="C200" s="973"/>
      <c r="D200" s="973"/>
      <c r="E200" s="973"/>
      <c r="F200" s="974"/>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2"/>
      <c r="B201" s="973"/>
      <c r="C201" s="973"/>
      <c r="D201" s="973"/>
      <c r="E201" s="973"/>
      <c r="F201" s="97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2"/>
      <c r="B202" s="973"/>
      <c r="C202" s="973"/>
      <c r="D202" s="973"/>
      <c r="E202" s="973"/>
      <c r="F202" s="97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2"/>
      <c r="B203" s="973"/>
      <c r="C203" s="973"/>
      <c r="D203" s="973"/>
      <c r="E203" s="973"/>
      <c r="F203" s="97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2"/>
      <c r="B204" s="973"/>
      <c r="C204" s="973"/>
      <c r="D204" s="973"/>
      <c r="E204" s="973"/>
      <c r="F204" s="97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2"/>
      <c r="B205" s="973"/>
      <c r="C205" s="973"/>
      <c r="D205" s="973"/>
      <c r="E205" s="973"/>
      <c r="F205" s="97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2"/>
      <c r="B206" s="973"/>
      <c r="C206" s="973"/>
      <c r="D206" s="973"/>
      <c r="E206" s="973"/>
      <c r="F206" s="97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2"/>
      <c r="B207" s="973"/>
      <c r="C207" s="973"/>
      <c r="D207" s="973"/>
      <c r="E207" s="973"/>
      <c r="F207" s="97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2"/>
      <c r="B208" s="973"/>
      <c r="C208" s="973"/>
      <c r="D208" s="973"/>
      <c r="E208" s="973"/>
      <c r="F208" s="97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2"/>
      <c r="B209" s="973"/>
      <c r="C209" s="973"/>
      <c r="D209" s="973"/>
      <c r="E209" s="973"/>
      <c r="F209" s="97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2"/>
      <c r="B210" s="973"/>
      <c r="C210" s="973"/>
      <c r="D210" s="973"/>
      <c r="E210" s="973"/>
      <c r="F210" s="97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2"/>
      <c r="B211" s="973"/>
      <c r="C211" s="973"/>
      <c r="D211" s="973"/>
      <c r="E211" s="973"/>
      <c r="F211" s="97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2"/>
      <c r="B215" s="973"/>
      <c r="C215" s="973"/>
      <c r="D215" s="973"/>
      <c r="E215" s="973"/>
      <c r="F215" s="97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2"/>
      <c r="B216" s="973"/>
      <c r="C216" s="973"/>
      <c r="D216" s="973"/>
      <c r="E216" s="973"/>
      <c r="F216" s="97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2"/>
      <c r="B217" s="973"/>
      <c r="C217" s="973"/>
      <c r="D217" s="973"/>
      <c r="E217" s="973"/>
      <c r="F217" s="97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2"/>
      <c r="B218" s="973"/>
      <c r="C218" s="973"/>
      <c r="D218" s="973"/>
      <c r="E218" s="973"/>
      <c r="F218" s="97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2"/>
      <c r="B219" s="973"/>
      <c r="C219" s="973"/>
      <c r="D219" s="973"/>
      <c r="E219" s="973"/>
      <c r="F219" s="97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2"/>
      <c r="B220" s="973"/>
      <c r="C220" s="973"/>
      <c r="D220" s="973"/>
      <c r="E220" s="973"/>
      <c r="F220" s="97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2"/>
      <c r="B221" s="973"/>
      <c r="C221" s="973"/>
      <c r="D221" s="973"/>
      <c r="E221" s="973"/>
      <c r="F221" s="97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2"/>
      <c r="B222" s="973"/>
      <c r="C222" s="973"/>
      <c r="D222" s="973"/>
      <c r="E222" s="973"/>
      <c r="F222" s="97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2"/>
      <c r="B223" s="973"/>
      <c r="C223" s="973"/>
      <c r="D223" s="973"/>
      <c r="E223" s="973"/>
      <c r="F223" s="97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2"/>
      <c r="B224" s="973"/>
      <c r="C224" s="973"/>
      <c r="D224" s="973"/>
      <c r="E224" s="973"/>
      <c r="F224" s="97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2"/>
      <c r="B225" s="973"/>
      <c r="C225" s="973"/>
      <c r="D225" s="973"/>
      <c r="E225" s="973"/>
      <c r="F225" s="97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2"/>
      <c r="B226" s="973"/>
      <c r="C226" s="973"/>
      <c r="D226" s="973"/>
      <c r="E226" s="973"/>
      <c r="F226" s="97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2"/>
      <c r="B227" s="973"/>
      <c r="C227" s="973"/>
      <c r="D227" s="973"/>
      <c r="E227" s="973"/>
      <c r="F227" s="974"/>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2"/>
      <c r="B228" s="973"/>
      <c r="C228" s="973"/>
      <c r="D228" s="973"/>
      <c r="E228" s="973"/>
      <c r="F228" s="97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2"/>
      <c r="B229" s="973"/>
      <c r="C229" s="973"/>
      <c r="D229" s="973"/>
      <c r="E229" s="973"/>
      <c r="F229" s="97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2"/>
      <c r="B230" s="973"/>
      <c r="C230" s="973"/>
      <c r="D230" s="973"/>
      <c r="E230" s="973"/>
      <c r="F230" s="97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2"/>
      <c r="B231" s="973"/>
      <c r="C231" s="973"/>
      <c r="D231" s="973"/>
      <c r="E231" s="973"/>
      <c r="F231" s="97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2"/>
      <c r="B232" s="973"/>
      <c r="C232" s="973"/>
      <c r="D232" s="973"/>
      <c r="E232" s="973"/>
      <c r="F232" s="97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2"/>
      <c r="B233" s="973"/>
      <c r="C233" s="973"/>
      <c r="D233" s="973"/>
      <c r="E233" s="973"/>
      <c r="F233" s="97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2"/>
      <c r="B234" s="973"/>
      <c r="C234" s="973"/>
      <c r="D234" s="973"/>
      <c r="E234" s="973"/>
      <c r="F234" s="97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2"/>
      <c r="B235" s="973"/>
      <c r="C235" s="973"/>
      <c r="D235" s="973"/>
      <c r="E235" s="973"/>
      <c r="F235" s="97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2"/>
      <c r="B236" s="973"/>
      <c r="C236" s="973"/>
      <c r="D236" s="973"/>
      <c r="E236" s="973"/>
      <c r="F236" s="97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2"/>
      <c r="B237" s="973"/>
      <c r="C237" s="973"/>
      <c r="D237" s="973"/>
      <c r="E237" s="973"/>
      <c r="F237" s="97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2"/>
      <c r="B238" s="973"/>
      <c r="C238" s="973"/>
      <c r="D238" s="973"/>
      <c r="E238" s="973"/>
      <c r="F238" s="97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2"/>
      <c r="B239" s="973"/>
      <c r="C239" s="973"/>
      <c r="D239" s="973"/>
      <c r="E239" s="973"/>
      <c r="F239" s="97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2"/>
      <c r="B240" s="973"/>
      <c r="C240" s="973"/>
      <c r="D240" s="973"/>
      <c r="E240" s="973"/>
      <c r="F240" s="974"/>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2"/>
      <c r="B241" s="973"/>
      <c r="C241" s="973"/>
      <c r="D241" s="973"/>
      <c r="E241" s="973"/>
      <c r="F241" s="97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2"/>
      <c r="B242" s="973"/>
      <c r="C242" s="973"/>
      <c r="D242" s="973"/>
      <c r="E242" s="973"/>
      <c r="F242" s="97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2"/>
      <c r="B243" s="973"/>
      <c r="C243" s="973"/>
      <c r="D243" s="973"/>
      <c r="E243" s="973"/>
      <c r="F243" s="97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2"/>
      <c r="B244" s="973"/>
      <c r="C244" s="973"/>
      <c r="D244" s="973"/>
      <c r="E244" s="973"/>
      <c r="F244" s="97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2"/>
      <c r="B245" s="973"/>
      <c r="C245" s="973"/>
      <c r="D245" s="973"/>
      <c r="E245" s="973"/>
      <c r="F245" s="97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2"/>
      <c r="B246" s="973"/>
      <c r="C246" s="973"/>
      <c r="D246" s="973"/>
      <c r="E246" s="973"/>
      <c r="F246" s="97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2"/>
      <c r="B247" s="973"/>
      <c r="C247" s="973"/>
      <c r="D247" s="973"/>
      <c r="E247" s="973"/>
      <c r="F247" s="97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2"/>
      <c r="B248" s="973"/>
      <c r="C248" s="973"/>
      <c r="D248" s="973"/>
      <c r="E248" s="973"/>
      <c r="F248" s="97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2"/>
      <c r="B249" s="973"/>
      <c r="C249" s="973"/>
      <c r="D249" s="973"/>
      <c r="E249" s="973"/>
      <c r="F249" s="97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2"/>
      <c r="B250" s="973"/>
      <c r="C250" s="973"/>
      <c r="D250" s="973"/>
      <c r="E250" s="973"/>
      <c r="F250" s="97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2"/>
      <c r="B251" s="973"/>
      <c r="C251" s="973"/>
      <c r="D251" s="973"/>
      <c r="E251" s="973"/>
      <c r="F251" s="97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2"/>
      <c r="B252" s="973"/>
      <c r="C252" s="973"/>
      <c r="D252" s="973"/>
      <c r="E252" s="973"/>
      <c r="F252" s="97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2"/>
      <c r="B253" s="973"/>
      <c r="C253" s="973"/>
      <c r="D253" s="973"/>
      <c r="E253" s="973"/>
      <c r="F253" s="974"/>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2"/>
      <c r="B254" s="973"/>
      <c r="C254" s="973"/>
      <c r="D254" s="973"/>
      <c r="E254" s="973"/>
      <c r="F254" s="97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2"/>
      <c r="B255" s="973"/>
      <c r="C255" s="973"/>
      <c r="D255" s="973"/>
      <c r="E255" s="973"/>
      <c r="F255" s="97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2"/>
      <c r="B256" s="973"/>
      <c r="C256" s="973"/>
      <c r="D256" s="973"/>
      <c r="E256" s="973"/>
      <c r="F256" s="97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2"/>
      <c r="B257" s="973"/>
      <c r="C257" s="973"/>
      <c r="D257" s="973"/>
      <c r="E257" s="973"/>
      <c r="F257" s="97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2"/>
      <c r="B258" s="973"/>
      <c r="C258" s="973"/>
      <c r="D258" s="973"/>
      <c r="E258" s="973"/>
      <c r="F258" s="97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2"/>
      <c r="B259" s="973"/>
      <c r="C259" s="973"/>
      <c r="D259" s="973"/>
      <c r="E259" s="973"/>
      <c r="F259" s="97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2"/>
      <c r="B260" s="973"/>
      <c r="C260" s="973"/>
      <c r="D260" s="973"/>
      <c r="E260" s="973"/>
      <c r="F260" s="97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2"/>
      <c r="B261" s="973"/>
      <c r="C261" s="973"/>
      <c r="D261" s="973"/>
      <c r="E261" s="973"/>
      <c r="F261" s="97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2"/>
      <c r="B262" s="973"/>
      <c r="C262" s="973"/>
      <c r="D262" s="973"/>
      <c r="E262" s="973"/>
      <c r="F262" s="97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2"/>
      <c r="B263" s="973"/>
      <c r="C263" s="973"/>
      <c r="D263" s="973"/>
      <c r="E263" s="973"/>
      <c r="F263" s="97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2"/>
      <c r="B264" s="973"/>
      <c r="C264" s="973"/>
      <c r="D264" s="973"/>
      <c r="E264" s="973"/>
      <c r="F264" s="97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津久井 達哉(tsukui-tatsuya)</cp:lastModifiedBy>
  <cp:lastPrinted>2022-05-27T00:59:13Z</cp:lastPrinted>
  <dcterms:created xsi:type="dcterms:W3CDTF">2012-03-13T00:50:25Z</dcterms:created>
  <dcterms:modified xsi:type="dcterms:W3CDTF">2022-08-31T10:19:19Z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