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13" i="11"/>
  <c r="AY117" i="11"/>
  <c r="AY121" i="11"/>
  <c r="AY151" i="11"/>
  <c r="AY155" i="11"/>
  <c r="AY177" i="11"/>
  <c r="AY204" i="11"/>
  <c r="AY212" i="11"/>
  <c r="AY100" i="11"/>
  <c r="AY114" i="11"/>
  <c r="AY118" i="11"/>
  <c r="AY126" i="11"/>
  <c r="AY152" i="11"/>
  <c r="AY174" i="11"/>
  <c r="AY178" i="11"/>
  <c r="AY193" i="11"/>
  <c r="AY201" i="11"/>
  <c r="AY205" i="11"/>
  <c r="AY209" i="11"/>
  <c r="AY213" i="11"/>
  <c r="AY116" i="11"/>
  <c r="AY154"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<sst xmlns="http://schemas.openxmlformats.org/spreadsheetml/2006/main" count="2091" uniqueCount="769">
  <si>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</si>
  <si>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</si>
  <si>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</si>
  <si>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</si>
  <si>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</si>
  <si>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</si>
  <si>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</si>
  <si>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</si>
  <si>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</si>
  <si>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</si>
  <si>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</si>
  <si>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</si>
  <si>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</si>
  <si>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</si>
  <si>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</si>
  <si>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</si>
  <si>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</si>
  <si>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</si>
  <si>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</si>
  <si>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</si>
  <si>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</si>
  <si>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</si>
  <si>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</si>
  <si>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</si>
  <si>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</si>
  <si>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</si>
  <si>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</si>
  <si>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</si>
  <si>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</si>
  <si>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</si>
  <si>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</si>
  <si>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</si>
  <si>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</si>
  <si>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</si>
  <si>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</si>
  <si>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</si>
  <si>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</si>
  <si>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</si>
  <si>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</si>
  <si>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</si>
  <si>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</si>
  <si>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</si>
  <si>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</si>
  <si>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</si>
  <si>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</si>
  <si>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</si>
  <si>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</si>
  <si>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</si>
  <si>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</si>
  <si>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</si>
  <si>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</si>
  <si>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</si>
  <si>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</si>
  <si>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</si>
  <si>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</si>
  <si>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</si>
  <si>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</si>
  <si>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</si>
  <si>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</si>
  <si>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</si>
  <si>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</si>
  <si>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</si>
  <si>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</si>
  <si>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</si>
  <si>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</si>
  <si>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</si>
  <si>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</si>
  <si>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</si>
  <si>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</si>
  <si>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</si>
  <si>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</si>
  <si>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</si>
  <si>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</si>
  <si>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</si>
  <si>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</si>
  <si>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</si>
  <si>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</si>
  <si>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</si>
  <si>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</si>
  <si>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</si>
  <si>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</si>
  <si>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</si>
  <si>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</si>
  <si>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</si>
  <si>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</si>
  <si>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</si>
  <si>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</si>
  <si>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</si>
  <si>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</si>
  <si>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</si>
  <si>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</si>
  <si>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</si>
  <si>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</si>
  <si>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</si>
  <si>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</si>
  <si>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</si>
  <si>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</si>
  <si>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</si>
  <si>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</si>
  <si>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</si>
  <si>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</si>
  <si>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</si>
  <si>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</si>
  <si>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</si>
  <si>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</si>
  <si>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</si>
  <si>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</si>
  <si>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</si>
  <si>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</si>
  <si>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</si>
  <si>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</si>
  <si>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</si>
  <si>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</si>
  <si>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</si>
  <si>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</si>
  <si>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</si>
  <si>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</si>
  <si>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</si>
  <si>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</si>
  <si>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</si>
  <si>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</si>
  <si>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</si>
  <si>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</si>
  <si>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</si>
  <si>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</si>
  <si>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</si>
  <si>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</si>
  <si>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</si>
  <si>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</si>
  <si>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</si>
  <si>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</si>
  <si>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</si>
  <si>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</si>
  <si>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</si>
  <si>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</si>
  <si>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</si>
  <si>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</si>
  <si>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</si>
  <si>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</si>
  <si>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</si>
  <si>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</si>
  <si>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</si>
  <si>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</si>
  <si>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</si>
  <si>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</si>
  <si>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</si>
  <si>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</si>
  <si>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</si>
  <si>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</si>
  <si>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</si>
  <si>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</si>
  <si>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</si>
  <si>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</si>
  <si>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</si>
  <si>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</si>
  <si>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</si>
  <si>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</si>
  <si>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</si>
  <si>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</si>
  <si>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</si>
  <si>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</si>
  <si>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</si>
  <si>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</si>
  <si>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</si>
  <si>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</si>
  <si>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</si>
  <si>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</si>
  <si>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</si>
  <si>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</si>
  <si>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</si>
  <si>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</si>
  <si>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</si>
  <si>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</si>
  <si>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</si>
  <si>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</si>
  <si>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</si>
  <si>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</si>
  <si>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</si>
  <si>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</si>
  <si>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</si>
  <si>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</si>
  <si>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</si>
  <si>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</si>
  <si>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</si>
  <si>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</si>
  <si>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</si>
  <si>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</si>
  <si>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</si>
  <si>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</si>
  <si>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</si>
  <si>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</si>
  <si>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</si>
  <si>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</si>
  <si>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</si>
  <si>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</si>
  <si>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</si>
  <si>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</si>
  <si>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</si>
  <si>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</si>
  <si>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</si>
  <si>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</si>
  <si>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</si>
  <si>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</si>
  <si>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</si>
  <si>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</si>
  <si>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</si>
  <si>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</si>
  <si>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</si>
  <si>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</si>
  <si>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</si>
  <si>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</si>
  <si>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</si>
  <si>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</si>
  <si>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</si>
  <si>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</si>
  <si>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</si>
  <si>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</si>
  <si>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</si>
  <si>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</si>
  <si>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</si>
  <si>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</si>
  <si>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</si>
  <si>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</si>
  <si>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</si>
  <si>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</si>
  <si>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</si>
  <si>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</si>
  <si>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</si>
  <si>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</si>
  <si>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</si>
  <si>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</si>
  <si>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</si>
  <si>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</si>
  <si>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</si>
  <si>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</si>
  <si>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</si>
  <si>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</si>
  <si>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</si>
  <si>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</si>
  <si>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</si>
  <si>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</si>
  <si>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</si>
  <si>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</si>
  <si>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</si>
  <si>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</si>
  <si>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</si>
  <si>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</si>
  <si>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</si>
  <si>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</si>
  <si>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</si>
  <si>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</si>
  <si>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</si>
  <si>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</si>
  <si>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</si>
  <si>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</si>
  <si>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</si>
  <si>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</si>
  <si>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</si>
  <si>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</si>
  <si>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</si>
  <si>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</si>
  <si>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</si>
  <si>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</si>
  <si>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</si>
  <si>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</si>
  <si>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</si>
  <si>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</si>
  <si>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</si>
  <si>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</si>
  <si>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</si>
  <si>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</si>
  <si>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</si>
  <si>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</si>
  <si>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</si>
  <si>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</si>
  <si>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</si>
  <si>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</si>
  <si>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</si>
  <si>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</si>
  <si>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</si>
  <si>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</si>
  <si>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</si>
  <si>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</si>
  <si>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</si>
  <si>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</si>
  <si>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</si>
  <si>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</si>
  <si>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</si>
  <si>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</si>
  <si>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</si>
  <si>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</si>
  <si>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</si>
  <si>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</si>
  <si>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</si>
  <si>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</si>
  <si>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</si>
  <si>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</si>
  <si>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</si>
  <si>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</si>
  <si>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</si>
  <si>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</si>
  <si>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</si>
  <si>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</si>
  <si>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</si>
  <si>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</si>
  <si>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</si>
  <si>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</si>
  <si>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</si>
  <si>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</si>
  <si>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</si>
  <si>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</si>
  <si>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</si>
  <si>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</si>
  <si>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</si>
  <si>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</si>
  <si>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</si>
  <si>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</si>
  <si>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</si>
  <si>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</si>
  <si>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</si>
  <si>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</si>
  <si>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</si>
  <si>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</si>
  <si>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</si>
  <si>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</si>
  <si>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</si>
  <si>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</si>
  <si>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</si>
  <si>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</si>
  <si>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</si>
  <si>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</si>
  <si>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</si>
  <si>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</si>
  <si>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</si>
  <si>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</si>
  <si>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</si>
  <si>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</si>
  <si>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</si>
  <si>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</si>
  <si>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</si>
  <si>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</si>
  <si>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</si>
  <si>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</si>
  <si>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</si>
  <si>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</si>
  <si>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</si>
  <si>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</si>
  <si>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</si>
  <si>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</si>
  <si>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</si>
  <si>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</si>
  <si>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</si>
  <si>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</si>
  <si>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</si>
  <si>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</si>
  <si>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</si>
  <si>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</si>
  <si>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</si>
  <si>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</si>
  <si>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</si>
  <si>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</si>
  <si>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</si>
  <si>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</si>
  <si>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</si>
  <si>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</si>
  <si>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</si>
  <si>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</si>
  <si>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</si>
  <si>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</si>
  <si>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</si>
  <si>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</si>
  <si>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</si>
  <si>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</si>
  <si>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</si>
  <si>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</si>
  <si>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</si>
  <si>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</si>
  <si>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</si>
  <si>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</si>
  <si>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</si>
  <si>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</si>
  <si>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</si>
  <si>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</si>
  <si>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</si>
  <si>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</si>
  <si>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</si>
  <si>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</si>
  <si>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</si>
  <si>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</si>
  <si>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</si>
  <si>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</si>
  <si>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</si>
  <si>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</si>
  <si>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</si>
  <si>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</si>
  <si>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</si>
  <si>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</si>
  <si>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</si>
  <si>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</si>
  <si>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</si>
  <si>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</si>
  <si>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</si>
  <si>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</si>
  <si>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</si>
  <si>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</si>
  <si>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</si>
  <si>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</si>
  <si>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</si>
  <si>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</si>
  <si>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</si>
  <si>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</si>
  <si>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</si>
  <si>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</si>
  <si>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</si>
  <si>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</si>
  <si>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</si>
  <si>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</si>
  <si>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</si>
  <si>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</si>
  <si>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</si>
  <si>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</si>
  <si>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</si>
  <si>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</si>
  <si>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</si>
  <si>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</si>
  <si>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</si>
  <si>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</si>
  <si>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</si>
  <si>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</si>
  <si>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</si>
  <si>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</si>
  <si>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</si>
  <si>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</si>
  <si>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</si>
  <si>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</si>
  <si>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</si>
  <si>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</si>
  <si>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</si>
  <si>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</si>
  <si>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</si>
  <si>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</si>
  <si>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</si>
  <si>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</si>
  <si>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</si>
  <si>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</si>
  <si>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</si>
  <si>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</si>
  <si>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</si>
  <si>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</si>
  <si>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</si>
  <si>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</si>
  <si>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</si>
  <si>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</si>
  <si>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</si>
  <si>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</si>
  <si>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</si>
  <si>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</si>
  <si>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</si>
  <si>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</si>
  <si>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</si>
  <si>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</si>
  <si>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</si>
  <si>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</si>
  <si>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</si>
  <si>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</si>
  <si>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</si>
  <si>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</si>
  <si>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</si>
  <si>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</si>
  <si>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</si>
  <si>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</si>
  <si>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</si>
  <si>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</si>
  <si>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</si>
  <si>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</si>
  <si>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</si>
  <si>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</si>
  <si>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</si>
  <si>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</si>
  <si>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</si>
  <si>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</si>
  <si>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</si>
  <si>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</si>
  <si>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</si>
  <si>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</si>
  <si>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</si>
  <si>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</si>
  <si>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</si>
  <si>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</si>
  <si>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</si>
  <si>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</si>
  <si>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</si>
  <si>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</si>
  <si>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</si>
  <si>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</si>
  <si>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</si>
  <si>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</si>
  <si>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</si>
  <si>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</si>
  <si>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</si>
  <si>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</si>
  <si>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</si>
  <si>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</si>
  <si>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</si>
  <si>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</si>
  <si>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</si>
  <si>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</si>
  <si>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</si>
  <si>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</si>
  <si>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</si>
  <si>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</si>
  <si>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</si>
  <si>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</si>
  <si>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</si>
  <si>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</si>
  <si>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</si>
  <si>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</si>
  <si>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</si>
  <si>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</si>
  <si>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</si>
  <si>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</si>
  <si>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</si>
  <si>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</si>
  <si>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</si>
  <si>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</si>
  <si>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</si>
  <si>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</si>
  <si>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</si>
  <si>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</si>
  <si>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</si>
  <si>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</si>
  <si>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</si>
  <si>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</si>
  <si>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</si>
  <si>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</si>
  <si>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</si>
  <si>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</si>
  <si>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</si>
  <si>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</si>
  <si>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</si>
  <si>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</si>
  <si>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</si>
  <si>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</si>
  <si>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</si>
  <si>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</si>
  <si>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</si>
  <si>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</si>
  <si>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</si>
  <si>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</si>
  <si>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</si>
  <si>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</si>
  <si>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</si>
  <si>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</si>
  <si>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</si>
  <si>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</si>
  <si>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</si>
  <si>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</si>
  <si>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</si>
  <si>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</si>
  <si>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</si>
  <si>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</si>
  <si>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</si>
  <si>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</si>
  <si>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</si>
  <si>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</si>
  <si>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</si>
  <si>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</si>
  <si>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</si>
  <si>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</si>
  <si>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</si>
  <si>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</si>
  <si>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</si>
  <si>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</si>
  <si>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</si>
  <si>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</si>
  <si>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</si>
  <si>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</si>
  <si>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</si>
  <si>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</si>
  <si>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</si>
  <si>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</si>
  <si>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</si>
  <si>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</si>
  <si>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</si>
  <si>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</si>
  <si>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</si>
  <si>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</si>
  <si>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</si>
  <si>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</si>
  <si>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</si>
  <si>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</si>
  <si>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</si>
  <si>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</si>
  <si>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</si>
  <si>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</si>
  <si>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</si>
  <si>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</si>
  <si>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</si>
  <si>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</si>
  <si>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</si>
  <si>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</si>
  <si>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</si>
  <si>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</si>
  <si>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</si>
  <si>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</si>
  <si>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</si>
  <si>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</si>
  <si>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</si>
  <si>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</si>
  <si>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</si>
  <si>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</si>
  <si>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</si>
  <si>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</si>
  <si>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</si>
  <si>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</si>
  <si>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</si>
  <si>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</si>
  <si>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</si>
  <si>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</si>
  <si>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</si>
  <si>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</si>
  <si>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</si>
  <si>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</si>
  <si>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</si>
  <si>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</si>
  <si>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</si>
  <si>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</si>
  <si>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</si>
  <si>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</si>
  <si>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</si>
  <si>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</si>
  <si>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</si>
  <si>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</si>
  <si>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</si>
  <si>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</si>
  <si>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</si>
  <si>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</si>
  <si>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</si>
  <si>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</si>
  <si>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</si>
  <si>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</si>
  <si>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</si>
  <si>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</si>
  <si>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</si>
  <si>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</si>
  <si>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</si>
  <si>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</si>
  <si>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</si>
  <si>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</si>
  <si>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</si>
  <si>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</si>
  <si>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</si>
  <si>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</si>
  <si>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</si>
  <si>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</si>
  <si>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</si>
  <si>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</si>
  <si>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</si>
  <si>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</si>
  <si>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</si>
  <si>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</si>
  <si>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</si>
  <si>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</si>
  <si>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</si>
  <si>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</si>
  <si>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</si>
  <si>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</si>
  <si>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</si>
  <si>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</si>
  <si>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</si>
  <si>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</si>
  <si>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</si>
  <si>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</si>
  <si>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</si>
  <si>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</si>
  <si>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</si>
  <si>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</si>
  <si>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</si>
  <si>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</si>
  <si>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</si>
  <si>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</si>
  <si>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</si>
  <si>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</si>
  <si>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</si>
  <si>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</si>
  <si>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</si>
  <si>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</si>
  <si>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</si>
  <si>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</si>
  <si>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</si>
  <si>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</si>
  <si>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</si>
  <si>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</si>
  <si>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職業転換訓練費負担金</t>
  </si>
  <si>
    <t>人材開発統括官</t>
  </si>
  <si>
    <t>昭和41年度</t>
  </si>
  <si>
    <t>終了予定なし</t>
  </si>
  <si>
    <t>特別支援室</t>
  </si>
  <si>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</si>
  <si>
    <t>-</t>
  </si>
  <si>
    <t>（目）職業転換訓練費負担金</t>
  </si>
  <si>
    <t>就職率（％）（就職者数/訓練修了者数）</t>
  </si>
  <si>
    <t>定例業務統計報告（厚生労働省調べ）</t>
  </si>
  <si>
    <t>訓練手当支給者数（人）</t>
  </si>
  <si>
    <t>人</t>
  </si>
  <si>
    <t>訓練手当支給の単価あたりのコスト＝X/Y
X：執行額（円）
Y：訓練手当支給者数（人）</t>
    <phoneticPr fontId="5"/>
  </si>
  <si>
    <t>円</t>
  </si>
  <si>
    <t>X/Y</t>
    <phoneticPr fontId="5"/>
  </si>
  <si>
    <t>855,384,361/2,316</t>
  </si>
  <si>
    <t>852,359,543/2,226</t>
  </si>
  <si>
    <t>／　</t>
    <phoneticPr fontId="5"/>
  </si>
  <si>
    <t>340</t>
  </si>
  <si>
    <t>293</t>
  </si>
  <si>
    <t>615</t>
  </si>
  <si>
    <t>624</t>
  </si>
  <si>
    <t>616</t>
  </si>
  <si>
    <t>607</t>
  </si>
  <si>
    <t>0627</t>
  </si>
  <si>
    <t>○</t>
  </si>
  <si>
    <t>特別支援室長　菊地　政幸</t>
    <rPh sb="7" eb="9">
      <t>キクチ</t>
    </rPh>
    <rPh sb="10" eb="12">
      <t>マサユキ</t>
    </rPh>
    <phoneticPr fontId="5"/>
  </si>
  <si>
    <t>-</t>
    <phoneticPr fontId="5"/>
  </si>
  <si>
    <t>厚労</t>
  </si>
  <si>
    <t>-</t>
    <phoneticPr fontId="5"/>
  </si>
  <si>
    <t>1,096,752,000/2,889</t>
    <phoneticPr fontId="5"/>
  </si>
  <si>
    <t>https://www.mhlw.go.jp/wp/seisaku/hyouka/dl/r03_jizenbunseki/VI-2-3.pdf</t>
    <phoneticPr fontId="5"/>
  </si>
  <si>
    <t>福祉から自立へ向けた職業キャリア形成の支援等をすること（Ⅵ－２－３）</t>
    <phoneticPr fontId="5"/>
  </si>
  <si>
    <t>2ページ</t>
    <phoneticPr fontId="5"/>
  </si>
  <si>
    <t>就職困難者に対し地域の特性に応じた多様な職業訓練機会を提供する事業であり、就職困難者の就職実現という政策目的達成に向けて、優先度の高い事業である。</t>
    <phoneticPr fontId="5"/>
  </si>
  <si>
    <t>‐</t>
  </si>
  <si>
    <t>無</t>
  </si>
  <si>
    <t>就職困難者の就職実現という目標達成に即し、就職困難者が公共職業安定所の受講指示に基づき公共職業訓練を受講する場合のみ支給されている。</t>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</si>
  <si>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phoneticPr fontId="5"/>
  </si>
  <si>
    <t>点検対象外</t>
    <phoneticPr fontId="5"/>
  </si>
  <si>
    <t>職業転換訓練費負担金</t>
    <phoneticPr fontId="5"/>
  </si>
  <si>
    <t>A.大阪府</t>
    <phoneticPr fontId="5"/>
  </si>
  <si>
    <t>訓練手当の支給</t>
    <phoneticPr fontId="5"/>
  </si>
  <si>
    <t>大阪府</t>
    <rPh sb="0" eb="3">
      <t>オオサカフ</t>
    </rPh>
    <phoneticPr fontId="5"/>
  </si>
  <si>
    <t>東京都</t>
    <rPh sb="0" eb="3">
      <t>トウキョウト</t>
    </rPh>
    <phoneticPr fontId="5"/>
  </si>
  <si>
    <t>愛知県</t>
    <rPh sb="0" eb="3">
      <t>アイチケン</t>
    </rPh>
    <phoneticPr fontId="5"/>
  </si>
  <si>
    <t>静岡県</t>
    <rPh sb="0" eb="3">
      <t>シズオカケン</t>
    </rPh>
    <phoneticPr fontId="5"/>
  </si>
  <si>
    <t>京都府</t>
    <rPh sb="0" eb="3">
      <t>キョウトフ</t>
    </rPh>
    <phoneticPr fontId="5"/>
  </si>
  <si>
    <t>広島県</t>
    <rPh sb="0" eb="3">
      <t>ヒロシマケン</t>
    </rPh>
    <phoneticPr fontId="5"/>
  </si>
  <si>
    <t>訓練手当の支給</t>
    <rPh sb="0" eb="2">
      <t>クンレン</t>
    </rPh>
    <rPh sb="2" eb="4">
      <t>テアテ</t>
    </rPh>
    <rPh sb="5" eb="7">
      <t>シキュウ</t>
    </rPh>
    <phoneticPr fontId="5"/>
  </si>
  <si>
    <t>補助金等交付</t>
  </si>
  <si>
    <t>障害者や母子家庭の母等の特に就職困難な者が、公共職業訓練を受講できるよう支援する。</t>
    <phoneticPr fontId="5"/>
  </si>
  <si>
    <t>訓練手当の支給</t>
    <rPh sb="0" eb="2">
      <t>クンレン</t>
    </rPh>
    <rPh sb="2" eb="4">
      <t>テア</t>
    </rPh>
    <rPh sb="5" eb="7">
      <t>シキュウ</t>
    </rPh>
    <phoneticPr fontId="5"/>
  </si>
  <si>
    <t>障害者職業能力開発校の修了者の就職率 70％</t>
    <phoneticPr fontId="5"/>
  </si>
  <si>
    <t>働く者の職業生涯を通じた持続的な職業キャリア形成への支援等をすること（Ⅵ－２）</t>
    <phoneticPr fontId="5"/>
  </si>
  <si>
    <t>就職困難者の職業訓練受講機会を確保する観点から、各都道府県の計画を踏まえた予算要求が必要であり、交付決定額は予算額の90％を超えているが、訓練期間中に就職が決定し中途退所する等の事情により不用が生じている。</t>
    <phoneticPr fontId="5"/>
  </si>
  <si>
    <t>-</t>
    <phoneticPr fontId="5"/>
  </si>
  <si>
    <t>兵庫県</t>
    <phoneticPr fontId="5"/>
  </si>
  <si>
    <t>神奈川県</t>
    <rPh sb="0" eb="3">
      <t>カナガワ</t>
    </rPh>
    <rPh sb="3" eb="4">
      <t>ケン</t>
    </rPh>
    <phoneticPr fontId="5"/>
  </si>
  <si>
    <t>福岡県</t>
    <phoneticPr fontId="5"/>
  </si>
  <si>
    <t>千葉県</t>
    <rPh sb="0" eb="3">
      <t>チバケン</t>
    </rPh>
    <phoneticPr fontId="5"/>
  </si>
  <si>
    <t>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にするため、都道府県により支給される。その要する費用の１／２を国が義務的経費として負担する。</t>
    <phoneticPr fontId="5"/>
  </si>
  <si>
    <t>障害者や母子家庭の母等の特に就職困難な者を対象に、訓練受講期間中の生活の安定を図り、また訓練の受講を容易にするための給付金を、都道府県により支給する（国はその要する費用の１／２を負担）。</t>
    <rPh sb="19" eb="20">
      <t>モノ</t>
    </rPh>
    <rPh sb="21" eb="23">
      <t>タイショウ</t>
    </rPh>
    <rPh sb="75" eb="76">
      <t>クニ</t>
    </rPh>
    <phoneticPr fontId="5"/>
  </si>
  <si>
    <t>-</t>
    <phoneticPr fontId="5"/>
  </si>
  <si>
    <t>各都道府県にて毎年度作成する事業計画を元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る。</t>
    <phoneticPr fontId="5"/>
  </si>
  <si>
    <t>就職困難者の就職を実現するためには訓練機会の確保及び受講期間中の生活の安定を図ることが重要であり、就職困難者である国民及び社会のニーズを反映している。</t>
    <rPh sb="49" eb="51">
      <t>シュウショク</t>
    </rPh>
    <rPh sb="51" eb="54">
      <t>コンナンシャ</t>
    </rPh>
    <rPh sb="57" eb="59">
      <t>コクミン</t>
    </rPh>
    <rPh sb="59" eb="60">
      <t>オヨ</t>
    </rPh>
    <rPh sb="61" eb="63">
      <t>シャカイ</t>
    </rPh>
    <rPh sb="68" eb="70">
      <t>ハンエイ</t>
    </rPh>
    <phoneticPr fontId="5"/>
  </si>
  <si>
    <t>当該負担金は義務的経費であり、都道府県が支給する費用の１／２を、労働施策の総合的な推進並びに労働者の雇用の安定及び職業生活の充実等に関する法律に基づき、国庫負担としているものであり、妥当である。</t>
    <rPh sb="72" eb="73">
      <t>モト</t>
    </rPh>
    <rPh sb="91" eb="93">
      <t>ダトウ</t>
    </rPh>
    <phoneticPr fontId="5"/>
  </si>
  <si>
    <t>訓練手当は、労働施策の総合的な推進並びに労働者の雇用の安定及び職業生活の充実等に関する法律に基づく職業転換給付金制度の一つであり、就職困難者が公共職業訓練を受講する間の生活の安定を図ることにより、訓練受講を容易にするために実施主体として都道府県が支給している。その要すべき費用の１／２を同法に基づき国が負担しているものである。</t>
    <rPh sb="111" eb="113">
      <t>ジッシ</t>
    </rPh>
    <rPh sb="113" eb="115">
      <t>シュタイ</t>
    </rPh>
    <rPh sb="143" eb="145">
      <t>ドウホウ</t>
    </rPh>
    <rPh sb="146" eb="147">
      <t>モト</t>
    </rPh>
    <phoneticPr fontId="5"/>
  </si>
  <si>
    <t>執行率を踏まえ、真に必要な予算の確保に努めること。</t>
  </si>
  <si>
    <t>当該年度ごとに複数回、各都道府県ごとの執行状況を踏まえた交付決定を行うことにより効率的な執行を図る。</t>
    <phoneticPr fontId="5"/>
  </si>
  <si>
    <t>執行等改善</t>
  </si>
  <si>
    <t>866,347,751/2,420</t>
    <phoneticPr fontId="5"/>
  </si>
  <si>
    <t>支給要領に定めている額を適正に支給している。</t>
    <rPh sb="0" eb="2">
      <t>シキュウ</t>
    </rPh>
    <rPh sb="2" eb="4">
      <t>ヨウリョウ</t>
    </rPh>
    <rPh sb="5" eb="6">
      <t>サダ</t>
    </rPh>
    <rPh sb="10" eb="11">
      <t>ガク</t>
    </rPh>
    <rPh sb="12" eb="14">
      <t>テキセイ</t>
    </rPh>
    <rPh sb="15" eb="17">
      <t>シキュウ</t>
    </rPh>
    <phoneticPr fontId="5"/>
  </si>
  <si>
    <t>△</t>
  </si>
  <si>
    <t>訓練手当支給者の実績は、見込みに対して達成率82.1％となっており、見込みに見合ったものである。</t>
    <rPh sb="0" eb="2">
      <t>クンレン</t>
    </rPh>
    <rPh sb="2" eb="4">
      <t>テア</t>
    </rPh>
    <rPh sb="4" eb="6">
      <t>シキュウ</t>
    </rPh>
    <rPh sb="6" eb="7">
      <t>シャ</t>
    </rPh>
    <rPh sb="8" eb="10">
      <t>ジッセキ</t>
    </rPh>
    <rPh sb="12" eb="14">
      <t>ミコ</t>
    </rPh>
    <rPh sb="16" eb="17">
      <t>タイ</t>
    </rPh>
    <rPh sb="19" eb="22">
      <t>タッセイリツ</t>
    </rPh>
    <rPh sb="34" eb="36">
      <t>ミコ</t>
    </rPh>
    <rPh sb="38" eb="40">
      <t>ミア</t>
    </rPh>
    <phoneticPr fontId="5"/>
  </si>
  <si>
    <t>成果実績について成果目標を下回っているが、成果目標に対する達成度は約90％となっており、成果目標に概ね見合った実績となっている。</t>
    <rPh sb="0" eb="2">
      <t>セイカ</t>
    </rPh>
    <rPh sb="2" eb="4">
      <t>ジッセキ</t>
    </rPh>
    <rPh sb="8" eb="10">
      <t>セイカ</t>
    </rPh>
    <rPh sb="10" eb="12">
      <t>モクヒョウ</t>
    </rPh>
    <rPh sb="13" eb="15">
      <t>シタマワ</t>
    </rPh>
    <rPh sb="21" eb="23">
      <t>セイカ</t>
    </rPh>
    <rPh sb="23" eb="25">
      <t>モクヒョウ</t>
    </rPh>
    <rPh sb="26" eb="27">
      <t>タイ</t>
    </rPh>
    <rPh sb="29" eb="31">
      <t>タッセイ</t>
    </rPh>
    <rPh sb="31" eb="32">
      <t>ド</t>
    </rPh>
    <rPh sb="33" eb="34">
      <t>ヤク</t>
    </rPh>
    <rPh sb="44" eb="46">
      <t>セイカ</t>
    </rPh>
    <rPh sb="46" eb="48">
      <t>モクヒョウ</t>
    </rPh>
    <rPh sb="49" eb="50">
      <t>オオム</t>
    </rPh>
    <rPh sb="51" eb="53">
      <t>ミア</t>
    </rPh>
    <rPh sb="55" eb="57">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</si>
</sst>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85165</xdr:colOff>
      <xdr:row>38</xdr:row>
      <xdr:rowOff>29134</xdr:rowOff>
    </xdr:from>
    <xdr:to>
      <xdr:col>41</xdr:col>
      <xdr:colOff>160405</xdr:colOff>
      <xdr:row>38</xdr:row>
      <xdr:rowOff>255897</xdr:rowOff>
    </xdr:to>
    <xdr:sp macro="" textlink="">
      <xdr:nvSpPr>
        <xdr:cNvPr id="4" name="テキスト ボックス 3"/>
        <xdr:cNvSpPr txBox="1"/>
      </xdr:nvSpPr>
      <xdr:spPr>
        <a:xfrm>
          <a:off x="7749989" y="14327840"/>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69477</xdr:colOff>
      <xdr:row>40</xdr:row>
      <xdr:rowOff>47064</xdr:rowOff>
    </xdr:from>
    <xdr:to>
      <xdr:col>41</xdr:col>
      <xdr:colOff>144717</xdr:colOff>
      <xdr:row>40</xdr:row>
      <xdr:rowOff>273827</xdr:rowOff>
    </xdr:to>
    <xdr:sp macro="" textlink="">
      <xdr:nvSpPr>
        <xdr:cNvPr id="5" name="テキスト ボックス 4"/>
        <xdr:cNvSpPr txBox="1"/>
      </xdr:nvSpPr>
      <xdr:spPr>
        <a:xfrm>
          <a:off x="7734301" y="13303623"/>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9</xdr:col>
      <xdr:colOff>24076</xdr:colOff>
      <xdr:row>269</xdr:row>
      <xdr:rowOff>112058</xdr:rowOff>
    </xdr:from>
    <xdr:to>
      <xdr:col>25</xdr:col>
      <xdr:colOff>62495</xdr:colOff>
      <xdr:row>271</xdr:row>
      <xdr:rowOff>289549</xdr:rowOff>
    </xdr:to>
    <xdr:sp macro="" textlink="">
      <xdr:nvSpPr>
        <xdr:cNvPr id="10" name="テキスト ボックス 9"/>
        <xdr:cNvSpPr txBox="1"/>
      </xdr:nvSpPr>
      <xdr:spPr>
        <a:xfrm>
          <a:off x="1839429" y="38537029"/>
          <a:ext cx="3265713" cy="8722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200"/>
            <a:t>866</a:t>
          </a:r>
          <a:r>
            <a:rPr kumimoji="1" lang="ja-JP" altLang="en-US" sz="1200"/>
            <a:t>百万円</a:t>
          </a:r>
          <a:endParaRPr kumimoji="1" lang="en-US" altLang="ja-JP" sz="1200"/>
        </a:p>
      </xdr:txBody>
    </xdr:sp>
    <xdr:clientData/>
  </xdr:twoCellAnchor>
  <xdr:twoCellAnchor>
    <xdr:from>
      <xdr:col>27</xdr:col>
      <xdr:colOff>67300</xdr:colOff>
      <xdr:row>269</xdr:row>
      <xdr:rowOff>135153</xdr:rowOff>
    </xdr:from>
    <xdr:to>
      <xdr:col>47</xdr:col>
      <xdr:colOff>33618</xdr:colOff>
      <xdr:row>271</xdr:row>
      <xdr:rowOff>186576</xdr:rowOff>
    </xdr:to>
    <xdr:sp macro="" textlink="">
      <xdr:nvSpPr>
        <xdr:cNvPr id="11" name="角丸四角形 10"/>
        <xdr:cNvSpPr/>
      </xdr:nvSpPr>
      <xdr:spPr>
        <a:xfrm>
          <a:off x="5513359" y="38761829"/>
          <a:ext cx="4000435" cy="746188"/>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就職困難者に対し、都道府県が支給している訓練手当の１／２を国が負担</a:t>
          </a:r>
        </a:p>
      </xdr:txBody>
    </xdr:sp>
    <xdr:clientData/>
  </xdr:twoCellAnchor>
  <xdr:twoCellAnchor>
    <xdr:from>
      <xdr:col>17</xdr:col>
      <xdr:colOff>43286</xdr:colOff>
      <xdr:row>272</xdr:row>
      <xdr:rowOff>134873</xdr:rowOff>
    </xdr:from>
    <xdr:to>
      <xdr:col>17</xdr:col>
      <xdr:colOff>43287</xdr:colOff>
      <xdr:row>273</xdr:row>
      <xdr:rowOff>268153</xdr:rowOff>
    </xdr:to>
    <xdr:cxnSp macro="">
      <xdr:nvCxnSpPr>
        <xdr:cNvPr id="12" name="直線矢印コネクタ 11"/>
        <xdr:cNvCxnSpPr/>
      </xdr:nvCxnSpPr>
      <xdr:spPr>
        <a:xfrm>
          <a:off x="3472286" y="39601991"/>
          <a:ext cx="1" cy="480662"/>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36948</xdr:colOff>
      <xdr:row>272</xdr:row>
      <xdr:rowOff>96257</xdr:rowOff>
    </xdr:from>
    <xdr:to>
      <xdr:col>16</xdr:col>
      <xdr:colOff>135077</xdr:colOff>
      <xdr:row>273</xdr:row>
      <xdr:rowOff>75802</xdr:rowOff>
    </xdr:to>
    <xdr:sp macro="" textlink="">
      <xdr:nvSpPr>
        <xdr:cNvPr id="13" name="テキスト ボックス 12"/>
        <xdr:cNvSpPr txBox="1"/>
      </xdr:nvSpPr>
      <xdr:spPr>
        <a:xfrm>
          <a:off x="1852301" y="39563375"/>
          <a:ext cx="1510070" cy="326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11205</xdr:colOff>
      <xdr:row>274</xdr:row>
      <xdr:rowOff>22973</xdr:rowOff>
    </xdr:from>
    <xdr:to>
      <xdr:col>25</xdr:col>
      <xdr:colOff>84893</xdr:colOff>
      <xdr:row>277</xdr:row>
      <xdr:rowOff>12564</xdr:rowOff>
    </xdr:to>
    <xdr:sp macro="" textlink="">
      <xdr:nvSpPr>
        <xdr:cNvPr id="14" name="テキスト ボックス 13"/>
        <xdr:cNvSpPr txBox="1"/>
      </xdr:nvSpPr>
      <xdr:spPr>
        <a:xfrm>
          <a:off x="1826558" y="40184855"/>
          <a:ext cx="3300982" cy="10317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kumimoji="1" lang="en-US" altLang="ja-JP" sz="1200">
              <a:solidFill>
                <a:schemeClr val="dk1"/>
              </a:solidFill>
              <a:effectLst/>
              <a:latin typeface="+mn-lt"/>
              <a:ea typeface="+mn-ea"/>
              <a:cs typeface="+mn-cs"/>
            </a:rPr>
            <a:t>866</a:t>
          </a:r>
          <a:r>
            <a:rPr kumimoji="1" lang="ja-JP" altLang="en-US" sz="1200">
              <a:solidFill>
                <a:schemeClr val="dk1"/>
              </a:solidFill>
              <a:latin typeface="+mn-lt"/>
              <a:ea typeface="+mn-ea"/>
              <a:cs typeface="+mn-cs"/>
            </a:rPr>
            <a:t>百万円</a:t>
          </a:r>
          <a:endParaRPr lang="ja-JP" sz="1200"/>
        </a:p>
      </xdr:txBody>
    </xdr:sp>
    <xdr:clientData/>
  </xdr:twoCellAnchor>
  <xdr:twoCellAnchor>
    <xdr:from>
      <xdr:col>27</xdr:col>
      <xdr:colOff>65240</xdr:colOff>
      <xdr:row>274</xdr:row>
      <xdr:rowOff>42647</xdr:rowOff>
    </xdr:from>
    <xdr:to>
      <xdr:col>47</xdr:col>
      <xdr:colOff>56030</xdr:colOff>
      <xdr:row>276</xdr:row>
      <xdr:rowOff>94068</xdr:rowOff>
    </xdr:to>
    <xdr:sp macro="" textlink="">
      <xdr:nvSpPr>
        <xdr:cNvPr id="15" name="角丸四角形 14"/>
        <xdr:cNvSpPr/>
      </xdr:nvSpPr>
      <xdr:spPr>
        <a:xfrm>
          <a:off x="5511299" y="40406235"/>
          <a:ext cx="4024907" cy="746186"/>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721</v>
      </c>
      <c r="AK2" s="850"/>
      <c r="AL2" s="850"/>
      <c r="AM2" s="850"/>
      <c r="AN2" s="90" t="s">
        <v>368</v>
      </c>
      <c r="AO2" s="850">
        <v>21</v>
      </c>
      <c r="AP2" s="850"/>
      <c r="AQ2" s="850"/>
      <c r="AR2" s="91" t="s">
        <v>368</v>
      </c>
      <c r="AS2" s="851">
        <v>698</v>
      </c>
      <c r="AT2" s="851"/>
      <c r="AU2" s="851"/>
      <c r="AV2" s="90" t="str">
        <f>IF(AW2="","","-")</f>
        <v>-</v>
      </c>
      <c r="AW2" s="852">
        <v>0</v>
      </c>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719</v>
      </c>
      <c r="AR5" s="873"/>
      <c r="AS5" s="873"/>
      <c r="AT5" s="873"/>
      <c r="AU5" s="873"/>
      <c r="AV5" s="873"/>
      <c r="AW5" s="873"/>
      <c r="AX5" s="874"/>
    </row>
    <row r="6" spans="1:50" ht="29.1"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32.1" customHeight="1" x14ac:dyDescent="0.15">
      <c r="A8" s="856" t="s">
        <v>234</v>
      </c>
      <c r="B8" s="857"/>
      <c r="C8" s="857"/>
      <c r="D8" s="857"/>
      <c r="E8" s="857"/>
      <c r="F8" s="858"/>
      <c r="G8" s="859" t="str">
        <f>入力規則等!A27</f>
        <v>男女共同参画</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1.95" customHeight="1" x14ac:dyDescent="0.15">
      <c r="A10" s="773" t="s">
        <v>28</v>
      </c>
      <c r="B10" s="774"/>
      <c r="C10" s="774"/>
      <c r="D10" s="774"/>
      <c r="E10" s="774"/>
      <c r="F10" s="774"/>
      <c r="G10" s="775" t="s">
        <v>754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9.1" customHeight="1" x14ac:dyDescent="0.15">
      <c r="A11" s="773" t="s">
        <v>5</v>
      </c>
      <c r="B11" s="774"/>
      <c r="C11" s="774"/>
      <c r="D11" s="774"/>
      <c r="E11" s="774"/>
      <c r="F11" s="778"/>
      <c r="G11" s="779" t="str">
        <f>入力規則等!P10</f>
        <v>直接実施、補助、負担</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1500</v>
      </c>
      <c r="Q13" s="714"/>
      <c r="R13" s="714"/>
      <c r="S13" s="714"/>
      <c r="T13" s="714"/>
      <c r="U13" s="714"/>
      <c r="V13" s="715"/>
      <c r="W13" s="713">
        <v>1130</v>
      </c>
      <c r="X13" s="714"/>
      <c r="Y13" s="714"/>
      <c r="Z13" s="714"/>
      <c r="AA13" s="714"/>
      <c r="AB13" s="714"/>
      <c r="AC13" s="715"/>
      <c r="AD13" s="713">
        <v>1128</v>
      </c>
      <c r="AE13" s="714"/>
      <c r="AF13" s="714"/>
      <c r="AG13" s="714"/>
      <c r="AH13" s="714"/>
      <c r="AI13" s="714"/>
      <c r="AJ13" s="715"/>
      <c r="AK13" s="713">
        <v>1097</v>
      </c>
      <c r="AL13" s="714"/>
      <c r="AM13" s="714"/>
      <c r="AN13" s="714"/>
      <c r="AO13" s="714"/>
      <c r="AP13" s="714"/>
      <c r="AQ13" s="715"/>
      <c r="AR13" s="750">
        <v>1097</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720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720</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720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720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1500</v>
      </c>
      <c r="Q18" s="794"/>
      <c r="R18" s="794"/>
      <c r="S18" s="794"/>
      <c r="T18" s="794"/>
      <c r="U18" s="794"/>
      <c r="V18" s="795"/>
      <c r="W18" s="793">
        <f>SUM(W13:AC17)</f>
        <v>1130</v>
      </c>
      <c r="X18" s="794"/>
      <c r="Y18" s="794"/>
      <c r="Z18" s="794"/>
      <c r="AA18" s="794"/>
      <c r="AB18" s="794"/>
      <c r="AC18" s="795"/>
      <c r="AD18" s="793">
        <f>SUM(AD13:AJ17)</f>
        <v>1128</v>
      </c>
      <c r="AE18" s="794"/>
      <c r="AF18" s="794"/>
      <c r="AG18" s="794"/>
      <c r="AH18" s="794"/>
      <c r="AI18" s="794"/>
      <c r="AJ18" s="795"/>
      <c r="AK18" s="793">
        <f>SUM(AK13:AQ17)</f>
        <v>1097</v>
      </c>
      <c r="AL18" s="794"/>
      <c r="AM18" s="794"/>
      <c r="AN18" s="794"/>
      <c r="AO18" s="794"/>
      <c r="AP18" s="794"/>
      <c r="AQ18" s="795"/>
      <c r="AR18" s="793">
        <f>SUM(AR13:AX17)</f>
        <v>1097</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855</v>
      </c>
      <c r="Q19" s="714"/>
      <c r="R19" s="714"/>
      <c r="S19" s="714"/>
      <c r="T19" s="714"/>
      <c r="U19" s="714"/>
      <c r="V19" s="715"/>
      <c r="W19" s="713">
        <v>852</v>
      </c>
      <c r="X19" s="714"/>
      <c r="Y19" s="714"/>
      <c r="Z19" s="714"/>
      <c r="AA19" s="714"/>
      <c r="AB19" s="714"/>
      <c r="AC19" s="715"/>
      <c r="AD19" s="713">
        <v>866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0.56999999999999995</v>
      </c>
      <c r="Q20" s="761"/>
      <c r="R20" s="761"/>
      <c r="S20" s="761"/>
      <c r="T20" s="761"/>
      <c r="U20" s="761"/>
      <c r="V20" s="761"/>
      <c r="W20" s="761">
        <f>IF(W18=0, "-", SUM(W19)/W18)</f>
        <v>0.75398230088495577</v>
      </c>
      <c r="X20" s="761"/>
      <c r="Y20" s="761"/>
      <c r="Z20" s="761"/>
      <c r="AA20" s="761"/>
      <c r="AB20" s="761"/>
      <c r="AC20" s="761"/>
      <c r="AD20" s="761">
        <f>IF(AD18=0, "-", SUM(AD19)/AD18)</f>
        <v>0.76773049645390068</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0.56999999999999995</v>
      </c>
      <c r="Q21" s="761"/>
      <c r="R21" s="761"/>
      <c r="S21" s="761"/>
      <c r="T21" s="761"/>
      <c r="U21" s="761"/>
      <c r="V21" s="761"/>
      <c r="W21" s="761">
        <f>IF(W19=0, "-", SUM(W19)/SUM(W13,W14))</f>
        <v>0.75398230088495577</v>
      </c>
      <c r="X21" s="761"/>
      <c r="Y21" s="761"/>
      <c r="Z21" s="761"/>
      <c r="AA21" s="761"/>
      <c r="AB21" s="761"/>
      <c r="AC21" s="761"/>
      <c r="AD21" s="761">
        <f>IF(AD19=0, "-", SUM(AD19)/SUM(AD13,AD14))</f>
        <v>0.76773049645390068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3.6" customHeight="1" x14ac:dyDescent="0.15">
      <c r="A23" s="722"/>
      <c r="B23" s="723"/>
      <c r="C23" s="723"/>
      <c r="D23" s="723"/>
      <c r="E23" s="723"/>
      <c r="F23" s="724"/>
      <c r="G23" s="747" t="s">
        <v>700</v>
      </c>
      <c r="H23" s="748"/>
      <c r="I23" s="748"/>
      <c r="J23" s="748"/>
      <c r="K23" s="748"/>
      <c r="L23" s="748"/>
      <c r="M23" s="748"/>
      <c r="N23" s="748"/>
      <c r="O23" s="749"/>
      <c r="P23" s="750">
        <v>1097</v>
      </c>
      <c r="Q23" s="751"/>
      <c r="R23" s="751"/>
      <c r="S23" s="751"/>
      <c r="T23" s="751"/>
      <c r="U23" s="751"/>
      <c r="V23" s="752"/>
      <c r="W23" s="750">
        <v>1097</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1097</v>
      </c>
      <c r="Q29" s="736"/>
      <c r="R29" s="736"/>
      <c r="S29" s="736"/>
      <c r="T29" s="736"/>
      <c r="U29" s="736"/>
      <c r="V29" s="737"/>
      <c r="W29" s="738">
        <f>AR13</f>
        <v>1097</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755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745</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v>2316</v>
      </c>
      <c r="AF32" s="631"/>
      <c r="AG32" s="631"/>
      <c r="AH32" s="631"/>
      <c r="AI32" s="631">
        <v>2226</v>
      </c>
      <c r="AJ32" s="631"/>
      <c r="AK32" s="631"/>
      <c r="AL32" s="631"/>
      <c r="AM32" s="631">
        <v>2420</v>
      </c>
      <c r="AN32" s="631"/>
      <c r="AO32" s="631"/>
      <c r="AP32" s="631"/>
      <c r="AQ32" s="677" t="s">
        <v>722</v>
      </c>
      <c r="AR32" s="631"/>
      <c r="AS32" s="631"/>
      <c r="AT32" s="631"/>
      <c r="AU32" s="108" t="s">
        <v>756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v>3834</v>
      </c>
      <c r="AF33" s="631"/>
      <c r="AG33" s="631"/>
      <c r="AH33" s="631"/>
      <c r="AI33" s="631">
        <v>2680</v>
      </c>
      <c r="AJ33" s="631"/>
      <c r="AK33" s="631"/>
      <c r="AL33" s="631"/>
      <c r="AM33" s="631">
        <v>2945</v>
      </c>
      <c r="AN33" s="631"/>
      <c r="AO33" s="631"/>
      <c r="AP33" s="631"/>
      <c r="AQ33" s="631">
        <v>2889</v>
      </c>
      <c r="AR33" s="631"/>
      <c r="AS33" s="631"/>
      <c r="AT33" s="631"/>
      <c r="AU33" s="108" t="s">
        <v>756</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v>369337</v>
      </c>
      <c r="AF35" s="677"/>
      <c r="AG35" s="677"/>
      <c r="AH35" s="677"/>
      <c r="AI35" s="677">
        <v>382911</v>
      </c>
      <c r="AJ35" s="677"/>
      <c r="AK35" s="677"/>
      <c r="AL35" s="677"/>
      <c r="AM35" s="677">
        <v>357995</v>
      </c>
      <c r="AN35" s="677"/>
      <c r="AO35" s="677"/>
      <c r="AP35" s="677"/>
      <c r="AQ35" s="108">
        <v>379630</v>
      </c>
      <c r="AR35" s="102"/>
      <c r="AS35" s="102"/>
      <c r="AT35" s="102"/>
      <c r="AU35" s="102"/>
      <c r="AV35" s="102"/>
      <c r="AW35" s="102"/>
      <c r="AX35" s="103"/>
    </row>
    <row r="36" spans="1:51" ht="38.450000000000003"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708</v>
      </c>
      <c r="AF36" s="630"/>
      <c r="AG36" s="630"/>
      <c r="AH36" s="630"/>
      <c r="AI36" s="630" t="s">
        <v>709</v>
      </c>
      <c r="AJ36" s="630"/>
      <c r="AK36" s="630"/>
      <c r="AL36" s="630"/>
      <c r="AM36" s="630" t="s">
        <v>764</v>
      </c>
      <c r="AN36" s="630"/>
      <c r="AO36" s="630"/>
      <c r="AP36" s="630"/>
      <c r="AQ36" s="630" t="s">
        <v>723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v>4</v>
      </c>
      <c r="AV38" s="141"/>
      <c r="AW38" s="123" t="s">
        <v>170</v>
      </c>
      <c r="AX38" s="144"/>
    </row>
    <row r="39" spans="1:51" ht="23.25" customHeight="1" x14ac:dyDescent="0.15">
      <c r="A39" s="689"/>
      <c r="B39" s="687"/>
      <c r="C39" s="687"/>
      <c r="D39" s="687"/>
      <c r="E39" s="687"/>
      <c r="F39" s="688"/>
      <c r="G39" s="193" t="s">
        <v>746</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335</v>
      </c>
      <c r="AC39" s="163"/>
      <c r="AD39" s="163"/>
      <c r="AE39" s="108">
        <v>65.8</v>
      </c>
      <c r="AF39" s="102"/>
      <c r="AG39" s="102"/>
      <c r="AH39" s="102"/>
      <c r="AI39" s="108">
        <v>62.9</v>
      </c>
      <c r="AJ39" s="102"/>
      <c r="AK39" s="102"/>
      <c r="AL39" s="102"/>
      <c r="AM39" s="108"/>
      <c r="AN39" s="102"/>
      <c r="AO39" s="102"/>
      <c r="AP39" s="102"/>
      <c r="AQ39" s="109" t="s">
        <v>699</v>
      </c>
      <c r="AR39" s="110"/>
      <c r="AS39" s="110"/>
      <c r="AT39" s="111"/>
      <c r="AU39" s="102" t="s">
        <v>699</v>
      </c>
      <c r="AV39" s="102"/>
      <c r="AW39" s="102"/>
      <c r="AX39" s="103"/>
    </row>
    <row r="40" spans="1:51" ht="17.4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70</v>
      </c>
      <c r="AF40" s="102"/>
      <c r="AG40" s="102"/>
      <c r="AH40" s="102"/>
      <c r="AI40" s="108">
        <v>70</v>
      </c>
      <c r="AJ40" s="102"/>
      <c r="AK40" s="102"/>
      <c r="AL40" s="102"/>
      <c r="AM40" s="108">
        <v>70</v>
      </c>
      <c r="AN40" s="102"/>
      <c r="AO40" s="102"/>
      <c r="AP40" s="102"/>
      <c r="AQ40" s="109" t="s">
        <v>699</v>
      </c>
      <c r="AR40" s="110"/>
      <c r="AS40" s="110"/>
      <c r="AT40" s="111"/>
      <c r="AU40" s="102">
        <v>70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94</v>
      </c>
      <c r="AF41" s="102"/>
      <c r="AG41" s="102"/>
      <c r="AH41" s="102"/>
      <c r="AI41" s="108">
        <v>89.9</v>
      </c>
      <c r="AJ41" s="102"/>
      <c r="AK41" s="102"/>
      <c r="AL41" s="102"/>
      <c r="AM41" s="108"/>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24.95" customHeight="1" x14ac:dyDescent="0.15">
      <c r="A215" s="421" t="s">
        <v>367</v>
      </c>
      <c r="B215" s="422"/>
      <c r="C215" s="425" t="s">
        <v>227</v>
      </c>
      <c r="D215" s="422"/>
      <c r="E215" s="427" t="s">
        <v>243</v>
      </c>
      <c r="F215" s="428"/>
      <c r="G215" s="429" t="s">
        <v>747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3.45" customHeight="1" x14ac:dyDescent="0.15">
      <c r="A218" s="423"/>
      <c r="B218" s="424"/>
      <c r="C218" s="506" t="s">
        <v>684</v>
      </c>
      <c r="D218" s="507"/>
      <c r="E218" s="164" t="s">
        <v>363</v>
      </c>
      <c r="F218" s="166"/>
      <c r="G218" s="487" t="s">
        <v>230</v>
      </c>
      <c r="H218" s="488"/>
      <c r="I218" s="488"/>
      <c r="J218" s="508" t="s">
        <v>699</v>
      </c>
      <c r="K218" s="509"/>
      <c r="L218" s="509"/>
      <c r="M218" s="509"/>
      <c r="N218" s="509"/>
      <c r="O218" s="509"/>
      <c r="P218" s="509"/>
      <c r="Q218" s="509"/>
      <c r="R218" s="509"/>
      <c r="S218" s="509"/>
      <c r="T218" s="510"/>
      <c r="U218" s="485" t="s">
        <v>722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5.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2.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758</v>
      </c>
      <c r="AH223" s="469"/>
      <c r="AI223" s="469"/>
      <c r="AJ223" s="469"/>
      <c r="AK223" s="469"/>
      <c r="AL223" s="469"/>
      <c r="AM223" s="469"/>
      <c r="AN223" s="469"/>
      <c r="AO223" s="469"/>
      <c r="AP223" s="469"/>
      <c r="AQ223" s="469"/>
      <c r="AR223" s="469"/>
      <c r="AS223" s="469"/>
      <c r="AT223" s="469"/>
      <c r="AU223" s="469"/>
      <c r="AV223" s="469"/>
      <c r="AW223" s="469"/>
      <c r="AX223" s="470"/>
    </row>
    <row r="224" spans="1:51" ht="99.9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760</v>
      </c>
      <c r="AH224" s="375"/>
      <c r="AI224" s="375"/>
      <c r="AJ224" s="375"/>
      <c r="AK224" s="375"/>
      <c r="AL224" s="375"/>
      <c r="AM224" s="375"/>
      <c r="AN224" s="375"/>
      <c r="AO224" s="375"/>
      <c r="AP224" s="375"/>
      <c r="AQ224" s="375"/>
      <c r="AR224" s="375"/>
      <c r="AS224" s="375"/>
      <c r="AT224" s="375"/>
      <c r="AU224" s="375"/>
      <c r="AV224" s="375"/>
      <c r="AW224" s="375"/>
      <c r="AX224" s="376"/>
    </row>
    <row r="225" spans="1:50" ht="50.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718</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728</v>
      </c>
      <c r="AE226" s="398"/>
      <c r="AF226" s="398"/>
      <c r="AG226" s="400" t="s">
        <v>722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8.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718</v>
      </c>
      <c r="AE229" s="364"/>
      <c r="AF229" s="364"/>
      <c r="AG229" s="366" t="s">
        <v>759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718</v>
      </c>
      <c r="AE230" s="380"/>
      <c r="AF230" s="380"/>
      <c r="AG230" s="374" t="s">
        <v>765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722</v>
      </c>
      <c r="AH231" s="375"/>
      <c r="AI231" s="375"/>
      <c r="AJ231" s="375"/>
      <c r="AK231" s="375"/>
      <c r="AL231" s="375"/>
      <c r="AM231" s="375"/>
      <c r="AN231" s="375"/>
      <c r="AO231" s="375"/>
      <c r="AP231" s="375"/>
      <c r="AQ231" s="375"/>
      <c r="AR231" s="375"/>
      <c r="AS231" s="375"/>
      <c r="AT231" s="375"/>
      <c r="AU231" s="375"/>
      <c r="AV231" s="375"/>
      <c r="AW231" s="375"/>
      <c r="AX231" s="376"/>
    </row>
    <row r="232" spans="1:50" ht="50.1"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730</v>
      </c>
      <c r="AH232" s="375"/>
      <c r="AI232" s="375"/>
      <c r="AJ232" s="375"/>
      <c r="AK232" s="375"/>
      <c r="AL232" s="375"/>
      <c r="AM232" s="375"/>
      <c r="AN232" s="375"/>
      <c r="AO232" s="375"/>
      <c r="AP232" s="375"/>
      <c r="AQ232" s="375"/>
      <c r="AR232" s="375"/>
      <c r="AS232" s="375"/>
      <c r="AT232" s="375"/>
      <c r="AU232" s="375"/>
      <c r="AV232" s="375"/>
      <c r="AW232" s="375"/>
      <c r="AX232" s="376"/>
    </row>
    <row r="233" spans="1:50" ht="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718</v>
      </c>
      <c r="AE233" s="417"/>
      <c r="AF233" s="417"/>
      <c r="AG233" s="418" t="s">
        <v>748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722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728</v>
      </c>
      <c r="AE235" s="410"/>
      <c r="AF235" s="411"/>
      <c r="AG235" s="412" t="s">
        <v>722</v>
      </c>
      <c r="AH235" s="413"/>
      <c r="AI235" s="413"/>
      <c r="AJ235" s="413"/>
      <c r="AK235" s="413"/>
      <c r="AL235" s="413"/>
      <c r="AM235" s="413"/>
      <c r="AN235" s="413"/>
      <c r="AO235" s="413"/>
      <c r="AP235" s="413"/>
      <c r="AQ235" s="413"/>
      <c r="AR235" s="413"/>
      <c r="AS235" s="413"/>
      <c r="AT235" s="413"/>
      <c r="AU235" s="413"/>
      <c r="AV235" s="413"/>
      <c r="AW235" s="413"/>
      <c r="AX235" s="414"/>
    </row>
    <row r="236" spans="1:50" ht="51"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766</v>
      </c>
      <c r="AE236" s="364"/>
      <c r="AF236" s="365"/>
      <c r="AG236" s="366" t="s">
        <v>768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722</v>
      </c>
      <c r="AH237" s="375"/>
      <c r="AI237" s="375"/>
      <c r="AJ237" s="375"/>
      <c r="AK237" s="375"/>
      <c r="AL237" s="375"/>
      <c r="AM237" s="375"/>
      <c r="AN237" s="375"/>
      <c r="AO237" s="375"/>
      <c r="AP237" s="375"/>
      <c r="AQ237" s="375"/>
      <c r="AR237" s="375"/>
      <c r="AS237" s="375"/>
      <c r="AT237" s="375"/>
      <c r="AU237" s="375"/>
      <c r="AV237" s="375"/>
      <c r="AW237" s="375"/>
      <c r="AX237" s="376"/>
    </row>
    <row r="238" spans="1:50" ht="47.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718</v>
      </c>
      <c r="AE238" s="380"/>
      <c r="AF238" s="380"/>
      <c r="AG238" s="374" t="s">
        <v>767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722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749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699</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761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763</v>
      </c>
      <c r="B254" s="339"/>
      <c r="C254" s="339"/>
      <c r="D254" s="339"/>
      <c r="E254" s="340"/>
      <c r="F254" s="341" t="s">
        <v>762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636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648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721</v>
      </c>
      <c r="H268" s="101"/>
      <c r="I268" s="101"/>
      <c r="J268" s="100">
        <v>20</v>
      </c>
      <c r="K268" s="100"/>
      <c r="L268" s="116">
        <v>705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9.950000000000003" customHeight="1" x14ac:dyDescent="0.15">
      <c r="A310" s="331"/>
      <c r="B310" s="332"/>
      <c r="C310" s="332"/>
      <c r="D310" s="332"/>
      <c r="E310" s="332"/>
      <c r="F310" s="333"/>
      <c r="G310" s="299" t="s">
        <v>733</v>
      </c>
      <c r="H310" s="300"/>
      <c r="I310" s="300"/>
      <c r="J310" s="300"/>
      <c r="K310" s="301"/>
      <c r="L310" s="302" t="s">
        <v>735</v>
      </c>
      <c r="M310" s="303"/>
      <c r="N310" s="303"/>
      <c r="O310" s="303"/>
      <c r="P310" s="303"/>
      <c r="Q310" s="303"/>
      <c r="R310" s="303"/>
      <c r="S310" s="303"/>
      <c r="T310" s="303"/>
      <c r="U310" s="303"/>
      <c r="V310" s="303"/>
      <c r="W310" s="303"/>
      <c r="X310" s="304"/>
      <c r="Y310" s="305">
        <v>125</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736</v>
      </c>
      <c r="D366" s="266"/>
      <c r="E366" s="266"/>
      <c r="F366" s="266"/>
      <c r="G366" s="266"/>
      <c r="H366" s="266"/>
      <c r="I366" s="266"/>
      <c r="J366" s="248">
        <v>4000020270008</v>
      </c>
      <c r="K366" s="249"/>
      <c r="L366" s="249"/>
      <c r="M366" s="249"/>
      <c r="N366" s="249"/>
      <c r="O366" s="249"/>
      <c r="P366" s="250" t="s">
        <v>742</v>
      </c>
      <c r="Q366" s="250"/>
      <c r="R366" s="250"/>
      <c r="S366" s="250"/>
      <c r="T366" s="250"/>
      <c r="U366" s="250"/>
      <c r="V366" s="250"/>
      <c r="W366" s="250"/>
      <c r="X366" s="250"/>
      <c r="Y366" s="251">
        <v>125</v>
      </c>
      <c r="Z366" s="252"/>
      <c r="AA366" s="252"/>
      <c r="AB366" s="253"/>
      <c r="AC366" s="237" t="s">
        <v>743</v>
      </c>
      <c r="AD366" s="238"/>
      <c r="AE366" s="238"/>
      <c r="AF366" s="238"/>
      <c r="AG366" s="238"/>
      <c r="AH366" s="268" t="s">
        <v>699</v>
      </c>
      <c r="AI366" s="269"/>
      <c r="AJ366" s="269"/>
      <c r="AK366" s="269"/>
      <c r="AL366" s="241" t="s">
        <v>699</v>
      </c>
      <c r="AM366" s="242"/>
      <c r="AN366" s="242"/>
      <c r="AO366" s="243"/>
      <c r="AP366" s="244" t="s">
        <v>722</v>
      </c>
      <c r="AQ366" s="244"/>
      <c r="AR366" s="244"/>
      <c r="AS366" s="244"/>
      <c r="AT366" s="244"/>
      <c r="AU366" s="244"/>
      <c r="AV366" s="244"/>
      <c r="AW366" s="244"/>
      <c r="AX366" s="244"/>
    </row>
    <row r="367" spans="1:51" ht="30" customHeight="1" x14ac:dyDescent="0.15">
      <c r="A367" s="245">
        <v>2</v>
      </c>
      <c r="B367" s="245">
        <v>1</v>
      </c>
      <c r="C367" s="267" t="s">
        <v>737</v>
      </c>
      <c r="D367" s="266"/>
      <c r="E367" s="266"/>
      <c r="F367" s="266"/>
      <c r="G367" s="266"/>
      <c r="H367" s="266"/>
      <c r="I367" s="266"/>
      <c r="J367" s="248">
        <v>8000020130001</v>
      </c>
      <c r="K367" s="249"/>
      <c r="L367" s="249"/>
      <c r="M367" s="249"/>
      <c r="N367" s="249"/>
      <c r="O367" s="249"/>
      <c r="P367" s="250" t="s">
        <v>742</v>
      </c>
      <c r="Q367" s="250"/>
      <c r="R367" s="250"/>
      <c r="S367" s="250"/>
      <c r="T367" s="250"/>
      <c r="U367" s="250"/>
      <c r="V367" s="250"/>
      <c r="W367" s="250"/>
      <c r="X367" s="250"/>
      <c r="Y367" s="251">
        <v>76</v>
      </c>
      <c r="Z367" s="252"/>
      <c r="AA367" s="252"/>
      <c r="AB367" s="253"/>
      <c r="AC367" s="237" t="s">
        <v>743</v>
      </c>
      <c r="AD367" s="238"/>
      <c r="AE367" s="238"/>
      <c r="AF367" s="238"/>
      <c r="AG367" s="238"/>
      <c r="AH367" s="268" t="s">
        <v>699</v>
      </c>
      <c r="AI367" s="269"/>
      <c r="AJ367" s="269"/>
      <c r="AK367" s="269"/>
      <c r="AL367" s="241" t="s">
        <v>699</v>
      </c>
      <c r="AM367" s="242"/>
      <c r="AN367" s="242"/>
      <c r="AO367" s="243"/>
      <c r="AP367" s="244" t="s">
        <v>722</v>
      </c>
      <c r="AQ367" s="244"/>
      <c r="AR367" s="244"/>
      <c r="AS367" s="244"/>
      <c r="AT367" s="244"/>
      <c r="AU367" s="244"/>
      <c r="AV367" s="244"/>
      <c r="AW367" s="244"/>
      <c r="AX367" s="244"/>
      <c r="AY367">
        <f>COUNTA($C$367)</f>
        <v>1</v>
      </c>
    </row>
    <row r="368" spans="1:51" ht="30" customHeight="1" x14ac:dyDescent="0.15">
      <c r="A368" s="245">
        <v>3</v>
      </c>
      <c r="B368" s="245">
        <v>1</v>
      </c>
      <c r="C368" s="267" t="s">
        <v>750</v>
      </c>
      <c r="D368" s="266"/>
      <c r="E368" s="266"/>
      <c r="F368" s="266"/>
      <c r="G368" s="266"/>
      <c r="H368" s="266"/>
      <c r="I368" s="266"/>
      <c r="J368" s="248">
        <v>8000020280003</v>
      </c>
      <c r="K368" s="249"/>
      <c r="L368" s="249"/>
      <c r="M368" s="249"/>
      <c r="N368" s="249"/>
      <c r="O368" s="249"/>
      <c r="P368" s="260" t="s">
        <v>742</v>
      </c>
      <c r="Q368" s="250"/>
      <c r="R368" s="250"/>
      <c r="S368" s="250"/>
      <c r="T368" s="250"/>
      <c r="U368" s="250"/>
      <c r="V368" s="250"/>
      <c r="W368" s="250"/>
      <c r="X368" s="250"/>
      <c r="Y368" s="251">
        <v>59</v>
      </c>
      <c r="Z368" s="252"/>
      <c r="AA368" s="252"/>
      <c r="AB368" s="253"/>
      <c r="AC368" s="237" t="s">
        <v>743</v>
      </c>
      <c r="AD368" s="238"/>
      <c r="AE368" s="238"/>
      <c r="AF368" s="238"/>
      <c r="AG368" s="238"/>
      <c r="AH368" s="239" t="s">
        <v>699</v>
      </c>
      <c r="AI368" s="240"/>
      <c r="AJ368" s="240"/>
      <c r="AK368" s="240"/>
      <c r="AL368" s="241" t="s">
        <v>699</v>
      </c>
      <c r="AM368" s="242"/>
      <c r="AN368" s="242"/>
      <c r="AO368" s="243"/>
      <c r="AP368" s="244" t="s">
        <v>722</v>
      </c>
      <c r="AQ368" s="244"/>
      <c r="AR368" s="244"/>
      <c r="AS368" s="244"/>
      <c r="AT368" s="244"/>
      <c r="AU368" s="244"/>
      <c r="AV368" s="244"/>
      <c r="AW368" s="244"/>
      <c r="AX368" s="244"/>
      <c r="AY368">
        <f>COUNTA($C$368)</f>
        <v>1</v>
      </c>
    </row>
    <row r="369" spans="1:51" ht="30" customHeight="1" x14ac:dyDescent="0.15">
      <c r="A369" s="245">
        <v>4</v>
      </c>
      <c r="B369" s="245">
        <v>1</v>
      </c>
      <c r="C369" s="267" t="s">
        <v>751</v>
      </c>
      <c r="D369" s="266"/>
      <c r="E369" s="266"/>
      <c r="F369" s="266"/>
      <c r="G369" s="266"/>
      <c r="H369" s="266"/>
      <c r="I369" s="266"/>
      <c r="J369" s="248">
        <v>1000020140007</v>
      </c>
      <c r="K369" s="249"/>
      <c r="L369" s="249"/>
      <c r="M369" s="249"/>
      <c r="N369" s="249"/>
      <c r="O369" s="249"/>
      <c r="P369" s="260" t="s">
        <v>742</v>
      </c>
      <c r="Q369" s="250"/>
      <c r="R369" s="250"/>
      <c r="S369" s="250"/>
      <c r="T369" s="250"/>
      <c r="U369" s="250"/>
      <c r="V369" s="250"/>
      <c r="W369" s="250"/>
      <c r="X369" s="250"/>
      <c r="Y369" s="251">
        <v>55</v>
      </c>
      <c r="Z369" s="252"/>
      <c r="AA369" s="252"/>
      <c r="AB369" s="253"/>
      <c r="AC369" s="237" t="s">
        <v>743</v>
      </c>
      <c r="AD369" s="238"/>
      <c r="AE369" s="238"/>
      <c r="AF369" s="238"/>
      <c r="AG369" s="238"/>
      <c r="AH369" s="239" t="s">
        <v>699</v>
      </c>
      <c r="AI369" s="240"/>
      <c r="AJ369" s="240"/>
      <c r="AK369" s="240"/>
      <c r="AL369" s="241" t="s">
        <v>699</v>
      </c>
      <c r="AM369" s="242"/>
      <c r="AN369" s="242"/>
      <c r="AO369" s="243"/>
      <c r="AP369" s="244" t="s">
        <v>722</v>
      </c>
      <c r="AQ369" s="244"/>
      <c r="AR369" s="244"/>
      <c r="AS369" s="244"/>
      <c r="AT369" s="244"/>
      <c r="AU369" s="244"/>
      <c r="AV369" s="244"/>
      <c r="AW369" s="244"/>
      <c r="AX369" s="244"/>
      <c r="AY369">
        <f>COUNTA($C$369)</f>
        <v>1</v>
      </c>
    </row>
    <row r="370" spans="1:51" ht="30" customHeight="1" x14ac:dyDescent="0.15">
      <c r="A370" s="245">
        <v>5</v>
      </c>
      <c r="B370" s="245">
        <v>1</v>
      </c>
      <c r="C370" s="267" t="s">
        <v>738</v>
      </c>
      <c r="D370" s="266"/>
      <c r="E370" s="266"/>
      <c r="F370" s="266"/>
      <c r="G370" s="266"/>
      <c r="H370" s="266"/>
      <c r="I370" s="266"/>
      <c r="J370" s="248">
        <v>1000020230006</v>
      </c>
      <c r="K370" s="249"/>
      <c r="L370" s="249"/>
      <c r="M370" s="249"/>
      <c r="N370" s="249"/>
      <c r="O370" s="249"/>
      <c r="P370" s="250" t="s">
        <v>742</v>
      </c>
      <c r="Q370" s="250"/>
      <c r="R370" s="250"/>
      <c r="S370" s="250"/>
      <c r="T370" s="250"/>
      <c r="U370" s="250"/>
      <c r="V370" s="250"/>
      <c r="W370" s="250"/>
      <c r="X370" s="250"/>
      <c r="Y370" s="251">
        <v>49</v>
      </c>
      <c r="Z370" s="252"/>
      <c r="AA370" s="252"/>
      <c r="AB370" s="253"/>
      <c r="AC370" s="237" t="s">
        <v>743</v>
      </c>
      <c r="AD370" s="238"/>
      <c r="AE370" s="238"/>
      <c r="AF370" s="238"/>
      <c r="AG370" s="238"/>
      <c r="AH370" s="239" t="s">
        <v>699</v>
      </c>
      <c r="AI370" s="240"/>
      <c r="AJ370" s="240"/>
      <c r="AK370" s="240"/>
      <c r="AL370" s="241" t="s">
        <v>699</v>
      </c>
      <c r="AM370" s="242"/>
      <c r="AN370" s="242"/>
      <c r="AO370" s="243"/>
      <c r="AP370" s="244" t="s">
        <v>722</v>
      </c>
      <c r="AQ370" s="244"/>
      <c r="AR370" s="244"/>
      <c r="AS370" s="244"/>
      <c r="AT370" s="244"/>
      <c r="AU370" s="244"/>
      <c r="AV370" s="244"/>
      <c r="AW370" s="244"/>
      <c r="AX370" s="244"/>
      <c r="AY370">
        <f>COUNTA($C$370)</f>
        <v>1</v>
      </c>
    </row>
    <row r="371" spans="1:51" ht="30" customHeight="1" x14ac:dyDescent="0.15">
      <c r="A371" s="245">
        <v>6</v>
      </c>
      <c r="B371" s="245">
        <v>1</v>
      </c>
      <c r="C371" s="267" t="s">
        <v>739</v>
      </c>
      <c r="D371" s="266"/>
      <c r="E371" s="266"/>
      <c r="F371" s="266"/>
      <c r="G371" s="266"/>
      <c r="H371" s="266"/>
      <c r="I371" s="266"/>
      <c r="J371" s="248">
        <v>7000020220001</v>
      </c>
      <c r="K371" s="249"/>
      <c r="L371" s="249"/>
      <c r="M371" s="249"/>
      <c r="N371" s="249"/>
      <c r="O371" s="249"/>
      <c r="P371" s="250" t="s">
        <v>742</v>
      </c>
      <c r="Q371" s="250"/>
      <c r="R371" s="250"/>
      <c r="S371" s="250"/>
      <c r="T371" s="250"/>
      <c r="U371" s="250"/>
      <c r="V371" s="250"/>
      <c r="W371" s="250"/>
      <c r="X371" s="250"/>
      <c r="Y371" s="251">
        <v>42</v>
      </c>
      <c r="Z371" s="252"/>
      <c r="AA371" s="252"/>
      <c r="AB371" s="253"/>
      <c r="AC371" s="237" t="s">
        <v>743</v>
      </c>
      <c r="AD371" s="238"/>
      <c r="AE371" s="238"/>
      <c r="AF371" s="238"/>
      <c r="AG371" s="238"/>
      <c r="AH371" s="239" t="s">
        <v>699</v>
      </c>
      <c r="AI371" s="240"/>
      <c r="AJ371" s="240"/>
      <c r="AK371" s="240"/>
      <c r="AL371" s="241" t="s">
        <v>699</v>
      </c>
      <c r="AM371" s="242"/>
      <c r="AN371" s="242"/>
      <c r="AO371" s="243"/>
      <c r="AP371" s="244" t="s">
        <v>722</v>
      </c>
      <c r="AQ371" s="244"/>
      <c r="AR371" s="244"/>
      <c r="AS371" s="244"/>
      <c r="AT371" s="244"/>
      <c r="AU371" s="244"/>
      <c r="AV371" s="244"/>
      <c r="AW371" s="244"/>
      <c r="AX371" s="244"/>
      <c r="AY371">
        <f>COUNTA($C$371)</f>
        <v>1</v>
      </c>
    </row>
    <row r="372" spans="1:51" ht="30" customHeight="1" x14ac:dyDescent="0.15">
      <c r="A372" s="245">
        <v>7</v>
      </c>
      <c r="B372" s="245">
        <v>1</v>
      </c>
      <c r="C372" s="267" t="s">
        <v>740</v>
      </c>
      <c r="D372" s="266"/>
      <c r="E372" s="266"/>
      <c r="F372" s="266"/>
      <c r="G372" s="266"/>
      <c r="H372" s="266"/>
      <c r="I372" s="266"/>
      <c r="J372" s="248">
        <v>2000020260002</v>
      </c>
      <c r="K372" s="249"/>
      <c r="L372" s="249"/>
      <c r="M372" s="249"/>
      <c r="N372" s="249"/>
      <c r="O372" s="249"/>
      <c r="P372" s="250" t="s">
        <v>742</v>
      </c>
      <c r="Q372" s="250"/>
      <c r="R372" s="250"/>
      <c r="S372" s="250"/>
      <c r="T372" s="250"/>
      <c r="U372" s="250"/>
      <c r="V372" s="250"/>
      <c r="W372" s="250"/>
      <c r="X372" s="250"/>
      <c r="Y372" s="251">
        <v>38</v>
      </c>
      <c r="Z372" s="252"/>
      <c r="AA372" s="252"/>
      <c r="AB372" s="253"/>
      <c r="AC372" s="237" t="s">
        <v>743</v>
      </c>
      <c r="AD372" s="238"/>
      <c r="AE372" s="238"/>
      <c r="AF372" s="238"/>
      <c r="AG372" s="238"/>
      <c r="AH372" s="239" t="s">
        <v>699</v>
      </c>
      <c r="AI372" s="240"/>
      <c r="AJ372" s="240"/>
      <c r="AK372" s="240"/>
      <c r="AL372" s="241" t="s">
        <v>699</v>
      </c>
      <c r="AM372" s="242"/>
      <c r="AN372" s="242"/>
      <c r="AO372" s="243"/>
      <c r="AP372" s="244" t="s">
        <v>722</v>
      </c>
      <c r="AQ372" s="244"/>
      <c r="AR372" s="244"/>
      <c r="AS372" s="244"/>
      <c r="AT372" s="244"/>
      <c r="AU372" s="244"/>
      <c r="AV372" s="244"/>
      <c r="AW372" s="244"/>
      <c r="AX372" s="244"/>
      <c r="AY372">
        <f>COUNTA($C$372)</f>
        <v>1</v>
      </c>
    </row>
    <row r="373" spans="1:51" ht="30" customHeight="1" x14ac:dyDescent="0.15">
      <c r="A373" s="245">
        <v>8</v>
      </c>
      <c r="B373" s="245">
        <v>1</v>
      </c>
      <c r="C373" s="266" t="s">
        <v>741</v>
      </c>
      <c r="D373" s="266"/>
      <c r="E373" s="266"/>
      <c r="F373" s="266"/>
      <c r="G373" s="266"/>
      <c r="H373" s="266"/>
      <c r="I373" s="266"/>
      <c r="J373" s="248">
        <v>7000020340006</v>
      </c>
      <c r="K373" s="249"/>
      <c r="L373" s="249"/>
      <c r="M373" s="249"/>
      <c r="N373" s="249"/>
      <c r="O373" s="249"/>
      <c r="P373" s="250" t="s">
        <v>742</v>
      </c>
      <c r="Q373" s="250"/>
      <c r="R373" s="250"/>
      <c r="S373" s="250"/>
      <c r="T373" s="250"/>
      <c r="U373" s="250"/>
      <c r="V373" s="250"/>
      <c r="W373" s="250"/>
      <c r="X373" s="250"/>
      <c r="Y373" s="251">
        <v>36</v>
      </c>
      <c r="Z373" s="252"/>
      <c r="AA373" s="252"/>
      <c r="AB373" s="253"/>
      <c r="AC373" s="237" t="s">
        <v>743</v>
      </c>
      <c r="AD373" s="238"/>
      <c r="AE373" s="238"/>
      <c r="AF373" s="238"/>
      <c r="AG373" s="238"/>
      <c r="AH373" s="239" t="s">
        <v>699</v>
      </c>
      <c r="AI373" s="240"/>
      <c r="AJ373" s="240"/>
      <c r="AK373" s="240"/>
      <c r="AL373" s="241" t="s">
        <v>699</v>
      </c>
      <c r="AM373" s="242"/>
      <c r="AN373" s="242"/>
      <c r="AO373" s="243"/>
      <c r="AP373" s="244" t="s">
        <v>722</v>
      </c>
      <c r="AQ373" s="244"/>
      <c r="AR373" s="244"/>
      <c r="AS373" s="244"/>
      <c r="AT373" s="244"/>
      <c r="AU373" s="244"/>
      <c r="AV373" s="244"/>
      <c r="AW373" s="244"/>
      <c r="AX373" s="244"/>
      <c r="AY373">
        <f>COUNTA($C$373)</f>
        <v>1</v>
      </c>
    </row>
    <row r="374" spans="1:51" ht="30" customHeight="1" x14ac:dyDescent="0.15">
      <c r="A374" s="245">
        <v>9</v>
      </c>
      <c r="B374" s="245">
        <v>1</v>
      </c>
      <c r="C374" s="267" t="s">
        <v>753</v>
      </c>
      <c r="D374" s="266"/>
      <c r="E374" s="266"/>
      <c r="F374" s="266"/>
      <c r="G374" s="266"/>
      <c r="H374" s="266"/>
      <c r="I374" s="266"/>
      <c r="J374" s="248">
        <v>4000020120006</v>
      </c>
      <c r="K374" s="249"/>
      <c r="L374" s="249"/>
      <c r="M374" s="249"/>
      <c r="N374" s="249"/>
      <c r="O374" s="249"/>
      <c r="P374" s="250" t="s">
        <v>742</v>
      </c>
      <c r="Q374" s="250"/>
      <c r="R374" s="250"/>
      <c r="S374" s="250"/>
      <c r="T374" s="250"/>
      <c r="U374" s="250"/>
      <c r="V374" s="250"/>
      <c r="W374" s="250"/>
      <c r="X374" s="250"/>
      <c r="Y374" s="251">
        <v>25</v>
      </c>
      <c r="Z374" s="252"/>
      <c r="AA374" s="252"/>
      <c r="AB374" s="253"/>
      <c r="AC374" s="237" t="s">
        <v>743</v>
      </c>
      <c r="AD374" s="238"/>
      <c r="AE374" s="238"/>
      <c r="AF374" s="238"/>
      <c r="AG374" s="238"/>
      <c r="AH374" s="239" t="s">
        <v>699</v>
      </c>
      <c r="AI374" s="240"/>
      <c r="AJ374" s="240"/>
      <c r="AK374" s="240"/>
      <c r="AL374" s="241" t="s">
        <v>699</v>
      </c>
      <c r="AM374" s="242"/>
      <c r="AN374" s="242"/>
      <c r="AO374" s="243"/>
      <c r="AP374" s="244" t="s">
        <v>722</v>
      </c>
      <c r="AQ374" s="244"/>
      <c r="AR374" s="244"/>
      <c r="AS374" s="244"/>
      <c r="AT374" s="244"/>
      <c r="AU374" s="244"/>
      <c r="AV374" s="244"/>
      <c r="AW374" s="244"/>
      <c r="AX374" s="244"/>
      <c r="AY374">
        <f>COUNTA($C$374)</f>
        <v>1</v>
      </c>
    </row>
    <row r="375" spans="1:51" ht="30" customHeight="1" x14ac:dyDescent="0.15">
      <c r="A375" s="245">
        <v>10</v>
      </c>
      <c r="B375" s="245">
        <v>1</v>
      </c>
      <c r="C375" s="267" t="s">
        <v>752</v>
      </c>
      <c r="D375" s="266"/>
      <c r="E375" s="266"/>
      <c r="F375" s="266"/>
      <c r="G375" s="266"/>
      <c r="H375" s="266"/>
      <c r="I375" s="266"/>
      <c r="J375" s="248">
        <v>6000020400009</v>
      </c>
      <c r="K375" s="249"/>
      <c r="L375" s="249"/>
      <c r="M375" s="249"/>
      <c r="N375" s="249"/>
      <c r="O375" s="249"/>
      <c r="P375" s="250" t="s">
        <v>742</v>
      </c>
      <c r="Q375" s="250"/>
      <c r="R375" s="250"/>
      <c r="S375" s="250"/>
      <c r="T375" s="250"/>
      <c r="U375" s="250"/>
      <c r="V375" s="250"/>
      <c r="W375" s="250"/>
      <c r="X375" s="250"/>
      <c r="Y375" s="251">
        <v>23</v>
      </c>
      <c r="Z375" s="252"/>
      <c r="AA375" s="252"/>
      <c r="AB375" s="253"/>
      <c r="AC375" s="237" t="s">
        <v>743</v>
      </c>
      <c r="AD375" s="238"/>
      <c r="AE375" s="238"/>
      <c r="AF375" s="238"/>
      <c r="AG375" s="238"/>
      <c r="AH375" s="239" t="s">
        <v>699</v>
      </c>
      <c r="AI375" s="240"/>
      <c r="AJ375" s="240"/>
      <c r="AK375" s="240"/>
      <c r="AL375" s="241" t="s">
        <v>699</v>
      </c>
      <c r="AM375" s="242"/>
      <c r="AN375" s="242"/>
      <c r="AO375" s="243"/>
      <c r="AP375" s="244" t="s">
        <v>722</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722</v>
      </c>
      <c r="F631" s="247"/>
      <c r="G631" s="247"/>
      <c r="H631" s="247"/>
      <c r="I631" s="247"/>
      <c r="J631" s="248" t="s">
        <v>722</v>
      </c>
      <c r="K631" s="249"/>
      <c r="L631" s="249"/>
      <c r="M631" s="249"/>
      <c r="N631" s="249"/>
      <c r="O631" s="249"/>
      <c r="P631" s="260" t="s">
        <v>722</v>
      </c>
      <c r="Q631" s="250"/>
      <c r="R631" s="250"/>
      <c r="S631" s="250"/>
      <c r="T631" s="250"/>
      <c r="U631" s="250"/>
      <c r="V631" s="250"/>
      <c r="W631" s="250"/>
      <c r="X631" s="250"/>
      <c r="Y631" s="251" t="s">
        <v>722</v>
      </c>
      <c r="Z631" s="252"/>
      <c r="AA631" s="252"/>
      <c r="AB631" s="253"/>
      <c r="AC631" s="237"/>
      <c r="AD631" s="238"/>
      <c r="AE631" s="238"/>
      <c r="AF631" s="238"/>
      <c r="AG631" s="238"/>
      <c r="AH631" s="239" t="s">
        <v>722</v>
      </c>
      <c r="AI631" s="240"/>
      <c r="AJ631" s="240"/>
      <c r="AK631" s="240"/>
      <c r="AL631" s="241" t="s">
        <v>722</v>
      </c>
      <c r="AM631" s="242"/>
      <c r="AN631" s="242"/>
      <c r="AO631" s="243"/>
      <c r="AP631" s="244" t="s">
        <v>722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t="s">
        <v>722</v>
      </c>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8" max="49" man="1"/>
    <brk id="248"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t="s">
        <v>718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718</v>
      </c>
      <c r="R4" s="13" t="str">
        <f t="shared" si="3"/>
        <v>補助</v>
      </c>
      <c r="S4" s="13" t="str">
        <f t="shared" si="4"/>
        <v>直接実施、補助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718</v>
      </c>
      <c r="R5" s="13" t="str">
        <f t="shared" si="3"/>
        <v>負担</v>
      </c>
      <c r="S5" s="13" t="str">
        <f t="shared" si="4"/>
        <v>直接実施、補助、負担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直接実施、補助、負担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直接実施、補助、負担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直接実施、補助、負担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直接実施、補助、負担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718</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2022-08-16T02:02:03Z</cp:lastPrinted>
  <dcterms:created xsi:type="dcterms:W3CDTF">2012-03-13T00:50:25Z</dcterms:created>
  <dcterms:modified xsi:type="dcterms:W3CDTF">2022-08-25T08:41:20Z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