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4年度5係3席\02_行政事業レビュー\02_レビューシート\20220808【作業依頼】①行政事業レビューシート（最終公表版）、②概算要求反映状況調（事業単位整理表）\セット版\人開\点検対象外\0825\"/>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4" i="11"/>
  <c r="AY328" i="11"/>
  <c r="AY332" i="11"/>
  <c r="AY338" i="11"/>
  <c r="AY325" i="11"/>
  <c r="AY329" i="11"/>
  <c r="AY333" i="11"/>
  <c r="AY340" i="11"/>
  <c r="AY323" i="11"/>
  <c r="AY327" i="11"/>
  <c r="AY331" i="11"/>
  <c r="AY337" i="11"/>
  <c r="AY322" i="11"/>
  <c r="AY326" i="11"/>
  <c r="AY336" i="11"/>
  <c r="AY341" i="11"/>
  <c r="AY70"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20" i="11" l="1"/>
  <c r="AY113" i="11"/>
  <c r="AY117" i="11"/>
  <c r="AY121" i="11"/>
  <c r="AY151" i="11"/>
  <c r="AY155" i="11"/>
  <c r="AY177" i="11"/>
  <c r="AY204" i="11"/>
  <c r="AY212" i="11"/>
  <c r="AY100" i="11"/>
  <c r="AY114" i="11"/>
  <c r="AY118" i="11"/>
  <c r="AY126" i="11"/>
  <c r="AY152" i="11"/>
  <c r="AY174" i="11"/>
  <c r="AY178" i="11"/>
  <c r="AY193" i="11"/>
  <c r="AY201" i="11"/>
  <c r="AY205" i="11"/>
  <c r="AY209" i="11"/>
  <c r="AY213" i="11"/>
  <c r="AY116" i="11"/>
  <c r="AY154"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97" i="11"/>
  <c r="AY82" i="11"/>
  <c r="AY86" i="11"/>
  <c r="AY90" i="11"/>
  <c r="AY94"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<sst xmlns="http://schemas.openxmlformats.org/spreadsheetml/2006/main" count="2091" uniqueCount="769">
  <si>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</si>
  <si>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</si>
  <si>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</si>
  <si>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</si>
  <si>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</si>
  <si>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</si>
  <si>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</si>
  <si>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</si>
  <si>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</si>
  <si>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</si>
  <si>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</si>
  <si>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</si>
  <si>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</si>
  <si>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</si>
  <si>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</si>
  <si>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</si>
  <si>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</si>
  <si>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</si>
  <si>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</si>
  <si>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</si>
  <si>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</si>
  <si>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</si>
  <si>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</si>
  <si>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</si>
  <si>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</si>
  <si>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</si>
  <si>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</si>
  <si>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</si>
  <si>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</si>
  <si>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</si>
  <si>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</si>
  <si>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</si>
  <si>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</si>
  <si>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</si>
  <si>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</si>
  <si>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</si>
  <si>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</si>
  <si>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</si>
  <si>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</si>
  <si>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</si>
  <si>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</si>
  <si>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</si>
  <si>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</si>
  <si>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</si>
  <si>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</si>
  <si>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</si>
  <si>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</si>
  <si>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</si>
  <si>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</si>
  <si>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</si>
  <si>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</si>
  <si>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</si>
  <si>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</si>
  <si>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</si>
  <si>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</si>
  <si>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</si>
  <si>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</si>
  <si>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</si>
  <si>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</si>
  <si>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</si>
  <si>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</si>
  <si>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</si>
  <si>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</si>
  <si>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</si>
  <si>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</si>
  <si>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</si>
  <si>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</si>
  <si>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</si>
  <si>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</si>
  <si>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</si>
  <si>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</si>
  <si>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</si>
  <si>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</si>
  <si>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</si>
  <si>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</si>
  <si>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</si>
  <si>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</si>
  <si>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</si>
  <si>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</si>
  <si>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</si>
  <si>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</si>
  <si>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</si>
  <si>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</si>
  <si>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</si>
  <si>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</si>
  <si>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</si>
  <si>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</si>
  <si>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</si>
  <si>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</si>
  <si>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</si>
  <si>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</si>
  <si>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</si>
  <si>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</si>
  <si>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</si>
  <si>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</si>
  <si>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</si>
  <si>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</si>
  <si>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</si>
  <si>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</si>
  <si>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</si>
  <si>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</si>
  <si>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</si>
  <si>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</si>
  <si>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</si>
  <si>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</si>
  <si>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</si>
  <si>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</si>
  <si>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</si>
  <si>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</si>
  <si>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</si>
  <si>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</si>
  <si>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</si>
  <si>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</si>
  <si>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</si>
  <si>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</si>
  <si>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</si>
  <si>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</si>
  <si>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</si>
  <si>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</si>
  <si>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</si>
  <si>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</si>
  <si>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</si>
  <si>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</si>
  <si>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</si>
  <si>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</si>
  <si>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</si>
  <si>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</si>
  <si>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</si>
  <si>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</si>
  <si>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</si>
  <si>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</si>
  <si>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</si>
  <si>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</si>
  <si>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</si>
  <si>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</si>
  <si>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</si>
  <si>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</si>
  <si>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</si>
  <si>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</si>
  <si>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</si>
  <si>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</si>
  <si>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</si>
  <si>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</si>
  <si>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</si>
  <si>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</si>
  <si>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</si>
  <si>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</si>
  <si>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</si>
  <si>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</si>
  <si>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</si>
  <si>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</si>
  <si>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</si>
  <si>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</si>
  <si>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</si>
  <si>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</si>
  <si>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</si>
  <si>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</si>
  <si>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</si>
  <si>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</si>
  <si>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</si>
  <si>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</si>
  <si>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</si>
  <si>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</si>
  <si>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</si>
  <si>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</si>
  <si>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</si>
  <si>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</si>
  <si>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</si>
  <si>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</si>
  <si>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</si>
  <si>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</si>
  <si>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</si>
  <si>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</si>
  <si>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</si>
  <si>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</si>
  <si>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</si>
  <si>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</si>
  <si>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</si>
  <si>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</si>
  <si>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</si>
  <si>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</si>
  <si>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</si>
  <si>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</si>
  <si>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</si>
  <si>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</si>
  <si>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</si>
  <si>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</si>
  <si>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</si>
  <si>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</si>
  <si>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</si>
  <si>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</si>
  <si>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</si>
  <si>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</si>
  <si>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</si>
  <si>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</si>
  <si>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</si>
  <si>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</si>
  <si>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</si>
  <si>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</si>
  <si>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</si>
  <si>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</si>
  <si>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</si>
  <si>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</si>
  <si>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</si>
  <si>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</si>
  <si>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</si>
  <si>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</si>
  <si>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</si>
  <si>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</si>
  <si>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</si>
  <si>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</si>
  <si>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</si>
  <si>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</si>
  <si>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</si>
  <si>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</si>
  <si>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</si>
  <si>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</si>
  <si>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</si>
  <si>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</si>
  <si>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</si>
  <si>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</si>
  <si>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</si>
  <si>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</si>
  <si>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</si>
  <si>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</si>
  <si>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</si>
  <si>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</si>
  <si>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</si>
  <si>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</si>
  <si>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</si>
  <si>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</si>
  <si>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</si>
  <si>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</si>
  <si>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</si>
  <si>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</si>
  <si>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</si>
  <si>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</si>
  <si>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</si>
  <si>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</si>
  <si>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</si>
  <si>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</si>
  <si>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</si>
  <si>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</si>
  <si>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</si>
  <si>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</si>
  <si>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</si>
  <si>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</si>
  <si>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</si>
  <si>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</si>
  <si>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</si>
  <si>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</si>
  <si>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</si>
  <si>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</si>
  <si>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</si>
  <si>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</si>
  <si>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</si>
  <si>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</si>
  <si>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</si>
  <si>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</si>
  <si>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</si>
  <si>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</si>
  <si>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</si>
  <si>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</si>
  <si>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</si>
  <si>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</si>
  <si>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</si>
  <si>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</si>
  <si>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</si>
  <si>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</si>
  <si>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</si>
  <si>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</si>
  <si>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</si>
  <si>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</si>
  <si>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</si>
  <si>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</si>
  <si>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</si>
  <si>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</si>
  <si>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</si>
  <si>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</si>
  <si>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</si>
  <si>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</si>
  <si>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</si>
  <si>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</si>
  <si>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</si>
  <si>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</si>
  <si>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</si>
  <si>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</si>
  <si>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</si>
  <si>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</si>
  <si>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</si>
  <si>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</si>
  <si>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</si>
  <si>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</si>
  <si>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</si>
  <si>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</si>
  <si>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</si>
  <si>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</si>
  <si>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</si>
  <si>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</si>
  <si>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</si>
  <si>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</si>
  <si>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</si>
  <si>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</si>
  <si>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</si>
  <si>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</si>
  <si>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</si>
  <si>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</si>
  <si>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</si>
  <si>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</si>
  <si>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</si>
  <si>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</si>
  <si>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</si>
  <si>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</si>
  <si>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</si>
  <si>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</si>
  <si>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</si>
  <si>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</si>
  <si>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</si>
  <si>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</si>
  <si>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</si>
  <si>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</si>
  <si>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</si>
  <si>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</si>
  <si>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</si>
  <si>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</si>
  <si>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</si>
  <si>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</si>
  <si>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</si>
  <si>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</si>
  <si>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</si>
  <si>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</si>
  <si>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</si>
  <si>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</si>
  <si>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</si>
  <si>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</si>
  <si>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</si>
  <si>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</si>
  <si>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</si>
  <si>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</si>
  <si>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</si>
  <si>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</si>
  <si>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</si>
  <si>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</si>
  <si>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</si>
  <si>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</si>
  <si>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</si>
  <si>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</si>
  <si>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</si>
  <si>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</si>
  <si>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</si>
  <si>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</si>
  <si>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</si>
  <si>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</si>
  <si>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</si>
  <si>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</si>
  <si>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</si>
  <si>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</si>
  <si>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</si>
  <si>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</si>
  <si>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</si>
  <si>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</si>
  <si>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</si>
  <si>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</si>
  <si>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</si>
  <si>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</si>
  <si>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</si>
  <si>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</si>
  <si>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</si>
  <si>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</si>
  <si>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</si>
  <si>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</si>
  <si>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</si>
  <si>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</si>
  <si>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</si>
  <si>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</si>
  <si>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</si>
  <si>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</si>
  <si>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</si>
  <si>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</si>
  <si>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</si>
  <si>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</si>
  <si>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</si>
  <si>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</si>
  <si>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</si>
  <si>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</si>
  <si>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</si>
  <si>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</si>
  <si>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</si>
  <si>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</si>
  <si>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</si>
  <si>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</si>
  <si>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</si>
  <si>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</si>
  <si>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</si>
  <si>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</si>
  <si>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</si>
  <si>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</si>
  <si>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</si>
  <si>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</si>
  <si>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</si>
  <si>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</si>
  <si>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</si>
  <si>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</si>
  <si>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</si>
  <si>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</si>
  <si>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</si>
  <si>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</si>
  <si>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</si>
  <si>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</si>
  <si>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</si>
  <si>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</si>
  <si>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</si>
  <si>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</si>
  <si>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</si>
  <si>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</si>
  <si>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</si>
  <si>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</si>
  <si>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</si>
  <si>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</si>
  <si>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</si>
  <si>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</si>
  <si>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</si>
  <si>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</si>
  <si>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</si>
  <si>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</si>
  <si>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</si>
  <si>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</si>
  <si>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</si>
  <si>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</si>
  <si>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</si>
  <si>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</si>
  <si>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</si>
  <si>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</si>
  <si>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</si>
  <si>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</si>
  <si>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</si>
  <si>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</si>
  <si>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</si>
  <si>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</si>
  <si>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</si>
  <si>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</si>
  <si>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</si>
  <si>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</si>
  <si>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</si>
  <si>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</si>
  <si>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</si>
  <si>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</si>
  <si>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</si>
  <si>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</si>
  <si>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</si>
  <si>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</si>
  <si>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</si>
  <si>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</si>
  <si>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</si>
  <si>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</si>
  <si>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</si>
  <si>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</si>
  <si>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</si>
  <si>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</si>
  <si>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</si>
  <si>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</si>
  <si>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</si>
  <si>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</si>
  <si>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</si>
  <si>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</si>
  <si>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</si>
  <si>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</si>
  <si>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</si>
  <si>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</si>
  <si>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</si>
  <si>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</si>
  <si>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</si>
  <si>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</si>
  <si>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</si>
  <si>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</si>
  <si>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</si>
  <si>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</si>
  <si>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</si>
  <si>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</si>
  <si>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</si>
  <si>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</si>
  <si>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</si>
  <si>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</si>
  <si>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</si>
  <si>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</si>
  <si>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</si>
  <si>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</si>
  <si>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</si>
  <si>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</si>
  <si>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</si>
  <si>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</si>
  <si>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</si>
  <si>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</si>
  <si>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</si>
  <si>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</si>
  <si>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</si>
  <si>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</si>
  <si>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</si>
  <si>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</si>
  <si>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</si>
  <si>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</si>
  <si>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</si>
  <si>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</si>
  <si>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</si>
  <si>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</si>
  <si>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</si>
  <si>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</si>
  <si>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</si>
  <si>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</si>
  <si>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</si>
  <si>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</si>
  <si>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</si>
  <si>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</si>
  <si>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</si>
  <si>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</si>
  <si>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</si>
  <si>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</si>
  <si>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</si>
  <si>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</si>
  <si>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</si>
  <si>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</si>
  <si>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</si>
  <si>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</si>
  <si>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</si>
  <si>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</si>
  <si>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</si>
  <si>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</si>
  <si>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</si>
  <si>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</si>
  <si>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</si>
  <si>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</si>
  <si>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</si>
  <si>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</si>
  <si>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</si>
  <si>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</si>
  <si>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</si>
  <si>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</si>
  <si>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</si>
  <si>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</si>
  <si>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</si>
  <si>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</si>
  <si>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</si>
  <si>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</si>
  <si>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</si>
  <si>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</si>
  <si>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</si>
  <si>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</si>
  <si>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</si>
  <si>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</si>
  <si>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</si>
  <si>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</si>
  <si>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</si>
  <si>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</si>
  <si>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</si>
  <si>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</si>
  <si>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</si>
  <si>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</si>
  <si>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</si>
  <si>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</si>
  <si>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</si>
  <si>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</si>
  <si>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</si>
  <si>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</si>
  <si>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</si>
  <si>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</si>
  <si>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</si>
  <si>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</si>
  <si>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</si>
  <si>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</si>
  <si>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</si>
  <si>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</si>
  <si>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</si>
  <si>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</si>
  <si>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</si>
  <si>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</si>
  <si>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</si>
  <si>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</si>
  <si>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</si>
  <si>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</si>
  <si>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</si>
  <si>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</si>
  <si>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</si>
  <si>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</si>
  <si>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</si>
  <si>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</si>
  <si>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</si>
  <si>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</si>
  <si>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</si>
  <si>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</si>
  <si>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</si>
  <si>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</si>
  <si>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</si>
  <si>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</si>
  <si>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</si>
  <si>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</si>
  <si>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</si>
  <si>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</si>
  <si>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</si>
  <si>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</si>
  <si>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</si>
  <si>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</si>
  <si>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</si>
  <si>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</si>
  <si>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</si>
  <si>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</si>
  <si>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</si>
  <si>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</si>
  <si>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</si>
  <si>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</si>
  <si>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</si>
  <si>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</si>
  <si>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</si>
  <si>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</si>
  <si>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</si>
  <si>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</si>
  <si>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</si>
  <si>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</si>
  <si>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</si>
  <si>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</si>
  <si>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</si>
  <si>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</si>
  <si>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</si>
  <si>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</si>
  <si>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</si>
  <si>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</si>
  <si>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</si>
  <si>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</si>
  <si>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</si>
  <si>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</si>
  <si>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</si>
  <si>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</si>
  <si>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</si>
  <si>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</si>
  <si>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</si>
  <si>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</si>
  <si>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</si>
  <si>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</si>
  <si>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</si>
  <si>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</si>
  <si>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</si>
  <si>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</si>
  <si>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</si>
  <si>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</si>
  <si>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</si>
  <si>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</si>
  <si>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</si>
  <si>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</si>
  <si>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</si>
  <si>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</si>
  <si>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</si>
  <si>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</si>
  <si>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</si>
  <si>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</si>
  <si>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</si>
  <si>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</si>
  <si>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</si>
  <si>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</si>
  <si>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</si>
  <si>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</si>
  <si>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</si>
  <si>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</si>
  <si>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</si>
  <si>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</si>
  <si>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</si>
  <si>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</si>
  <si>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</si>
  <si>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</si>
  <si>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</si>
  <si>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</si>
  <si>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</si>
  <si>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</si>
  <si>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</si>
  <si>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</si>
  <si>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</si>
  <si>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</si>
  <si>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</si>
  <si>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</si>
  <si>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</si>
  <si>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</si>
  <si>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</si>
  <si>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</si>
  <si>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</si>
  <si>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</si>
  <si>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</si>
  <si>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</si>
  <si>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</si>
  <si>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</si>
  <si>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</si>
  <si>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</si>
  <si>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</si>
  <si>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</si>
  <si>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</si>
  <si>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</si>
  <si>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職業転換訓練費負担金</t>
  </si>
  <si>
    <t>人材開発統括官</t>
  </si>
  <si>
    <t>昭和41年度</t>
  </si>
  <si>
    <t>終了予定なし</t>
  </si>
  <si>
    <t>特別支援室</t>
  </si>
  <si>
    <t>労働施策の総合的な推進並びに労働者の雇用の安定及び職業生活の充実等に関する法律第18条第２号及び第20条
労働施策の総合的な推進並びに労働者の雇用の安定及び職業生活の充実等に関する法律施行令第３条</t>
  </si>
  <si>
    <t>-</t>
  </si>
  <si>
    <t>（目）職業転換訓練費負担金</t>
  </si>
  <si>
    <t>就職率（％）（就職者数/訓練修了者数）</t>
  </si>
  <si>
    <t>定例業務統計報告（厚生労働省調べ）</t>
  </si>
  <si>
    <t>訓練手当支給者数（人）</t>
  </si>
  <si>
    <t>人</t>
  </si>
  <si>
    <t>訓練手当支給の単価あたりのコスト＝X/Y
X：執行額（円）
Y：訓練手当支給者数（人）</t>
    <phoneticPr fontId="5"/>
  </si>
  <si>
    <t>円</t>
  </si>
  <si>
    <t>X/Y</t>
    <phoneticPr fontId="5"/>
  </si>
  <si>
    <t>855,384,361/2,316</t>
  </si>
  <si>
    <t>852,359,543/2,226</t>
  </si>
  <si>
    <t>／　</t>
    <phoneticPr fontId="5"/>
  </si>
  <si>
    <t>340</t>
  </si>
  <si>
    <t>293</t>
  </si>
  <si>
    <t>615</t>
  </si>
  <si>
    <t>624</t>
  </si>
  <si>
    <t>616</t>
  </si>
  <si>
    <t>607</t>
  </si>
  <si>
    <t>0627</t>
  </si>
  <si>
    <t>○</t>
  </si>
  <si>
    <t>特別支援室長　菊地　政幸</t>
    <rPh sb="7" eb="9">
      <t>キクチ</t>
    </rPh>
    <rPh sb="10" eb="12">
      <t>マサユキ</t>
    </rPh>
    <phoneticPr fontId="5"/>
  </si>
  <si>
    <t>-</t>
    <phoneticPr fontId="5"/>
  </si>
  <si>
    <t>厚労</t>
  </si>
  <si>
    <t>-</t>
    <phoneticPr fontId="5"/>
  </si>
  <si>
    <t>1,096,752,000/2,889</t>
    <phoneticPr fontId="5"/>
  </si>
  <si>
    <t>https://www.mhlw.go.jp/wp/seisaku/hyouka/dl/r03_jizenbunseki/VI-2-3.pdf</t>
    <phoneticPr fontId="5"/>
  </si>
  <si>
    <t>福祉から自立へ向けた職業キャリア形成の支援等をすること（Ⅵ－２－３）</t>
    <phoneticPr fontId="5"/>
  </si>
  <si>
    <t>2ページ</t>
    <phoneticPr fontId="5"/>
  </si>
  <si>
    <t>就職困難者に対し地域の特性に応じた多様な職業訓練機会を提供する事業であり、就職困難者の就職実現という政策目的達成に向けて、優先度の高い事業である。</t>
    <phoneticPr fontId="5"/>
  </si>
  <si>
    <t>‐</t>
  </si>
  <si>
    <t>無</t>
  </si>
  <si>
    <t>就職困難者の就職実現という目標達成に即し、就職困難者が公共職業安定所の受講指示に基づき公共職業訓練を受講する場合のみ支給されている。</t>
    <phoneticPr fontId="5"/>
  </si>
  <si>
    <t>職業転換訓練費負担金は義務的経費であり、その対象者は障害者や母子家庭の母等の特に就職困難な求職者に対し、公共職業訓練を通じた職業選択の場における実質的な機会の平等を確保するための経費である。なお、引き続き効率的な執行を行うため、各都道府県との連携を密にして実施していく。</t>
    <phoneticPr fontId="5"/>
  </si>
  <si>
    <t>点検対象外</t>
    <phoneticPr fontId="5"/>
  </si>
  <si>
    <t>職業転換訓練費負担金</t>
    <phoneticPr fontId="5"/>
  </si>
  <si>
    <t>A.大阪府</t>
    <phoneticPr fontId="5"/>
  </si>
  <si>
    <t>訓練手当の支給</t>
    <phoneticPr fontId="5"/>
  </si>
  <si>
    <t>大阪府</t>
    <rPh sb="0" eb="3">
      <t>オオサカフ</t>
    </rPh>
    <phoneticPr fontId="5"/>
  </si>
  <si>
    <t>東京都</t>
    <rPh sb="0" eb="3">
      <t>トウキョウト</t>
    </rPh>
    <phoneticPr fontId="5"/>
  </si>
  <si>
    <t>愛知県</t>
    <rPh sb="0" eb="3">
      <t>アイチケン</t>
    </rPh>
    <phoneticPr fontId="5"/>
  </si>
  <si>
    <t>静岡県</t>
    <rPh sb="0" eb="3">
      <t>シズオカケン</t>
    </rPh>
    <phoneticPr fontId="5"/>
  </si>
  <si>
    <t>京都府</t>
    <rPh sb="0" eb="3">
      <t>キョウトフ</t>
    </rPh>
    <phoneticPr fontId="5"/>
  </si>
  <si>
    <t>広島県</t>
    <rPh sb="0" eb="3">
      <t>ヒロシマケン</t>
    </rPh>
    <phoneticPr fontId="5"/>
  </si>
  <si>
    <t>訓練手当の支給</t>
    <rPh sb="0" eb="2">
      <t>クンレン</t>
    </rPh>
    <rPh sb="2" eb="4">
      <t>テアテ</t>
    </rPh>
    <rPh sb="5" eb="7">
      <t>シキュウ</t>
    </rPh>
    <phoneticPr fontId="5"/>
  </si>
  <si>
    <t>補助金等交付</t>
  </si>
  <si>
    <t>障害者や母子家庭の母等の特に就職困難な者が、公共職業訓練を受講できるよう支援する。</t>
    <phoneticPr fontId="5"/>
  </si>
  <si>
    <t>訓練手当の支給</t>
    <rPh sb="0" eb="2">
      <t>クンレン</t>
    </rPh>
    <rPh sb="2" eb="4">
      <t>テア</t>
    </rPh>
    <rPh sb="5" eb="7">
      <t>シキュウ</t>
    </rPh>
    <phoneticPr fontId="5"/>
  </si>
  <si>
    <t>障害者職業能力開発校の修了者の就職率 70％</t>
    <phoneticPr fontId="5"/>
  </si>
  <si>
    <t>働く者の職業生涯を通じた持続的な職業キャリア形成への支援等をすること（Ⅵ－２）</t>
    <phoneticPr fontId="5"/>
  </si>
  <si>
    <t>就職困難者の職業訓練受講機会を確保する観点から、各都道府県の計画を踏まえた予算要求が必要であり、交付決定額は予算額の90％を超えているが、訓練期間中に就職が決定し中途退所する等の事情により不用が生じている。</t>
    <phoneticPr fontId="5"/>
  </si>
  <si>
    <t>-</t>
    <phoneticPr fontId="5"/>
  </si>
  <si>
    <t>兵庫県</t>
    <phoneticPr fontId="5"/>
  </si>
  <si>
    <t>神奈川県</t>
    <rPh sb="0" eb="3">
      <t>カナガワ</t>
    </rPh>
    <rPh sb="3" eb="4">
      <t>ケン</t>
    </rPh>
    <phoneticPr fontId="5"/>
  </si>
  <si>
    <t>福岡県</t>
    <phoneticPr fontId="5"/>
  </si>
  <si>
    <t>千葉県</t>
    <rPh sb="0" eb="3">
      <t>チバケン</t>
    </rPh>
    <phoneticPr fontId="5"/>
  </si>
  <si>
    <t>訓練手当は、労働施策の総合的な推進並びに労働者の雇用の安定及び職業生活の充実等に関する法律に基づく職業転換給付金制度の給付金の一つとして、障害者、母子家庭の母等の就職困難者が、公共職業安定所長の受講指示に基づき公共職業訓練を受講する場合に、訓練受講期間中の生活の安定を図り、また訓練の受講を容易にするため、都道府県により支給される。その要する費用の１／２を国が義務的経費として負担する。</t>
    <phoneticPr fontId="5"/>
  </si>
  <si>
    <t>障害者や母子家庭の母等の特に就職困難な者を対象に、訓練受講期間中の生活の安定を図り、また訓練の受講を容易にするための給付金を、都道府県により支給する（国はその要する費用の１／２を負担）。</t>
    <rPh sb="19" eb="20">
      <t>モノ</t>
    </rPh>
    <rPh sb="21" eb="23">
      <t>タイショウ</t>
    </rPh>
    <rPh sb="75" eb="76">
      <t>クニ</t>
    </rPh>
    <phoneticPr fontId="5"/>
  </si>
  <si>
    <t>-</t>
    <phoneticPr fontId="5"/>
  </si>
  <si>
    <t>各都道府県にて毎年度作成する事業計画を元に交付決定を行い事業を執行しているところだが、訓練期間中に就職が決定し中途退所する等の事前予測のできない事情があり、不用が生じていたところ。平成28年度以降は、効率的な執行を行うため、最も支給実績の多い４月の執行状況を踏まえ、各都道府県に応じた弾力的な交付決定を行っている。</t>
    <phoneticPr fontId="5"/>
  </si>
  <si>
    <t>就職困難者の就職を実現するためには訓練機会の確保及び受講期間中の生活の安定を図ることが重要であり、就職困難者である国民及び社会のニーズを反映している。</t>
    <rPh sb="49" eb="51">
      <t>シュウショク</t>
    </rPh>
    <rPh sb="51" eb="54">
      <t>コンナンシャ</t>
    </rPh>
    <rPh sb="57" eb="59">
      <t>コクミン</t>
    </rPh>
    <rPh sb="59" eb="60">
      <t>オヨ</t>
    </rPh>
    <rPh sb="61" eb="63">
      <t>シャカイ</t>
    </rPh>
    <rPh sb="68" eb="70">
      <t>ハンエイ</t>
    </rPh>
    <phoneticPr fontId="5"/>
  </si>
  <si>
    <t>当該負担金は義務的経費であり、都道府県が支給する費用の１／２を、労働施策の総合的な推進並びに労働者の雇用の安定及び職業生活の充実等に関する法律に基づき、国庫負担としているものであり、妥当である。</t>
    <rPh sb="72" eb="73">
      <t>モト</t>
    </rPh>
    <rPh sb="91" eb="93">
      <t>ダトウ</t>
    </rPh>
    <phoneticPr fontId="5"/>
  </si>
  <si>
    <t>訓練手当は、労働施策の総合的な推進並びに労働者の雇用の安定及び職業生活の充実等に関する法律に基づく職業転換給付金制度の一つであり、就職困難者が公共職業訓練を受講する間の生活の安定を図ることにより、訓練受講を容易にするために実施主体として都道府県が支給している。その要すべき費用の１／２を同法に基づき国が負担しているものである。</t>
    <rPh sb="111" eb="113">
      <t>ジッシ</t>
    </rPh>
    <rPh sb="113" eb="115">
      <t>シュタイ</t>
    </rPh>
    <rPh sb="143" eb="145">
      <t>ドウホウ</t>
    </rPh>
    <rPh sb="146" eb="147">
      <t>モト</t>
    </rPh>
    <phoneticPr fontId="5"/>
  </si>
  <si>
    <t>執行率を踏まえ、真に必要な予算の確保に努めること。</t>
  </si>
  <si>
    <t>当該年度ごとに複数回、各都道府県ごとの執行状況を踏まえた交付決定を行うことにより効率的な執行を図る。</t>
    <phoneticPr fontId="5"/>
  </si>
  <si>
    <t>執行等改善</t>
  </si>
  <si>
    <t>866,347,751/2,420</t>
    <phoneticPr fontId="5"/>
  </si>
  <si>
    <t>支給要領に定めている額を適正に支給している。</t>
    <rPh sb="0" eb="2">
      <t>シキュウ</t>
    </rPh>
    <rPh sb="2" eb="4">
      <t>ヨウリョウ</t>
    </rPh>
    <rPh sb="5" eb="6">
      <t>サダ</t>
    </rPh>
    <rPh sb="10" eb="11">
      <t>ガク</t>
    </rPh>
    <rPh sb="12" eb="14">
      <t>テキセイ</t>
    </rPh>
    <rPh sb="15" eb="17">
      <t>シキュウ</t>
    </rPh>
    <phoneticPr fontId="5"/>
  </si>
  <si>
    <t>△</t>
  </si>
  <si>
    <t>訓練手当支給者の実績は、見込みに対して達成率82.1％となっており、見込みに見合ったものである。</t>
    <rPh sb="0" eb="2">
      <t>クンレン</t>
    </rPh>
    <rPh sb="2" eb="4">
      <t>テア</t>
    </rPh>
    <rPh sb="4" eb="6">
      <t>シキュウ</t>
    </rPh>
    <rPh sb="6" eb="7">
      <t>シャ</t>
    </rPh>
    <rPh sb="8" eb="10">
      <t>ジッセキ</t>
    </rPh>
    <rPh sb="12" eb="14">
      <t>ミコ</t>
    </rPh>
    <rPh sb="16" eb="17">
      <t>タイ</t>
    </rPh>
    <rPh sb="19" eb="22">
      <t>タッセイリツ</t>
    </rPh>
    <rPh sb="34" eb="36">
      <t>ミコ</t>
    </rPh>
    <rPh sb="38" eb="40">
      <t>ミア</t>
    </rPh>
    <phoneticPr fontId="5"/>
  </si>
  <si>
    <t>成果実績について成果目標を下回っているが、成果目標に対する達成度は約90％となっており、成果目標に概ね見合った実績となっている。</t>
    <rPh sb="0" eb="2">
      <t>セイカ</t>
    </rPh>
    <rPh sb="2" eb="4">
      <t>ジッセキ</t>
    </rPh>
    <rPh sb="8" eb="10">
      <t>セイカ</t>
    </rPh>
    <rPh sb="10" eb="12">
      <t>モクヒョウ</t>
    </rPh>
    <rPh sb="13" eb="15">
      <t>シタマワ</t>
    </rPh>
    <rPh sb="21" eb="23">
      <t>セイカ</t>
    </rPh>
    <rPh sb="23" eb="25">
      <t>モクヒョウ</t>
    </rPh>
    <rPh sb="26" eb="27">
      <t>タイ</t>
    </rPh>
    <rPh sb="29" eb="31">
      <t>タッセイ</t>
    </rPh>
    <rPh sb="31" eb="32">
      <t>ド</t>
    </rPh>
    <rPh sb="33" eb="34">
      <t>ヤク</t>
    </rPh>
    <rPh sb="44" eb="46">
      <t>セイカ</t>
    </rPh>
    <rPh sb="46" eb="48">
      <t>モクヒョウ</t>
    </rPh>
    <rPh sb="49" eb="50">
      <t>オオム</t>
    </rPh>
    <rPh sb="51" eb="53">
      <t>ミア</t>
    </rPh>
    <rPh sb="55" eb="57">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</si>
</sst>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85165</xdr:colOff>
      <xdr:row>38</xdr:row>
      <xdr:rowOff>29134</xdr:rowOff>
    </xdr:from>
    <xdr:to>
      <xdr:col>41</xdr:col>
      <xdr:colOff>160405</xdr:colOff>
      <xdr:row>38</xdr:row>
      <xdr:rowOff>255897</xdr:rowOff>
    </xdr:to>
    <xdr:sp macro="" textlink="">
      <xdr:nvSpPr>
        <xdr:cNvPr id="4" name="テキスト ボックス 3"/>
        <xdr:cNvSpPr txBox="1"/>
      </xdr:nvSpPr>
      <xdr:spPr>
        <a:xfrm>
          <a:off x="7749989" y="14327840"/>
          <a:ext cx="680357" cy="22676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69477</xdr:colOff>
      <xdr:row>40</xdr:row>
      <xdr:rowOff>47064</xdr:rowOff>
    </xdr:from>
    <xdr:to>
      <xdr:col>41</xdr:col>
      <xdr:colOff>144717</xdr:colOff>
      <xdr:row>40</xdr:row>
      <xdr:rowOff>273827</xdr:rowOff>
    </xdr:to>
    <xdr:sp macro="" textlink="">
      <xdr:nvSpPr>
        <xdr:cNvPr id="5" name="テキスト ボックス 4"/>
        <xdr:cNvSpPr txBox="1"/>
      </xdr:nvSpPr>
      <xdr:spPr>
        <a:xfrm>
          <a:off x="7734301" y="13303623"/>
          <a:ext cx="680357" cy="22676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9</xdr:col>
      <xdr:colOff>24076</xdr:colOff>
      <xdr:row>269</xdr:row>
      <xdr:rowOff>112058</xdr:rowOff>
    </xdr:from>
    <xdr:to>
      <xdr:col>25</xdr:col>
      <xdr:colOff>62495</xdr:colOff>
      <xdr:row>271</xdr:row>
      <xdr:rowOff>289549</xdr:rowOff>
    </xdr:to>
    <xdr:sp macro="" textlink="">
      <xdr:nvSpPr>
        <xdr:cNvPr id="10" name="テキスト ボックス 9"/>
        <xdr:cNvSpPr txBox="1"/>
      </xdr:nvSpPr>
      <xdr:spPr>
        <a:xfrm>
          <a:off x="1839429" y="38537029"/>
          <a:ext cx="3265713" cy="87225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600"/>
            <a:t>厚生労働省</a:t>
          </a:r>
          <a:endParaRPr kumimoji="1" lang="en-US" altLang="ja-JP" sz="1600"/>
        </a:p>
        <a:p>
          <a:pPr algn="ctr"/>
          <a:r>
            <a:rPr kumimoji="1" lang="en-US" altLang="ja-JP" sz="1200"/>
            <a:t>866</a:t>
          </a:r>
          <a:r>
            <a:rPr kumimoji="1" lang="ja-JP" altLang="en-US" sz="1200"/>
            <a:t>百万円</a:t>
          </a:r>
          <a:endParaRPr kumimoji="1" lang="en-US" altLang="ja-JP" sz="1200"/>
        </a:p>
      </xdr:txBody>
    </xdr:sp>
    <xdr:clientData/>
  </xdr:twoCellAnchor>
  <xdr:twoCellAnchor>
    <xdr:from>
      <xdr:col>27</xdr:col>
      <xdr:colOff>67300</xdr:colOff>
      <xdr:row>269</xdr:row>
      <xdr:rowOff>135153</xdr:rowOff>
    </xdr:from>
    <xdr:to>
      <xdr:col>47</xdr:col>
      <xdr:colOff>33618</xdr:colOff>
      <xdr:row>271</xdr:row>
      <xdr:rowOff>186576</xdr:rowOff>
    </xdr:to>
    <xdr:sp macro="" textlink="">
      <xdr:nvSpPr>
        <xdr:cNvPr id="11" name="角丸四角形 10"/>
        <xdr:cNvSpPr/>
      </xdr:nvSpPr>
      <xdr:spPr>
        <a:xfrm>
          <a:off x="5513359" y="38761829"/>
          <a:ext cx="4000435" cy="746188"/>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就職困難者に対し、都道府県が支給している訓練手当の１／２を国が負担</a:t>
          </a:r>
        </a:p>
      </xdr:txBody>
    </xdr:sp>
    <xdr:clientData/>
  </xdr:twoCellAnchor>
  <xdr:twoCellAnchor>
    <xdr:from>
      <xdr:col>17</xdr:col>
      <xdr:colOff>43286</xdr:colOff>
      <xdr:row>272</xdr:row>
      <xdr:rowOff>134873</xdr:rowOff>
    </xdr:from>
    <xdr:to>
      <xdr:col>17</xdr:col>
      <xdr:colOff>43287</xdr:colOff>
      <xdr:row>273</xdr:row>
      <xdr:rowOff>268153</xdr:rowOff>
    </xdr:to>
    <xdr:cxnSp macro="">
      <xdr:nvCxnSpPr>
        <xdr:cNvPr id="12" name="直線矢印コネクタ 11"/>
        <xdr:cNvCxnSpPr/>
      </xdr:nvCxnSpPr>
      <xdr:spPr>
        <a:xfrm>
          <a:off x="3472286" y="39601991"/>
          <a:ext cx="1" cy="480662"/>
        </a:xfrm>
        <a:prstGeom prst="straightConnector1">
          <a:avLst/>
        </a:prstGeom>
        <a:ln w="3810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36948</xdr:colOff>
      <xdr:row>272</xdr:row>
      <xdr:rowOff>96257</xdr:rowOff>
    </xdr:from>
    <xdr:to>
      <xdr:col>16</xdr:col>
      <xdr:colOff>135077</xdr:colOff>
      <xdr:row>273</xdr:row>
      <xdr:rowOff>75802</xdr:rowOff>
    </xdr:to>
    <xdr:sp macro="" textlink="">
      <xdr:nvSpPr>
        <xdr:cNvPr id="13" name="テキスト ボックス 12"/>
        <xdr:cNvSpPr txBox="1"/>
      </xdr:nvSpPr>
      <xdr:spPr>
        <a:xfrm>
          <a:off x="1852301" y="39563375"/>
          <a:ext cx="1510070" cy="326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9</xdr:col>
      <xdr:colOff>11205</xdr:colOff>
      <xdr:row>274</xdr:row>
      <xdr:rowOff>22973</xdr:rowOff>
    </xdr:from>
    <xdr:to>
      <xdr:col>25</xdr:col>
      <xdr:colOff>84893</xdr:colOff>
      <xdr:row>277</xdr:row>
      <xdr:rowOff>12564</xdr:rowOff>
    </xdr:to>
    <xdr:sp macro="" textlink="">
      <xdr:nvSpPr>
        <xdr:cNvPr id="14" name="テキスト ボックス 13"/>
        <xdr:cNvSpPr txBox="1"/>
      </xdr:nvSpPr>
      <xdr:spPr>
        <a:xfrm>
          <a:off x="1826558" y="40184855"/>
          <a:ext cx="3300982" cy="103173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600"/>
            <a:t>A</a:t>
          </a:r>
          <a:r>
            <a:rPr kumimoji="1" lang="ja-JP" altLang="en-US" sz="1600"/>
            <a:t>：４７都道府県</a:t>
          </a:r>
          <a:endParaRPr kumimoji="1" lang="en-US" altLang="ja-JP" sz="1600"/>
        </a:p>
        <a:p>
          <a:pPr algn="ctr"/>
          <a:r>
            <a:rPr kumimoji="1" lang="en-US" altLang="ja-JP" sz="1200">
              <a:solidFill>
                <a:schemeClr val="dk1"/>
              </a:solidFill>
              <a:effectLst/>
              <a:latin typeface="+mn-lt"/>
              <a:ea typeface="+mn-ea"/>
              <a:cs typeface="+mn-cs"/>
            </a:rPr>
            <a:t>866</a:t>
          </a:r>
          <a:r>
            <a:rPr kumimoji="1" lang="ja-JP" altLang="en-US" sz="1200">
              <a:solidFill>
                <a:schemeClr val="dk1"/>
              </a:solidFill>
              <a:latin typeface="+mn-lt"/>
              <a:ea typeface="+mn-ea"/>
              <a:cs typeface="+mn-cs"/>
            </a:rPr>
            <a:t>百万円</a:t>
          </a:r>
          <a:endParaRPr lang="ja-JP" sz="1200"/>
        </a:p>
      </xdr:txBody>
    </xdr:sp>
    <xdr:clientData/>
  </xdr:twoCellAnchor>
  <xdr:twoCellAnchor>
    <xdr:from>
      <xdr:col>27</xdr:col>
      <xdr:colOff>65240</xdr:colOff>
      <xdr:row>274</xdr:row>
      <xdr:rowOff>42647</xdr:rowOff>
    </xdr:from>
    <xdr:to>
      <xdr:col>47</xdr:col>
      <xdr:colOff>56030</xdr:colOff>
      <xdr:row>276</xdr:row>
      <xdr:rowOff>94068</xdr:rowOff>
    </xdr:to>
    <xdr:sp macro="" textlink="">
      <xdr:nvSpPr>
        <xdr:cNvPr id="15" name="角丸四角形 14"/>
        <xdr:cNvSpPr/>
      </xdr:nvSpPr>
      <xdr:spPr>
        <a:xfrm>
          <a:off x="5511299" y="40406235"/>
          <a:ext cx="4024907" cy="746186"/>
        </a:xfrm>
        <a:prstGeom prst="round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1300"/>
            </a:lnSpc>
          </a:pPr>
          <a:r>
            <a:rPr kumimoji="1" lang="ja-JP" altLang="en-US" sz="1100">
              <a:solidFill>
                <a:sysClr val="windowText" lastClr="000000"/>
              </a:solidFill>
            </a:rPr>
            <a:t>就職困難者が公共職業訓練を受講する間の生活の安定を図ることにより、訓練受講を容易にするために都道府県が訓練手当を支給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3.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368</v>
      </c>
      <c r="AJ2" s="850" t="s">
        <v>721</v>
      </c>
      <c r="AK2" s="850"/>
      <c r="AL2" s="850"/>
      <c r="AM2" s="850"/>
      <c r="AN2" s="90" t="s">
        <v>368</v>
      </c>
      <c r="AO2" s="850">
        <v>21</v>
      </c>
      <c r="AP2" s="850"/>
      <c r="AQ2" s="850"/>
      <c r="AR2" s="91" t="s">
        <v>368</v>
      </c>
      <c r="AS2" s="851">
        <v>698</v>
      </c>
      <c r="AT2" s="851"/>
      <c r="AU2" s="851"/>
      <c r="AV2" s="90" t="str">
        <f>IF(AW2="","","-")</f>
        <v>-</v>
      </c>
      <c r="AW2" s="852">
        <v>0</v>
      </c>
      <c r="AX2" s="852"/>
    </row>
    <row r="3" spans="1:50" ht="21" customHeight="1" thickBot="1" x14ac:dyDescent="0.2">
      <c r="A3" s="853" t="s">
        <v>682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692</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693</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694</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695</v>
      </c>
      <c r="H5" s="841"/>
      <c r="I5" s="841"/>
      <c r="J5" s="841"/>
      <c r="K5" s="841"/>
      <c r="L5" s="841"/>
      <c r="M5" s="842" t="s">
        <v>62</v>
      </c>
      <c r="N5" s="843"/>
      <c r="O5" s="843"/>
      <c r="P5" s="843"/>
      <c r="Q5" s="843"/>
      <c r="R5" s="844"/>
      <c r="S5" s="845" t="s">
        <v>696</v>
      </c>
      <c r="T5" s="841"/>
      <c r="U5" s="841"/>
      <c r="V5" s="841"/>
      <c r="W5" s="841"/>
      <c r="X5" s="846"/>
      <c r="Y5" s="847" t="s">
        <v>3</v>
      </c>
      <c r="Z5" s="848"/>
      <c r="AA5" s="848"/>
      <c r="AB5" s="848"/>
      <c r="AC5" s="848"/>
      <c r="AD5" s="849"/>
      <c r="AE5" s="870" t="s">
        <v>697</v>
      </c>
      <c r="AF5" s="870"/>
      <c r="AG5" s="870"/>
      <c r="AH5" s="870"/>
      <c r="AI5" s="870"/>
      <c r="AJ5" s="870"/>
      <c r="AK5" s="870"/>
      <c r="AL5" s="870"/>
      <c r="AM5" s="870"/>
      <c r="AN5" s="870"/>
      <c r="AO5" s="870"/>
      <c r="AP5" s="871"/>
      <c r="AQ5" s="872" t="s">
        <v>719</v>
      </c>
      <c r="AR5" s="873"/>
      <c r="AS5" s="873"/>
      <c r="AT5" s="873"/>
      <c r="AU5" s="873"/>
      <c r="AV5" s="873"/>
      <c r="AW5" s="873"/>
      <c r="AX5" s="874"/>
    </row>
    <row r="6" spans="1:50" ht="29.1"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69.95" customHeight="1" x14ac:dyDescent="0.15">
      <c r="A7" s="856" t="s">
        <v>20</v>
      </c>
      <c r="B7" s="857"/>
      <c r="C7" s="857"/>
      <c r="D7" s="857"/>
      <c r="E7" s="857"/>
      <c r="F7" s="858"/>
      <c r="G7" s="880" t="s">
        <v>698</v>
      </c>
      <c r="H7" s="881"/>
      <c r="I7" s="881"/>
      <c r="J7" s="881"/>
      <c r="K7" s="881"/>
      <c r="L7" s="881"/>
      <c r="M7" s="881"/>
      <c r="N7" s="881"/>
      <c r="O7" s="881"/>
      <c r="P7" s="881"/>
      <c r="Q7" s="881"/>
      <c r="R7" s="881"/>
      <c r="S7" s="881"/>
      <c r="T7" s="881"/>
      <c r="U7" s="881"/>
      <c r="V7" s="881"/>
      <c r="W7" s="881"/>
      <c r="X7" s="882"/>
      <c r="Y7" s="883" t="s">
        <v>353</v>
      </c>
      <c r="Z7" s="702"/>
      <c r="AA7" s="702"/>
      <c r="AB7" s="702"/>
      <c r="AC7" s="702"/>
      <c r="AD7" s="884"/>
      <c r="AE7" s="812" t="s">
        <v>699</v>
      </c>
      <c r="AF7" s="813"/>
      <c r="AG7" s="813"/>
      <c r="AH7" s="813"/>
      <c r="AI7" s="813"/>
      <c r="AJ7" s="813"/>
      <c r="AK7" s="813"/>
      <c r="AL7" s="813"/>
      <c r="AM7" s="813"/>
      <c r="AN7" s="813"/>
      <c r="AO7" s="813"/>
      <c r="AP7" s="813"/>
      <c r="AQ7" s="813"/>
      <c r="AR7" s="813"/>
      <c r="AS7" s="813"/>
      <c r="AT7" s="813"/>
      <c r="AU7" s="813"/>
      <c r="AV7" s="813"/>
      <c r="AW7" s="813"/>
      <c r="AX7" s="814"/>
    </row>
    <row r="8" spans="1:50" ht="32.1" customHeight="1" x14ac:dyDescent="0.15">
      <c r="A8" s="856" t="s">
        <v>234</v>
      </c>
      <c r="B8" s="857"/>
      <c r="C8" s="857"/>
      <c r="D8" s="857"/>
      <c r="E8" s="857"/>
      <c r="F8" s="858"/>
      <c r="G8" s="859" t="str">
        <f>入力規則等!A27</f>
        <v>男女共同参画</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744</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51.95" customHeight="1" x14ac:dyDescent="0.15">
      <c r="A10" s="773" t="s">
        <v>28</v>
      </c>
      <c r="B10" s="774"/>
      <c r="C10" s="774"/>
      <c r="D10" s="774"/>
      <c r="E10" s="774"/>
      <c r="F10" s="774"/>
      <c r="G10" s="775" t="s">
        <v>754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29.1" customHeight="1" x14ac:dyDescent="0.15">
      <c r="A11" s="773" t="s">
        <v>5</v>
      </c>
      <c r="B11" s="774"/>
      <c r="C11" s="774"/>
      <c r="D11" s="774"/>
      <c r="E11" s="774"/>
      <c r="F11" s="778"/>
      <c r="G11" s="779" t="str">
        <f>入力規則等!P10</f>
        <v>直接実施、補助、負担</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1500</v>
      </c>
      <c r="Q13" s="714"/>
      <c r="R13" s="714"/>
      <c r="S13" s="714"/>
      <c r="T13" s="714"/>
      <c r="U13" s="714"/>
      <c r="V13" s="715"/>
      <c r="W13" s="713">
        <v>1130</v>
      </c>
      <c r="X13" s="714"/>
      <c r="Y13" s="714"/>
      <c r="Z13" s="714"/>
      <c r="AA13" s="714"/>
      <c r="AB13" s="714"/>
      <c r="AC13" s="715"/>
      <c r="AD13" s="713">
        <v>1128</v>
      </c>
      <c r="AE13" s="714"/>
      <c r="AF13" s="714"/>
      <c r="AG13" s="714"/>
      <c r="AH13" s="714"/>
      <c r="AI13" s="714"/>
      <c r="AJ13" s="715"/>
      <c r="AK13" s="713">
        <v>1097</v>
      </c>
      <c r="AL13" s="714"/>
      <c r="AM13" s="714"/>
      <c r="AN13" s="714"/>
      <c r="AO13" s="714"/>
      <c r="AP13" s="714"/>
      <c r="AQ13" s="715"/>
      <c r="AR13" s="750">
        <v>1097</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699</v>
      </c>
      <c r="Q14" s="714"/>
      <c r="R14" s="714"/>
      <c r="S14" s="714"/>
      <c r="T14" s="714"/>
      <c r="U14" s="714"/>
      <c r="V14" s="715"/>
      <c r="W14" s="713" t="s">
        <v>699</v>
      </c>
      <c r="X14" s="714"/>
      <c r="Y14" s="714"/>
      <c r="Z14" s="714"/>
      <c r="AA14" s="714"/>
      <c r="AB14" s="714"/>
      <c r="AC14" s="715"/>
      <c r="AD14" s="713" t="s">
        <v>699</v>
      </c>
      <c r="AE14" s="714"/>
      <c r="AF14" s="714"/>
      <c r="AG14" s="714"/>
      <c r="AH14" s="714"/>
      <c r="AI14" s="714"/>
      <c r="AJ14" s="715"/>
      <c r="AK14" s="713" t="s">
        <v>720</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699</v>
      </c>
      <c r="Q15" s="714"/>
      <c r="R15" s="714"/>
      <c r="S15" s="714"/>
      <c r="T15" s="714"/>
      <c r="U15" s="714"/>
      <c r="V15" s="715"/>
      <c r="W15" s="713" t="s">
        <v>699</v>
      </c>
      <c r="X15" s="714"/>
      <c r="Y15" s="714"/>
      <c r="Z15" s="714"/>
      <c r="AA15" s="714"/>
      <c r="AB15" s="714"/>
      <c r="AC15" s="715"/>
      <c r="AD15" s="713" t="s">
        <v>699</v>
      </c>
      <c r="AE15" s="714"/>
      <c r="AF15" s="714"/>
      <c r="AG15" s="714"/>
      <c r="AH15" s="714"/>
      <c r="AI15" s="714"/>
      <c r="AJ15" s="715"/>
      <c r="AK15" s="713" t="s">
        <v>720</v>
      </c>
      <c r="AL15" s="714"/>
      <c r="AM15" s="714"/>
      <c r="AN15" s="714"/>
      <c r="AO15" s="714"/>
      <c r="AP15" s="714"/>
      <c r="AQ15" s="715"/>
      <c r="AR15" s="713"/>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699</v>
      </c>
      <c r="Q16" s="714"/>
      <c r="R16" s="714"/>
      <c r="S16" s="714"/>
      <c r="T16" s="714"/>
      <c r="U16" s="714"/>
      <c r="V16" s="715"/>
      <c r="W16" s="713" t="s">
        <v>699</v>
      </c>
      <c r="X16" s="714"/>
      <c r="Y16" s="714"/>
      <c r="Z16" s="714"/>
      <c r="AA16" s="714"/>
      <c r="AB16" s="714"/>
      <c r="AC16" s="715"/>
      <c r="AD16" s="713" t="s">
        <v>699</v>
      </c>
      <c r="AE16" s="714"/>
      <c r="AF16" s="714"/>
      <c r="AG16" s="714"/>
      <c r="AH16" s="714"/>
      <c r="AI16" s="714"/>
      <c r="AJ16" s="715"/>
      <c r="AK16" s="713" t="s">
        <v>720</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699</v>
      </c>
      <c r="Q17" s="714"/>
      <c r="R17" s="714"/>
      <c r="S17" s="714"/>
      <c r="T17" s="714"/>
      <c r="U17" s="714"/>
      <c r="V17" s="715"/>
      <c r="W17" s="713" t="s">
        <v>699</v>
      </c>
      <c r="X17" s="714"/>
      <c r="Y17" s="714"/>
      <c r="Z17" s="714"/>
      <c r="AA17" s="714"/>
      <c r="AB17" s="714"/>
      <c r="AC17" s="715"/>
      <c r="AD17" s="713" t="s">
        <v>699</v>
      </c>
      <c r="AE17" s="714"/>
      <c r="AF17" s="714"/>
      <c r="AG17" s="714"/>
      <c r="AH17" s="714"/>
      <c r="AI17" s="714"/>
      <c r="AJ17" s="715"/>
      <c r="AK17" s="713" t="s">
        <v>720</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1500</v>
      </c>
      <c r="Q18" s="794"/>
      <c r="R18" s="794"/>
      <c r="S18" s="794"/>
      <c r="T18" s="794"/>
      <c r="U18" s="794"/>
      <c r="V18" s="795"/>
      <c r="W18" s="793">
        <f>SUM(W13:AC17)</f>
        <v>1130</v>
      </c>
      <c r="X18" s="794"/>
      <c r="Y18" s="794"/>
      <c r="Z18" s="794"/>
      <c r="AA18" s="794"/>
      <c r="AB18" s="794"/>
      <c r="AC18" s="795"/>
      <c r="AD18" s="793">
        <f>SUM(AD13:AJ17)</f>
        <v>1128</v>
      </c>
      <c r="AE18" s="794"/>
      <c r="AF18" s="794"/>
      <c r="AG18" s="794"/>
      <c r="AH18" s="794"/>
      <c r="AI18" s="794"/>
      <c r="AJ18" s="795"/>
      <c r="AK18" s="793">
        <f>SUM(AK13:AQ17)</f>
        <v>1097</v>
      </c>
      <c r="AL18" s="794"/>
      <c r="AM18" s="794"/>
      <c r="AN18" s="794"/>
      <c r="AO18" s="794"/>
      <c r="AP18" s="794"/>
      <c r="AQ18" s="795"/>
      <c r="AR18" s="793">
        <f>SUM(AR13:AX17)</f>
        <v>1097</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855</v>
      </c>
      <c r="Q19" s="714"/>
      <c r="R19" s="714"/>
      <c r="S19" s="714"/>
      <c r="T19" s="714"/>
      <c r="U19" s="714"/>
      <c r="V19" s="715"/>
      <c r="W19" s="713">
        <v>852</v>
      </c>
      <c r="X19" s="714"/>
      <c r="Y19" s="714"/>
      <c r="Z19" s="714"/>
      <c r="AA19" s="714"/>
      <c r="AB19" s="714"/>
      <c r="AC19" s="715"/>
      <c r="AD19" s="713">
        <v>866</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0.56999999999999995</v>
      </c>
      <c r="Q20" s="761"/>
      <c r="R20" s="761"/>
      <c r="S20" s="761"/>
      <c r="T20" s="761"/>
      <c r="U20" s="761"/>
      <c r="V20" s="761"/>
      <c r="W20" s="761">
        <f>IF(W18=0, "-", SUM(W19)/W18)</f>
        <v>0.75398230088495577</v>
      </c>
      <c r="X20" s="761"/>
      <c r="Y20" s="761"/>
      <c r="Z20" s="761"/>
      <c r="AA20" s="761"/>
      <c r="AB20" s="761"/>
      <c r="AC20" s="761"/>
      <c r="AD20" s="761">
        <f>IF(AD18=0, "-", SUM(AD19)/AD18)</f>
        <v>0.76773049645390068</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0.56999999999999995</v>
      </c>
      <c r="Q21" s="761"/>
      <c r="R21" s="761"/>
      <c r="S21" s="761"/>
      <c r="T21" s="761"/>
      <c r="U21" s="761"/>
      <c r="V21" s="761"/>
      <c r="W21" s="761">
        <f>IF(W19=0, "-", SUM(W19)/SUM(W13,W14))</f>
        <v>0.75398230088495577</v>
      </c>
      <c r="X21" s="761"/>
      <c r="Y21" s="761"/>
      <c r="Z21" s="761"/>
      <c r="AA21" s="761"/>
      <c r="AB21" s="761"/>
      <c r="AC21" s="761"/>
      <c r="AD21" s="761">
        <f>IF(AD19=0, "-", SUM(AD19)/SUM(AD13,AD14))</f>
        <v>0.76773049645390068</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33.6" customHeight="1" x14ac:dyDescent="0.15">
      <c r="A23" s="722"/>
      <c r="B23" s="723"/>
      <c r="C23" s="723"/>
      <c r="D23" s="723"/>
      <c r="E23" s="723"/>
      <c r="F23" s="724"/>
      <c r="G23" s="747" t="s">
        <v>700</v>
      </c>
      <c r="H23" s="748"/>
      <c r="I23" s="748"/>
      <c r="J23" s="748"/>
      <c r="K23" s="748"/>
      <c r="L23" s="748"/>
      <c r="M23" s="748"/>
      <c r="N23" s="748"/>
      <c r="O23" s="749"/>
      <c r="P23" s="750">
        <v>1097</v>
      </c>
      <c r="Q23" s="751"/>
      <c r="R23" s="751"/>
      <c r="S23" s="751"/>
      <c r="T23" s="751"/>
      <c r="U23" s="751"/>
      <c r="V23" s="752"/>
      <c r="W23" s="750">
        <v>1097</v>
      </c>
      <c r="X23" s="751"/>
      <c r="Y23" s="751"/>
      <c r="Z23" s="751"/>
      <c r="AA23" s="751"/>
      <c r="AB23" s="751"/>
      <c r="AC23" s="752"/>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1097</v>
      </c>
      <c r="Q29" s="736"/>
      <c r="R29" s="736"/>
      <c r="S29" s="736"/>
      <c r="T29" s="736"/>
      <c r="U29" s="736"/>
      <c r="V29" s="737"/>
      <c r="W29" s="738">
        <f>AR13</f>
        <v>1097</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664</v>
      </c>
      <c r="B30" s="742"/>
      <c r="C30" s="742"/>
      <c r="D30" s="742"/>
      <c r="E30" s="742"/>
      <c r="F30" s="743"/>
      <c r="G30" s="744" t="s">
        <v>755</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15">
      <c r="A32" s="663"/>
      <c r="B32" s="168"/>
      <c r="C32" s="168"/>
      <c r="D32" s="168"/>
      <c r="E32" s="168"/>
      <c r="F32" s="169"/>
      <c r="G32" s="745" t="s">
        <v>745</v>
      </c>
      <c r="H32" s="650"/>
      <c r="I32" s="650"/>
      <c r="J32" s="650"/>
      <c r="K32" s="650"/>
      <c r="L32" s="650"/>
      <c r="M32" s="650"/>
      <c r="N32" s="650"/>
      <c r="O32" s="650"/>
      <c r="P32" s="653" t="s">
        <v>703</v>
      </c>
      <c r="Q32" s="654"/>
      <c r="R32" s="654"/>
      <c r="S32" s="654"/>
      <c r="T32" s="654"/>
      <c r="U32" s="654"/>
      <c r="V32" s="654"/>
      <c r="W32" s="654"/>
      <c r="X32" s="655"/>
      <c r="Y32" s="659" t="s">
        <v>52</v>
      </c>
      <c r="Z32" s="660"/>
      <c r="AA32" s="661"/>
      <c r="AB32" s="662" t="s">
        <v>704</v>
      </c>
      <c r="AC32" s="662"/>
      <c r="AD32" s="662"/>
      <c r="AE32" s="631">
        <v>2316</v>
      </c>
      <c r="AF32" s="631"/>
      <c r="AG32" s="631"/>
      <c r="AH32" s="631"/>
      <c r="AI32" s="631">
        <v>2226</v>
      </c>
      <c r="AJ32" s="631"/>
      <c r="AK32" s="631"/>
      <c r="AL32" s="631"/>
      <c r="AM32" s="631">
        <v>2420</v>
      </c>
      <c r="AN32" s="631"/>
      <c r="AO32" s="631"/>
      <c r="AP32" s="631"/>
      <c r="AQ32" s="677" t="s">
        <v>722</v>
      </c>
      <c r="AR32" s="631"/>
      <c r="AS32" s="631"/>
      <c r="AT32" s="631"/>
      <c r="AU32" s="108" t="s">
        <v>756</v>
      </c>
      <c r="AV32" s="633"/>
      <c r="AW32" s="633"/>
      <c r="AX32" s="634"/>
    </row>
    <row r="33" spans="1:51" ht="23.2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704</v>
      </c>
      <c r="AC33" s="662"/>
      <c r="AD33" s="662"/>
      <c r="AE33" s="631">
        <v>3834</v>
      </c>
      <c r="AF33" s="631"/>
      <c r="AG33" s="631"/>
      <c r="AH33" s="631"/>
      <c r="AI33" s="631">
        <v>2680</v>
      </c>
      <c r="AJ33" s="631"/>
      <c r="AK33" s="631"/>
      <c r="AL33" s="631"/>
      <c r="AM33" s="631">
        <v>2945</v>
      </c>
      <c r="AN33" s="631"/>
      <c r="AO33" s="631"/>
      <c r="AP33" s="631"/>
      <c r="AQ33" s="631">
        <v>2889</v>
      </c>
      <c r="AR33" s="631"/>
      <c r="AS33" s="631"/>
      <c r="AT33" s="631"/>
      <c r="AU33" s="108" t="s">
        <v>756</v>
      </c>
      <c r="AV33" s="633"/>
      <c r="AW33" s="633"/>
      <c r="AX33" s="634"/>
    </row>
    <row r="34" spans="1:51" ht="23.25" customHeight="1" x14ac:dyDescent="0.15">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15">
      <c r="A35" s="698"/>
      <c r="B35" s="699"/>
      <c r="C35" s="699"/>
      <c r="D35" s="699"/>
      <c r="E35" s="699"/>
      <c r="F35" s="700"/>
      <c r="G35" s="667" t="s">
        <v>705</v>
      </c>
      <c r="H35" s="668"/>
      <c r="I35" s="668"/>
      <c r="J35" s="668"/>
      <c r="K35" s="668"/>
      <c r="L35" s="668"/>
      <c r="M35" s="668"/>
      <c r="N35" s="668"/>
      <c r="O35" s="668"/>
      <c r="P35" s="668"/>
      <c r="Q35" s="668"/>
      <c r="R35" s="668"/>
      <c r="S35" s="668"/>
      <c r="T35" s="668"/>
      <c r="U35" s="668"/>
      <c r="V35" s="668"/>
      <c r="W35" s="668"/>
      <c r="X35" s="668"/>
      <c r="Y35" s="671" t="s">
        <v>666</v>
      </c>
      <c r="Z35" s="672"/>
      <c r="AA35" s="673"/>
      <c r="AB35" s="674" t="s">
        <v>706</v>
      </c>
      <c r="AC35" s="675"/>
      <c r="AD35" s="676"/>
      <c r="AE35" s="677">
        <v>369337</v>
      </c>
      <c r="AF35" s="677"/>
      <c r="AG35" s="677"/>
      <c r="AH35" s="677"/>
      <c r="AI35" s="677">
        <v>382911</v>
      </c>
      <c r="AJ35" s="677"/>
      <c r="AK35" s="677"/>
      <c r="AL35" s="677"/>
      <c r="AM35" s="677">
        <v>357995</v>
      </c>
      <c r="AN35" s="677"/>
      <c r="AO35" s="677"/>
      <c r="AP35" s="677"/>
      <c r="AQ35" s="108">
        <v>379630</v>
      </c>
      <c r="AR35" s="102"/>
      <c r="AS35" s="102"/>
      <c r="AT35" s="102"/>
      <c r="AU35" s="102"/>
      <c r="AV35" s="102"/>
      <c r="AW35" s="102"/>
      <c r="AX35" s="103"/>
    </row>
    <row r="36" spans="1:51" ht="38.450000000000003"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707</v>
      </c>
      <c r="AC36" s="628"/>
      <c r="AD36" s="629"/>
      <c r="AE36" s="630" t="s">
        <v>708</v>
      </c>
      <c r="AF36" s="630"/>
      <c r="AG36" s="630"/>
      <c r="AH36" s="630"/>
      <c r="AI36" s="630" t="s">
        <v>709</v>
      </c>
      <c r="AJ36" s="630"/>
      <c r="AK36" s="630"/>
      <c r="AL36" s="630"/>
      <c r="AM36" s="630" t="s">
        <v>764</v>
      </c>
      <c r="AN36" s="630"/>
      <c r="AO36" s="630"/>
      <c r="AP36" s="630"/>
      <c r="AQ36" s="630" t="s">
        <v>723</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699</v>
      </c>
      <c r="AR38" s="523"/>
      <c r="AS38" s="142" t="s">
        <v>224</v>
      </c>
      <c r="AT38" s="143"/>
      <c r="AU38" s="141">
        <v>4</v>
      </c>
      <c r="AV38" s="141"/>
      <c r="AW38" s="123" t="s">
        <v>170</v>
      </c>
      <c r="AX38" s="144"/>
    </row>
    <row r="39" spans="1:51" ht="23.25" customHeight="1" x14ac:dyDescent="0.15">
      <c r="A39" s="689"/>
      <c r="B39" s="687"/>
      <c r="C39" s="687"/>
      <c r="D39" s="687"/>
      <c r="E39" s="687"/>
      <c r="F39" s="688"/>
      <c r="G39" s="193" t="s">
        <v>746</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335</v>
      </c>
      <c r="AC39" s="163"/>
      <c r="AD39" s="163"/>
      <c r="AE39" s="108">
        <v>65.8</v>
      </c>
      <c r="AF39" s="102"/>
      <c r="AG39" s="102"/>
      <c r="AH39" s="102"/>
      <c r="AI39" s="108">
        <v>62.9</v>
      </c>
      <c r="AJ39" s="102"/>
      <c r="AK39" s="102"/>
      <c r="AL39" s="102"/>
      <c r="AM39" s="108"/>
      <c r="AN39" s="102"/>
      <c r="AO39" s="102"/>
      <c r="AP39" s="102"/>
      <c r="AQ39" s="109" t="s">
        <v>699</v>
      </c>
      <c r="AR39" s="110"/>
      <c r="AS39" s="110"/>
      <c r="AT39" s="111"/>
      <c r="AU39" s="102" t="s">
        <v>699</v>
      </c>
      <c r="AV39" s="102"/>
      <c r="AW39" s="102"/>
      <c r="AX39" s="103"/>
    </row>
    <row r="40" spans="1:51" ht="17.4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v>70</v>
      </c>
      <c r="AF40" s="102"/>
      <c r="AG40" s="102"/>
      <c r="AH40" s="102"/>
      <c r="AI40" s="108">
        <v>70</v>
      </c>
      <c r="AJ40" s="102"/>
      <c r="AK40" s="102"/>
      <c r="AL40" s="102"/>
      <c r="AM40" s="108">
        <v>70</v>
      </c>
      <c r="AN40" s="102"/>
      <c r="AO40" s="102"/>
      <c r="AP40" s="102"/>
      <c r="AQ40" s="109" t="s">
        <v>699</v>
      </c>
      <c r="AR40" s="110"/>
      <c r="AS40" s="110"/>
      <c r="AT40" s="111"/>
      <c r="AU40" s="102">
        <v>70</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94</v>
      </c>
      <c r="AF41" s="102"/>
      <c r="AG41" s="102"/>
      <c r="AH41" s="102"/>
      <c r="AI41" s="108">
        <v>89.9</v>
      </c>
      <c r="AJ41" s="102"/>
      <c r="AK41" s="102"/>
      <c r="AL41" s="102"/>
      <c r="AM41" s="108"/>
      <c r="AN41" s="102"/>
      <c r="AO41" s="102"/>
      <c r="AP41" s="102"/>
      <c r="AQ41" s="109" t="s">
        <v>699</v>
      </c>
      <c r="AR41" s="110"/>
      <c r="AS41" s="110"/>
      <c r="AT41" s="111"/>
      <c r="AU41" s="102" t="s">
        <v>699</v>
      </c>
      <c r="AV41" s="102"/>
      <c r="AW41" s="102"/>
      <c r="AX41" s="103"/>
    </row>
    <row r="42" spans="1:51" ht="23.25" customHeight="1" x14ac:dyDescent="0.15">
      <c r="A42" s="202" t="s">
        <v>344</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710</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customHeight="1" thickBot="1" x14ac:dyDescent="0.2">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24.95" customHeight="1" x14ac:dyDescent="0.15">
      <c r="A215" s="421" t="s">
        <v>367</v>
      </c>
      <c r="B215" s="422"/>
      <c r="C215" s="425" t="s">
        <v>227</v>
      </c>
      <c r="D215" s="422"/>
      <c r="E215" s="427" t="s">
        <v>243</v>
      </c>
      <c r="F215" s="428"/>
      <c r="G215" s="429" t="s">
        <v>747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725</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724</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726</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23.45" customHeight="1" x14ac:dyDescent="0.15">
      <c r="A218" s="423"/>
      <c r="B218" s="424"/>
      <c r="C218" s="506" t="s">
        <v>684</v>
      </c>
      <c r="D218" s="507"/>
      <c r="E218" s="164" t="s">
        <v>363</v>
      </c>
      <c r="F218" s="166"/>
      <c r="G218" s="487" t="s">
        <v>230</v>
      </c>
      <c r="H218" s="488"/>
      <c r="I218" s="488"/>
      <c r="J218" s="508" t="s">
        <v>699</v>
      </c>
      <c r="K218" s="509"/>
      <c r="L218" s="509"/>
      <c r="M218" s="509"/>
      <c r="N218" s="509"/>
      <c r="O218" s="509"/>
      <c r="P218" s="509"/>
      <c r="Q218" s="509"/>
      <c r="R218" s="509"/>
      <c r="S218" s="509"/>
      <c r="T218" s="510"/>
      <c r="U218" s="485" t="s">
        <v>722</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722</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25.5" customHeight="1" thickBot="1" x14ac:dyDescent="0.2">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4" t="s">
        <v>722</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72.75"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718</v>
      </c>
      <c r="AE223" s="467"/>
      <c r="AF223" s="467"/>
      <c r="AG223" s="468" t="s">
        <v>758</v>
      </c>
      <c r="AH223" s="469"/>
      <c r="AI223" s="469"/>
      <c r="AJ223" s="469"/>
      <c r="AK223" s="469"/>
      <c r="AL223" s="469"/>
      <c r="AM223" s="469"/>
      <c r="AN223" s="469"/>
      <c r="AO223" s="469"/>
      <c r="AP223" s="469"/>
      <c r="AQ223" s="469"/>
      <c r="AR223" s="469"/>
      <c r="AS223" s="469"/>
      <c r="AT223" s="469"/>
      <c r="AU223" s="469"/>
      <c r="AV223" s="469"/>
      <c r="AW223" s="469"/>
      <c r="AX223" s="470"/>
    </row>
    <row r="224" spans="1:51" ht="99.9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718</v>
      </c>
      <c r="AE224" s="380"/>
      <c r="AF224" s="380"/>
      <c r="AG224" s="374" t="s">
        <v>760</v>
      </c>
      <c r="AH224" s="375"/>
      <c r="AI224" s="375"/>
      <c r="AJ224" s="375"/>
      <c r="AK224" s="375"/>
      <c r="AL224" s="375"/>
      <c r="AM224" s="375"/>
      <c r="AN224" s="375"/>
      <c r="AO224" s="375"/>
      <c r="AP224" s="375"/>
      <c r="AQ224" s="375"/>
      <c r="AR224" s="375"/>
      <c r="AS224" s="375"/>
      <c r="AT224" s="375"/>
      <c r="AU224" s="375"/>
      <c r="AV224" s="375"/>
      <c r="AW224" s="375"/>
      <c r="AX224" s="376"/>
    </row>
    <row r="225" spans="1:50" ht="50.1"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718</v>
      </c>
      <c r="AE225" s="417"/>
      <c r="AF225" s="417"/>
      <c r="AG225" s="402" t="s">
        <v>727</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728</v>
      </c>
      <c r="AE226" s="398"/>
      <c r="AF226" s="398"/>
      <c r="AG226" s="400" t="s">
        <v>722</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729</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729</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68.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718</v>
      </c>
      <c r="AE229" s="364"/>
      <c r="AF229" s="364"/>
      <c r="AG229" s="366" t="s">
        <v>759</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718</v>
      </c>
      <c r="AE230" s="380"/>
      <c r="AF230" s="380"/>
      <c r="AG230" s="374" t="s">
        <v>765</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728</v>
      </c>
      <c r="AE231" s="380"/>
      <c r="AF231" s="380"/>
      <c r="AG231" s="374" t="s">
        <v>722</v>
      </c>
      <c r="AH231" s="375"/>
      <c r="AI231" s="375"/>
      <c r="AJ231" s="375"/>
      <c r="AK231" s="375"/>
      <c r="AL231" s="375"/>
      <c r="AM231" s="375"/>
      <c r="AN231" s="375"/>
      <c r="AO231" s="375"/>
      <c r="AP231" s="375"/>
      <c r="AQ231" s="375"/>
      <c r="AR231" s="375"/>
      <c r="AS231" s="375"/>
      <c r="AT231" s="375"/>
      <c r="AU231" s="375"/>
      <c r="AV231" s="375"/>
      <c r="AW231" s="375"/>
      <c r="AX231" s="376"/>
    </row>
    <row r="232" spans="1:50" ht="50.1"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718</v>
      </c>
      <c r="AE232" s="380"/>
      <c r="AF232" s="380"/>
      <c r="AG232" s="374" t="s">
        <v>730</v>
      </c>
      <c r="AH232" s="375"/>
      <c r="AI232" s="375"/>
      <c r="AJ232" s="375"/>
      <c r="AK232" s="375"/>
      <c r="AL232" s="375"/>
      <c r="AM232" s="375"/>
      <c r="AN232" s="375"/>
      <c r="AO232" s="375"/>
      <c r="AP232" s="375"/>
      <c r="AQ232" s="375"/>
      <c r="AR232" s="375"/>
      <c r="AS232" s="375"/>
      <c r="AT232" s="375"/>
      <c r="AU232" s="375"/>
      <c r="AV232" s="375"/>
      <c r="AW232" s="375"/>
      <c r="AX232" s="376"/>
    </row>
    <row r="233" spans="1:50" ht="7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718</v>
      </c>
      <c r="AE233" s="417"/>
      <c r="AF233" s="417"/>
      <c r="AG233" s="418" t="s">
        <v>748</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728</v>
      </c>
      <c r="AE234" s="380"/>
      <c r="AF234" s="449"/>
      <c r="AG234" s="374" t="s">
        <v>722</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728</v>
      </c>
      <c r="AE235" s="410"/>
      <c r="AF235" s="411"/>
      <c r="AG235" s="412" t="s">
        <v>722</v>
      </c>
      <c r="AH235" s="413"/>
      <c r="AI235" s="413"/>
      <c r="AJ235" s="413"/>
      <c r="AK235" s="413"/>
      <c r="AL235" s="413"/>
      <c r="AM235" s="413"/>
      <c r="AN235" s="413"/>
      <c r="AO235" s="413"/>
      <c r="AP235" s="413"/>
      <c r="AQ235" s="413"/>
      <c r="AR235" s="413"/>
      <c r="AS235" s="413"/>
      <c r="AT235" s="413"/>
      <c r="AU235" s="413"/>
      <c r="AV235" s="413"/>
      <c r="AW235" s="413"/>
      <c r="AX235" s="414"/>
    </row>
    <row r="236" spans="1:50" ht="51"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766</v>
      </c>
      <c r="AE236" s="364"/>
      <c r="AF236" s="365"/>
      <c r="AG236" s="366" t="s">
        <v>768</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728</v>
      </c>
      <c r="AE237" s="373"/>
      <c r="AF237" s="373"/>
      <c r="AG237" s="374" t="s">
        <v>722</v>
      </c>
      <c r="AH237" s="375"/>
      <c r="AI237" s="375"/>
      <c r="AJ237" s="375"/>
      <c r="AK237" s="375"/>
      <c r="AL237" s="375"/>
      <c r="AM237" s="375"/>
      <c r="AN237" s="375"/>
      <c r="AO237" s="375"/>
      <c r="AP237" s="375"/>
      <c r="AQ237" s="375"/>
      <c r="AR237" s="375"/>
      <c r="AS237" s="375"/>
      <c r="AT237" s="375"/>
      <c r="AU237" s="375"/>
      <c r="AV237" s="375"/>
      <c r="AW237" s="375"/>
      <c r="AX237" s="376"/>
    </row>
    <row r="238" spans="1:50" ht="47.25"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718</v>
      </c>
      <c r="AE238" s="380"/>
      <c r="AF238" s="380"/>
      <c r="AG238" s="374" t="s">
        <v>767</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728</v>
      </c>
      <c r="AE239" s="380"/>
      <c r="AF239" s="380"/>
      <c r="AG239" s="404" t="s">
        <v>722</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728</v>
      </c>
      <c r="AE240" s="398"/>
      <c r="AF240" s="399"/>
      <c r="AG240" s="400" t="s">
        <v>749</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690</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t="s">
        <v>699</v>
      </c>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731</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757</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732</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132</v>
      </c>
      <c r="B252" s="339"/>
      <c r="C252" s="339"/>
      <c r="D252" s="339"/>
      <c r="E252" s="340"/>
      <c r="F252" s="914" t="s">
        <v>761</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763</v>
      </c>
      <c r="B254" s="339"/>
      <c r="C254" s="339"/>
      <c r="D254" s="339"/>
      <c r="E254" s="340"/>
      <c r="F254" s="341" t="s">
        <v>762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361</v>
      </c>
      <c r="B258" s="105"/>
      <c r="C258" s="105"/>
      <c r="D258" s="106"/>
      <c r="E258" s="334" t="s">
        <v>711</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360</v>
      </c>
      <c r="B259" s="271"/>
      <c r="C259" s="271"/>
      <c r="D259" s="271"/>
      <c r="E259" s="334" t="s">
        <v>712</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359</v>
      </c>
      <c r="B260" s="271"/>
      <c r="C260" s="271"/>
      <c r="D260" s="271"/>
      <c r="E260" s="334" t="s">
        <v>713</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358</v>
      </c>
      <c r="B261" s="271"/>
      <c r="C261" s="271"/>
      <c r="D261" s="271"/>
      <c r="E261" s="334" t="s">
        <v>713</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357</v>
      </c>
      <c r="B262" s="271"/>
      <c r="C262" s="271"/>
      <c r="D262" s="271"/>
      <c r="E262" s="334" t="s">
        <v>714</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356</v>
      </c>
      <c r="B263" s="271"/>
      <c r="C263" s="271"/>
      <c r="D263" s="271"/>
      <c r="E263" s="334" t="s">
        <v>715</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355</v>
      </c>
      <c r="B264" s="271"/>
      <c r="C264" s="271"/>
      <c r="D264" s="271"/>
      <c r="E264" s="334" t="s">
        <v>716</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354</v>
      </c>
      <c r="B265" s="271"/>
      <c r="C265" s="271"/>
      <c r="D265" s="271"/>
      <c r="E265" s="334" t="s">
        <v>717</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501</v>
      </c>
      <c r="B266" s="271"/>
      <c r="C266" s="271"/>
      <c r="D266" s="271"/>
      <c r="E266" s="115" t="s">
        <v>692</v>
      </c>
      <c r="F266" s="101"/>
      <c r="G266" s="101"/>
      <c r="H266" s="92" t="str">
        <f>IF(E266="","","-")</f>
        <v>-</v>
      </c>
      <c r="I266" s="101"/>
      <c r="J266" s="101"/>
      <c r="K266" s="92" t="str">
        <f>IF(I266="","","-")</f>
        <v/>
      </c>
      <c r="L266" s="116">
        <v>636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c r="J267" s="101"/>
      <c r="K267" s="92"/>
      <c r="L267" s="116">
        <v>648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721</v>
      </c>
      <c r="H268" s="101"/>
      <c r="I268" s="101"/>
      <c r="J268" s="100">
        <v>20</v>
      </c>
      <c r="K268" s="100"/>
      <c r="L268" s="116">
        <v>705</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thickBo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350</v>
      </c>
      <c r="B308" s="329"/>
      <c r="C308" s="329"/>
      <c r="D308" s="329"/>
      <c r="E308" s="329"/>
      <c r="F308" s="330"/>
      <c r="G308" s="309" t="s">
        <v>734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39.950000000000003" customHeight="1" x14ac:dyDescent="0.15">
      <c r="A310" s="331"/>
      <c r="B310" s="332"/>
      <c r="C310" s="332"/>
      <c r="D310" s="332"/>
      <c r="E310" s="332"/>
      <c r="F310" s="333"/>
      <c r="G310" s="299" t="s">
        <v>733</v>
      </c>
      <c r="H310" s="300"/>
      <c r="I310" s="300"/>
      <c r="J310" s="300"/>
      <c r="K310" s="301"/>
      <c r="L310" s="302" t="s">
        <v>735</v>
      </c>
      <c r="M310" s="303"/>
      <c r="N310" s="303"/>
      <c r="O310" s="303"/>
      <c r="P310" s="303"/>
      <c r="Q310" s="303"/>
      <c r="R310" s="303"/>
      <c r="S310" s="303"/>
      <c r="T310" s="303"/>
      <c r="U310" s="303"/>
      <c r="V310" s="303"/>
      <c r="W310" s="303"/>
      <c r="X310" s="304"/>
      <c r="Y310" s="305">
        <v>125</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125</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736</v>
      </c>
      <c r="D366" s="266"/>
      <c r="E366" s="266"/>
      <c r="F366" s="266"/>
      <c r="G366" s="266"/>
      <c r="H366" s="266"/>
      <c r="I366" s="266"/>
      <c r="J366" s="248">
        <v>4000020270008</v>
      </c>
      <c r="K366" s="249"/>
      <c r="L366" s="249"/>
      <c r="M366" s="249"/>
      <c r="N366" s="249"/>
      <c r="O366" s="249"/>
      <c r="P366" s="250" t="s">
        <v>742</v>
      </c>
      <c r="Q366" s="250"/>
      <c r="R366" s="250"/>
      <c r="S366" s="250"/>
      <c r="T366" s="250"/>
      <c r="U366" s="250"/>
      <c r="V366" s="250"/>
      <c r="W366" s="250"/>
      <c r="X366" s="250"/>
      <c r="Y366" s="251">
        <v>125</v>
      </c>
      <c r="Z366" s="252"/>
      <c r="AA366" s="252"/>
      <c r="AB366" s="253"/>
      <c r="AC366" s="237" t="s">
        <v>743</v>
      </c>
      <c r="AD366" s="238"/>
      <c r="AE366" s="238"/>
      <c r="AF366" s="238"/>
      <c r="AG366" s="238"/>
      <c r="AH366" s="268" t="s">
        <v>699</v>
      </c>
      <c r="AI366" s="269"/>
      <c r="AJ366" s="269"/>
      <c r="AK366" s="269"/>
      <c r="AL366" s="241" t="s">
        <v>699</v>
      </c>
      <c r="AM366" s="242"/>
      <c r="AN366" s="242"/>
      <c r="AO366" s="243"/>
      <c r="AP366" s="244" t="s">
        <v>722</v>
      </c>
      <c r="AQ366" s="244"/>
      <c r="AR366" s="244"/>
      <c r="AS366" s="244"/>
      <c r="AT366" s="244"/>
      <c r="AU366" s="244"/>
      <c r="AV366" s="244"/>
      <c r="AW366" s="244"/>
      <c r="AX366" s="244"/>
    </row>
    <row r="367" spans="1:51" ht="30" customHeight="1" x14ac:dyDescent="0.15">
      <c r="A367" s="245">
        <v>2</v>
      </c>
      <c r="B367" s="245">
        <v>1</v>
      </c>
      <c r="C367" s="267" t="s">
        <v>737</v>
      </c>
      <c r="D367" s="266"/>
      <c r="E367" s="266"/>
      <c r="F367" s="266"/>
      <c r="G367" s="266"/>
      <c r="H367" s="266"/>
      <c r="I367" s="266"/>
      <c r="J367" s="248">
        <v>8000020130001</v>
      </c>
      <c r="K367" s="249"/>
      <c r="L367" s="249"/>
      <c r="M367" s="249"/>
      <c r="N367" s="249"/>
      <c r="O367" s="249"/>
      <c r="P367" s="250" t="s">
        <v>742</v>
      </c>
      <c r="Q367" s="250"/>
      <c r="R367" s="250"/>
      <c r="S367" s="250"/>
      <c r="T367" s="250"/>
      <c r="U367" s="250"/>
      <c r="V367" s="250"/>
      <c r="W367" s="250"/>
      <c r="X367" s="250"/>
      <c r="Y367" s="251">
        <v>76</v>
      </c>
      <c r="Z367" s="252"/>
      <c r="AA367" s="252"/>
      <c r="AB367" s="253"/>
      <c r="AC367" s="237" t="s">
        <v>743</v>
      </c>
      <c r="AD367" s="238"/>
      <c r="AE367" s="238"/>
      <c r="AF367" s="238"/>
      <c r="AG367" s="238"/>
      <c r="AH367" s="268" t="s">
        <v>699</v>
      </c>
      <c r="AI367" s="269"/>
      <c r="AJ367" s="269"/>
      <c r="AK367" s="269"/>
      <c r="AL367" s="241" t="s">
        <v>699</v>
      </c>
      <c r="AM367" s="242"/>
      <c r="AN367" s="242"/>
      <c r="AO367" s="243"/>
      <c r="AP367" s="244" t="s">
        <v>722</v>
      </c>
      <c r="AQ367" s="244"/>
      <c r="AR367" s="244"/>
      <c r="AS367" s="244"/>
      <c r="AT367" s="244"/>
      <c r="AU367" s="244"/>
      <c r="AV367" s="244"/>
      <c r="AW367" s="244"/>
      <c r="AX367" s="244"/>
      <c r="AY367">
        <f>COUNTA($C$367)</f>
        <v>1</v>
      </c>
    </row>
    <row r="368" spans="1:51" ht="30" customHeight="1" x14ac:dyDescent="0.15">
      <c r="A368" s="245">
        <v>3</v>
      </c>
      <c r="B368" s="245">
        <v>1</v>
      </c>
      <c r="C368" s="267" t="s">
        <v>750</v>
      </c>
      <c r="D368" s="266"/>
      <c r="E368" s="266"/>
      <c r="F368" s="266"/>
      <c r="G368" s="266"/>
      <c r="H368" s="266"/>
      <c r="I368" s="266"/>
      <c r="J368" s="248">
        <v>8000020280003</v>
      </c>
      <c r="K368" s="249"/>
      <c r="L368" s="249"/>
      <c r="M368" s="249"/>
      <c r="N368" s="249"/>
      <c r="O368" s="249"/>
      <c r="P368" s="260" t="s">
        <v>742</v>
      </c>
      <c r="Q368" s="250"/>
      <c r="R368" s="250"/>
      <c r="S368" s="250"/>
      <c r="T368" s="250"/>
      <c r="U368" s="250"/>
      <c r="V368" s="250"/>
      <c r="W368" s="250"/>
      <c r="X368" s="250"/>
      <c r="Y368" s="251">
        <v>59</v>
      </c>
      <c r="Z368" s="252"/>
      <c r="AA368" s="252"/>
      <c r="AB368" s="253"/>
      <c r="AC368" s="237" t="s">
        <v>743</v>
      </c>
      <c r="AD368" s="238"/>
      <c r="AE368" s="238"/>
      <c r="AF368" s="238"/>
      <c r="AG368" s="238"/>
      <c r="AH368" s="239" t="s">
        <v>699</v>
      </c>
      <c r="AI368" s="240"/>
      <c r="AJ368" s="240"/>
      <c r="AK368" s="240"/>
      <c r="AL368" s="241" t="s">
        <v>699</v>
      </c>
      <c r="AM368" s="242"/>
      <c r="AN368" s="242"/>
      <c r="AO368" s="243"/>
      <c r="AP368" s="244" t="s">
        <v>722</v>
      </c>
      <c r="AQ368" s="244"/>
      <c r="AR368" s="244"/>
      <c r="AS368" s="244"/>
      <c r="AT368" s="244"/>
      <c r="AU368" s="244"/>
      <c r="AV368" s="244"/>
      <c r="AW368" s="244"/>
      <c r="AX368" s="244"/>
      <c r="AY368">
        <f>COUNTA($C$368)</f>
        <v>1</v>
      </c>
    </row>
    <row r="369" spans="1:51" ht="30" customHeight="1" x14ac:dyDescent="0.15">
      <c r="A369" s="245">
        <v>4</v>
      </c>
      <c r="B369" s="245">
        <v>1</v>
      </c>
      <c r="C369" s="267" t="s">
        <v>751</v>
      </c>
      <c r="D369" s="266"/>
      <c r="E369" s="266"/>
      <c r="F369" s="266"/>
      <c r="G369" s="266"/>
      <c r="H369" s="266"/>
      <c r="I369" s="266"/>
      <c r="J369" s="248">
        <v>1000020140007</v>
      </c>
      <c r="K369" s="249"/>
      <c r="L369" s="249"/>
      <c r="M369" s="249"/>
      <c r="N369" s="249"/>
      <c r="O369" s="249"/>
      <c r="P369" s="260" t="s">
        <v>742</v>
      </c>
      <c r="Q369" s="250"/>
      <c r="R369" s="250"/>
      <c r="S369" s="250"/>
      <c r="T369" s="250"/>
      <c r="U369" s="250"/>
      <c r="V369" s="250"/>
      <c r="W369" s="250"/>
      <c r="X369" s="250"/>
      <c r="Y369" s="251">
        <v>55</v>
      </c>
      <c r="Z369" s="252"/>
      <c r="AA369" s="252"/>
      <c r="AB369" s="253"/>
      <c r="AC369" s="237" t="s">
        <v>743</v>
      </c>
      <c r="AD369" s="238"/>
      <c r="AE369" s="238"/>
      <c r="AF369" s="238"/>
      <c r="AG369" s="238"/>
      <c r="AH369" s="239" t="s">
        <v>699</v>
      </c>
      <c r="AI369" s="240"/>
      <c r="AJ369" s="240"/>
      <c r="AK369" s="240"/>
      <c r="AL369" s="241" t="s">
        <v>699</v>
      </c>
      <c r="AM369" s="242"/>
      <c r="AN369" s="242"/>
      <c r="AO369" s="243"/>
      <c r="AP369" s="244" t="s">
        <v>722</v>
      </c>
      <c r="AQ369" s="244"/>
      <c r="AR369" s="244"/>
      <c r="AS369" s="244"/>
      <c r="AT369" s="244"/>
      <c r="AU369" s="244"/>
      <c r="AV369" s="244"/>
      <c r="AW369" s="244"/>
      <c r="AX369" s="244"/>
      <c r="AY369">
        <f>COUNTA($C$369)</f>
        <v>1</v>
      </c>
    </row>
    <row r="370" spans="1:51" ht="30" customHeight="1" x14ac:dyDescent="0.15">
      <c r="A370" s="245">
        <v>5</v>
      </c>
      <c r="B370" s="245">
        <v>1</v>
      </c>
      <c r="C370" s="267" t="s">
        <v>738</v>
      </c>
      <c r="D370" s="266"/>
      <c r="E370" s="266"/>
      <c r="F370" s="266"/>
      <c r="G370" s="266"/>
      <c r="H370" s="266"/>
      <c r="I370" s="266"/>
      <c r="J370" s="248">
        <v>1000020230006</v>
      </c>
      <c r="K370" s="249"/>
      <c r="L370" s="249"/>
      <c r="M370" s="249"/>
      <c r="N370" s="249"/>
      <c r="O370" s="249"/>
      <c r="P370" s="250" t="s">
        <v>742</v>
      </c>
      <c r="Q370" s="250"/>
      <c r="R370" s="250"/>
      <c r="S370" s="250"/>
      <c r="T370" s="250"/>
      <c r="U370" s="250"/>
      <c r="V370" s="250"/>
      <c r="W370" s="250"/>
      <c r="X370" s="250"/>
      <c r="Y370" s="251">
        <v>49</v>
      </c>
      <c r="Z370" s="252"/>
      <c r="AA370" s="252"/>
      <c r="AB370" s="253"/>
      <c r="AC370" s="237" t="s">
        <v>743</v>
      </c>
      <c r="AD370" s="238"/>
      <c r="AE370" s="238"/>
      <c r="AF370" s="238"/>
      <c r="AG370" s="238"/>
      <c r="AH370" s="239" t="s">
        <v>699</v>
      </c>
      <c r="AI370" s="240"/>
      <c r="AJ370" s="240"/>
      <c r="AK370" s="240"/>
      <c r="AL370" s="241" t="s">
        <v>699</v>
      </c>
      <c r="AM370" s="242"/>
      <c r="AN370" s="242"/>
      <c r="AO370" s="243"/>
      <c r="AP370" s="244" t="s">
        <v>722</v>
      </c>
      <c r="AQ370" s="244"/>
      <c r="AR370" s="244"/>
      <c r="AS370" s="244"/>
      <c r="AT370" s="244"/>
      <c r="AU370" s="244"/>
      <c r="AV370" s="244"/>
      <c r="AW370" s="244"/>
      <c r="AX370" s="244"/>
      <c r="AY370">
        <f>COUNTA($C$370)</f>
        <v>1</v>
      </c>
    </row>
    <row r="371" spans="1:51" ht="30" customHeight="1" x14ac:dyDescent="0.15">
      <c r="A371" s="245">
        <v>6</v>
      </c>
      <c r="B371" s="245">
        <v>1</v>
      </c>
      <c r="C371" s="267" t="s">
        <v>739</v>
      </c>
      <c r="D371" s="266"/>
      <c r="E371" s="266"/>
      <c r="F371" s="266"/>
      <c r="G371" s="266"/>
      <c r="H371" s="266"/>
      <c r="I371" s="266"/>
      <c r="J371" s="248">
        <v>7000020220001</v>
      </c>
      <c r="K371" s="249"/>
      <c r="L371" s="249"/>
      <c r="M371" s="249"/>
      <c r="N371" s="249"/>
      <c r="O371" s="249"/>
      <c r="P371" s="250" t="s">
        <v>742</v>
      </c>
      <c r="Q371" s="250"/>
      <c r="R371" s="250"/>
      <c r="S371" s="250"/>
      <c r="T371" s="250"/>
      <c r="U371" s="250"/>
      <c r="V371" s="250"/>
      <c r="W371" s="250"/>
      <c r="X371" s="250"/>
      <c r="Y371" s="251">
        <v>42</v>
      </c>
      <c r="Z371" s="252"/>
      <c r="AA371" s="252"/>
      <c r="AB371" s="253"/>
      <c r="AC371" s="237" t="s">
        <v>743</v>
      </c>
      <c r="AD371" s="238"/>
      <c r="AE371" s="238"/>
      <c r="AF371" s="238"/>
      <c r="AG371" s="238"/>
      <c r="AH371" s="239" t="s">
        <v>699</v>
      </c>
      <c r="AI371" s="240"/>
      <c r="AJ371" s="240"/>
      <c r="AK371" s="240"/>
      <c r="AL371" s="241" t="s">
        <v>699</v>
      </c>
      <c r="AM371" s="242"/>
      <c r="AN371" s="242"/>
      <c r="AO371" s="243"/>
      <c r="AP371" s="244" t="s">
        <v>722</v>
      </c>
      <c r="AQ371" s="244"/>
      <c r="AR371" s="244"/>
      <c r="AS371" s="244"/>
      <c r="AT371" s="244"/>
      <c r="AU371" s="244"/>
      <c r="AV371" s="244"/>
      <c r="AW371" s="244"/>
      <c r="AX371" s="244"/>
      <c r="AY371">
        <f>COUNTA($C$371)</f>
        <v>1</v>
      </c>
    </row>
    <row r="372" spans="1:51" ht="30" customHeight="1" x14ac:dyDescent="0.15">
      <c r="A372" s="245">
        <v>7</v>
      </c>
      <c r="B372" s="245">
        <v>1</v>
      </c>
      <c r="C372" s="267" t="s">
        <v>740</v>
      </c>
      <c r="D372" s="266"/>
      <c r="E372" s="266"/>
      <c r="F372" s="266"/>
      <c r="G372" s="266"/>
      <c r="H372" s="266"/>
      <c r="I372" s="266"/>
      <c r="J372" s="248">
        <v>2000020260002</v>
      </c>
      <c r="K372" s="249"/>
      <c r="L372" s="249"/>
      <c r="M372" s="249"/>
      <c r="N372" s="249"/>
      <c r="O372" s="249"/>
      <c r="P372" s="250" t="s">
        <v>742</v>
      </c>
      <c r="Q372" s="250"/>
      <c r="R372" s="250"/>
      <c r="S372" s="250"/>
      <c r="T372" s="250"/>
      <c r="U372" s="250"/>
      <c r="V372" s="250"/>
      <c r="W372" s="250"/>
      <c r="X372" s="250"/>
      <c r="Y372" s="251">
        <v>38</v>
      </c>
      <c r="Z372" s="252"/>
      <c r="AA372" s="252"/>
      <c r="AB372" s="253"/>
      <c r="AC372" s="237" t="s">
        <v>743</v>
      </c>
      <c r="AD372" s="238"/>
      <c r="AE372" s="238"/>
      <c r="AF372" s="238"/>
      <c r="AG372" s="238"/>
      <c r="AH372" s="239" t="s">
        <v>699</v>
      </c>
      <c r="AI372" s="240"/>
      <c r="AJ372" s="240"/>
      <c r="AK372" s="240"/>
      <c r="AL372" s="241" t="s">
        <v>699</v>
      </c>
      <c r="AM372" s="242"/>
      <c r="AN372" s="242"/>
      <c r="AO372" s="243"/>
      <c r="AP372" s="244" t="s">
        <v>722</v>
      </c>
      <c r="AQ372" s="244"/>
      <c r="AR372" s="244"/>
      <c r="AS372" s="244"/>
      <c r="AT372" s="244"/>
      <c r="AU372" s="244"/>
      <c r="AV372" s="244"/>
      <c r="AW372" s="244"/>
      <c r="AX372" s="244"/>
      <c r="AY372">
        <f>COUNTA($C$372)</f>
        <v>1</v>
      </c>
    </row>
    <row r="373" spans="1:51" ht="30" customHeight="1" x14ac:dyDescent="0.15">
      <c r="A373" s="245">
        <v>8</v>
      </c>
      <c r="B373" s="245">
        <v>1</v>
      </c>
      <c r="C373" s="266" t="s">
        <v>741</v>
      </c>
      <c r="D373" s="266"/>
      <c r="E373" s="266"/>
      <c r="F373" s="266"/>
      <c r="G373" s="266"/>
      <c r="H373" s="266"/>
      <c r="I373" s="266"/>
      <c r="J373" s="248">
        <v>7000020340006</v>
      </c>
      <c r="K373" s="249"/>
      <c r="L373" s="249"/>
      <c r="M373" s="249"/>
      <c r="N373" s="249"/>
      <c r="O373" s="249"/>
      <c r="P373" s="250" t="s">
        <v>742</v>
      </c>
      <c r="Q373" s="250"/>
      <c r="R373" s="250"/>
      <c r="S373" s="250"/>
      <c r="T373" s="250"/>
      <c r="U373" s="250"/>
      <c r="V373" s="250"/>
      <c r="W373" s="250"/>
      <c r="X373" s="250"/>
      <c r="Y373" s="251">
        <v>36</v>
      </c>
      <c r="Z373" s="252"/>
      <c r="AA373" s="252"/>
      <c r="AB373" s="253"/>
      <c r="AC373" s="237" t="s">
        <v>743</v>
      </c>
      <c r="AD373" s="238"/>
      <c r="AE373" s="238"/>
      <c r="AF373" s="238"/>
      <c r="AG373" s="238"/>
      <c r="AH373" s="239" t="s">
        <v>699</v>
      </c>
      <c r="AI373" s="240"/>
      <c r="AJ373" s="240"/>
      <c r="AK373" s="240"/>
      <c r="AL373" s="241" t="s">
        <v>699</v>
      </c>
      <c r="AM373" s="242"/>
      <c r="AN373" s="242"/>
      <c r="AO373" s="243"/>
      <c r="AP373" s="244" t="s">
        <v>722</v>
      </c>
      <c r="AQ373" s="244"/>
      <c r="AR373" s="244"/>
      <c r="AS373" s="244"/>
      <c r="AT373" s="244"/>
      <c r="AU373" s="244"/>
      <c r="AV373" s="244"/>
      <c r="AW373" s="244"/>
      <c r="AX373" s="244"/>
      <c r="AY373">
        <f>COUNTA($C$373)</f>
        <v>1</v>
      </c>
    </row>
    <row r="374" spans="1:51" ht="30" customHeight="1" x14ac:dyDescent="0.15">
      <c r="A374" s="245">
        <v>9</v>
      </c>
      <c r="B374" s="245">
        <v>1</v>
      </c>
      <c r="C374" s="267" t="s">
        <v>753</v>
      </c>
      <c r="D374" s="266"/>
      <c r="E374" s="266"/>
      <c r="F374" s="266"/>
      <c r="G374" s="266"/>
      <c r="H374" s="266"/>
      <c r="I374" s="266"/>
      <c r="J374" s="248">
        <v>4000020120006</v>
      </c>
      <c r="K374" s="249"/>
      <c r="L374" s="249"/>
      <c r="M374" s="249"/>
      <c r="N374" s="249"/>
      <c r="O374" s="249"/>
      <c r="P374" s="250" t="s">
        <v>742</v>
      </c>
      <c r="Q374" s="250"/>
      <c r="R374" s="250"/>
      <c r="S374" s="250"/>
      <c r="T374" s="250"/>
      <c r="U374" s="250"/>
      <c r="V374" s="250"/>
      <c r="W374" s="250"/>
      <c r="X374" s="250"/>
      <c r="Y374" s="251">
        <v>25</v>
      </c>
      <c r="Z374" s="252"/>
      <c r="AA374" s="252"/>
      <c r="AB374" s="253"/>
      <c r="AC374" s="237" t="s">
        <v>743</v>
      </c>
      <c r="AD374" s="238"/>
      <c r="AE374" s="238"/>
      <c r="AF374" s="238"/>
      <c r="AG374" s="238"/>
      <c r="AH374" s="239" t="s">
        <v>699</v>
      </c>
      <c r="AI374" s="240"/>
      <c r="AJ374" s="240"/>
      <c r="AK374" s="240"/>
      <c r="AL374" s="241" t="s">
        <v>699</v>
      </c>
      <c r="AM374" s="242"/>
      <c r="AN374" s="242"/>
      <c r="AO374" s="243"/>
      <c r="AP374" s="244" t="s">
        <v>722</v>
      </c>
      <c r="AQ374" s="244"/>
      <c r="AR374" s="244"/>
      <c r="AS374" s="244"/>
      <c r="AT374" s="244"/>
      <c r="AU374" s="244"/>
      <c r="AV374" s="244"/>
      <c r="AW374" s="244"/>
      <c r="AX374" s="244"/>
      <c r="AY374">
        <f>COUNTA($C$374)</f>
        <v>1</v>
      </c>
    </row>
    <row r="375" spans="1:51" ht="30" customHeight="1" x14ac:dyDescent="0.15">
      <c r="A375" s="245">
        <v>10</v>
      </c>
      <c r="B375" s="245">
        <v>1</v>
      </c>
      <c r="C375" s="267" t="s">
        <v>752</v>
      </c>
      <c r="D375" s="266"/>
      <c r="E375" s="266"/>
      <c r="F375" s="266"/>
      <c r="G375" s="266"/>
      <c r="H375" s="266"/>
      <c r="I375" s="266"/>
      <c r="J375" s="248">
        <v>6000020400009</v>
      </c>
      <c r="K375" s="249"/>
      <c r="L375" s="249"/>
      <c r="M375" s="249"/>
      <c r="N375" s="249"/>
      <c r="O375" s="249"/>
      <c r="P375" s="250" t="s">
        <v>742</v>
      </c>
      <c r="Q375" s="250"/>
      <c r="R375" s="250"/>
      <c r="S375" s="250"/>
      <c r="T375" s="250"/>
      <c r="U375" s="250"/>
      <c r="V375" s="250"/>
      <c r="W375" s="250"/>
      <c r="X375" s="250"/>
      <c r="Y375" s="251">
        <v>23</v>
      </c>
      <c r="Z375" s="252"/>
      <c r="AA375" s="252"/>
      <c r="AB375" s="253"/>
      <c r="AC375" s="237" t="s">
        <v>743</v>
      </c>
      <c r="AD375" s="238"/>
      <c r="AE375" s="238"/>
      <c r="AF375" s="238"/>
      <c r="AG375" s="238"/>
      <c r="AH375" s="239" t="s">
        <v>699</v>
      </c>
      <c r="AI375" s="240"/>
      <c r="AJ375" s="240"/>
      <c r="AK375" s="240"/>
      <c r="AL375" s="241" t="s">
        <v>699</v>
      </c>
      <c r="AM375" s="242"/>
      <c r="AN375" s="242"/>
      <c r="AO375" s="243"/>
      <c r="AP375" s="244" t="s">
        <v>722</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722</v>
      </c>
      <c r="F631" s="247"/>
      <c r="G631" s="247"/>
      <c r="H631" s="247"/>
      <c r="I631" s="247"/>
      <c r="J631" s="248" t="s">
        <v>722</v>
      </c>
      <c r="K631" s="249"/>
      <c r="L631" s="249"/>
      <c r="M631" s="249"/>
      <c r="N631" s="249"/>
      <c r="O631" s="249"/>
      <c r="P631" s="260" t="s">
        <v>722</v>
      </c>
      <c r="Q631" s="250"/>
      <c r="R631" s="250"/>
      <c r="S631" s="250"/>
      <c r="T631" s="250"/>
      <c r="U631" s="250"/>
      <c r="V631" s="250"/>
      <c r="W631" s="250"/>
      <c r="X631" s="250"/>
      <c r="Y631" s="251" t="s">
        <v>722</v>
      </c>
      <c r="Z631" s="252"/>
      <c r="AA631" s="252"/>
      <c r="AB631" s="253"/>
      <c r="AC631" s="237"/>
      <c r="AD631" s="238"/>
      <c r="AE631" s="238"/>
      <c r="AF631" s="238"/>
      <c r="AG631" s="238"/>
      <c r="AH631" s="239" t="s">
        <v>722</v>
      </c>
      <c r="AI631" s="240"/>
      <c r="AJ631" s="240"/>
      <c r="AK631" s="240"/>
      <c r="AL631" s="241" t="s">
        <v>722</v>
      </c>
      <c r="AM631" s="242"/>
      <c r="AN631" s="242"/>
      <c r="AO631" s="243"/>
      <c r="AP631" s="244" t="s">
        <v>722</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t="s">
        <v>722</v>
      </c>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07">
      <formula>IF(RIGHT(TEXT(P14,"0.#"),1)=".",FALSE,TRUE)</formula>
    </cfRule>
    <cfRule type="expression" dxfId="1504" priority="908">
      <formula>IF(RIGHT(TEXT(P14,"0.#"),1)=".",TRUE,FALSE)</formula>
    </cfRule>
  </conditionalFormatting>
  <conditionalFormatting sqref="P18:AX18">
    <cfRule type="expression" dxfId="1503" priority="905">
      <formula>IF(RIGHT(TEXT(P18,"0.#"),1)=".",FALSE,TRUE)</formula>
    </cfRule>
    <cfRule type="expression" dxfId="1502" priority="906">
      <formula>IF(RIGHT(TEXT(P18,"0.#"),1)=".",TRUE,FALSE)</formula>
    </cfRule>
  </conditionalFormatting>
  <conditionalFormatting sqref="Y311">
    <cfRule type="expression" dxfId="1501" priority="903">
      <formula>IF(RIGHT(TEXT(Y311,"0.#"),1)=".",FALSE,TRUE)</formula>
    </cfRule>
    <cfRule type="expression" dxfId="1500" priority="904">
      <formula>IF(RIGHT(TEXT(Y311,"0.#"),1)=".",TRUE,FALSE)</formula>
    </cfRule>
  </conditionalFormatting>
  <conditionalFormatting sqref="Y320">
    <cfRule type="expression" dxfId="1499" priority="901">
      <formula>IF(RIGHT(TEXT(Y320,"0.#"),1)=".",FALSE,TRUE)</formula>
    </cfRule>
    <cfRule type="expression" dxfId="1498" priority="902">
      <formula>IF(RIGHT(TEXT(Y320,"0.#"),1)=".",TRUE,FALSE)</formula>
    </cfRule>
  </conditionalFormatting>
  <conditionalFormatting sqref="Y351:Y358 Y349 Y338:Y345 Y336 Y325:Y332 Y323">
    <cfRule type="expression" dxfId="1497" priority="881">
      <formula>IF(RIGHT(TEXT(Y323,"0.#"),1)=".",FALSE,TRUE)</formula>
    </cfRule>
    <cfRule type="expression" dxfId="1496" priority="882">
      <formula>IF(RIGHT(TEXT(Y323,"0.#"),1)=".",TRUE,FALSE)</formula>
    </cfRule>
  </conditionalFormatting>
  <conditionalFormatting sqref="P16:AQ17 P15:AX15 P13:AX13">
    <cfRule type="expression" dxfId="1495" priority="899">
      <formula>IF(RIGHT(TEXT(P13,"0.#"),1)=".",FALSE,TRUE)</formula>
    </cfRule>
    <cfRule type="expression" dxfId="1494" priority="900">
      <formula>IF(RIGHT(TEXT(P13,"0.#"),1)=".",TRUE,FALSE)</formula>
    </cfRule>
  </conditionalFormatting>
  <conditionalFormatting sqref="P19:AJ19">
    <cfRule type="expression" dxfId="1493" priority="897">
      <formula>IF(RIGHT(TEXT(P19,"0.#"),1)=".",FALSE,TRUE)</formula>
    </cfRule>
    <cfRule type="expression" dxfId="1492" priority="898">
      <formula>IF(RIGHT(TEXT(P19,"0.#"),1)=".",TRUE,FALSE)</formula>
    </cfRule>
  </conditionalFormatting>
  <conditionalFormatting sqref="AE32 AQ32">
    <cfRule type="expression" dxfId="1491" priority="895">
      <formula>IF(RIGHT(TEXT(AE32,"0.#"),1)=".",FALSE,TRUE)</formula>
    </cfRule>
    <cfRule type="expression" dxfId="1490" priority="896">
      <formula>IF(RIGHT(TEXT(AE32,"0.#"),1)=".",TRUE,FALSE)</formula>
    </cfRule>
  </conditionalFormatting>
  <conditionalFormatting sqref="Y312:Y319 Y310">
    <cfRule type="expression" dxfId="1489" priority="893">
      <formula>IF(RIGHT(TEXT(Y310,"0.#"),1)=".",FALSE,TRUE)</formula>
    </cfRule>
    <cfRule type="expression" dxfId="1488" priority="894">
      <formula>IF(RIGHT(TEXT(Y310,"0.#"),1)=".",TRUE,FALSE)</formula>
    </cfRule>
  </conditionalFormatting>
  <conditionalFormatting sqref="AU311">
    <cfRule type="expression" dxfId="1487" priority="891">
      <formula>IF(RIGHT(TEXT(AU311,"0.#"),1)=".",FALSE,TRUE)</formula>
    </cfRule>
    <cfRule type="expression" dxfId="1486" priority="892">
      <formula>IF(RIGHT(TEXT(AU311,"0.#"),1)=".",TRUE,FALSE)</formula>
    </cfRule>
  </conditionalFormatting>
  <conditionalFormatting sqref="AU320">
    <cfRule type="expression" dxfId="1485" priority="889">
      <formula>IF(RIGHT(TEXT(AU320,"0.#"),1)=".",FALSE,TRUE)</formula>
    </cfRule>
    <cfRule type="expression" dxfId="1484" priority="890">
      <formula>IF(RIGHT(TEXT(AU320,"0.#"),1)=".",TRUE,FALSE)</formula>
    </cfRule>
  </conditionalFormatting>
  <conditionalFormatting sqref="AU312:AU319 AU310">
    <cfRule type="expression" dxfId="1483" priority="887">
      <formula>IF(RIGHT(TEXT(AU310,"0.#"),1)=".",FALSE,TRUE)</formula>
    </cfRule>
    <cfRule type="expression" dxfId="1482" priority="888">
      <formula>IF(RIGHT(TEXT(AU310,"0.#"),1)=".",TRUE,FALSE)</formula>
    </cfRule>
  </conditionalFormatting>
  <conditionalFormatting sqref="Y350 Y337 Y324">
    <cfRule type="expression" dxfId="1481" priority="885">
      <formula>IF(RIGHT(TEXT(Y324,"0.#"),1)=".",FALSE,TRUE)</formula>
    </cfRule>
    <cfRule type="expression" dxfId="1480" priority="886">
      <formula>IF(RIGHT(TEXT(Y324,"0.#"),1)=".",TRUE,FALSE)</formula>
    </cfRule>
  </conditionalFormatting>
  <conditionalFormatting sqref="Y359 Y346 Y333">
    <cfRule type="expression" dxfId="1479" priority="883">
      <formula>IF(RIGHT(TEXT(Y333,"0.#"),1)=".",FALSE,TRUE)</formula>
    </cfRule>
    <cfRule type="expression" dxfId="1478" priority="884">
      <formula>IF(RIGHT(TEXT(Y333,"0.#"),1)=".",TRUE,FALSE)</formula>
    </cfRule>
  </conditionalFormatting>
  <conditionalFormatting sqref="AU350 AU337 AU324">
    <cfRule type="expression" dxfId="1477" priority="879">
      <formula>IF(RIGHT(TEXT(AU324,"0.#"),1)=".",FALSE,TRUE)</formula>
    </cfRule>
    <cfRule type="expression" dxfId="1476" priority="880">
      <formula>IF(RIGHT(TEXT(AU324,"0.#"),1)=".",TRUE,FALSE)</formula>
    </cfRule>
  </conditionalFormatting>
  <conditionalFormatting sqref="AU359 AU346 AU333">
    <cfRule type="expression" dxfId="1475" priority="877">
      <formula>IF(RIGHT(TEXT(AU333,"0.#"),1)=".",FALSE,TRUE)</formula>
    </cfRule>
    <cfRule type="expression" dxfId="1474" priority="878">
      <formula>IF(RIGHT(TEXT(AU333,"0.#"),1)=".",TRUE,FALSE)</formula>
    </cfRule>
  </conditionalFormatting>
  <conditionalFormatting sqref="AU351:AU358 AU349 AU338:AU345 AU336 AU325:AU332 AU323">
    <cfRule type="expression" dxfId="1473" priority="875">
      <formula>IF(RIGHT(TEXT(AU323,"0.#"),1)=".",FALSE,TRUE)</formula>
    </cfRule>
    <cfRule type="expression" dxfId="1472" priority="876">
      <formula>IF(RIGHT(TEXT(AU323,"0.#"),1)=".",TRUE,FALSE)</formula>
    </cfRule>
  </conditionalFormatting>
  <conditionalFormatting sqref="AI32">
    <cfRule type="expression" dxfId="1471" priority="873">
      <formula>IF(RIGHT(TEXT(AI32,"0.#"),1)=".",FALSE,TRUE)</formula>
    </cfRule>
    <cfRule type="expression" dxfId="1470" priority="874">
      <formula>IF(RIGHT(TEXT(AI32,"0.#"),1)=".",TRUE,FALSE)</formula>
    </cfRule>
  </conditionalFormatting>
  <conditionalFormatting sqref="AM32">
    <cfRule type="expression" dxfId="1469" priority="871">
      <formula>IF(RIGHT(TEXT(AM32,"0.#"),1)=".",FALSE,TRUE)</formula>
    </cfRule>
    <cfRule type="expression" dxfId="1468" priority="872">
      <formula>IF(RIGHT(TEXT(AM32,"0.#"),1)=".",TRUE,FALSE)</formula>
    </cfRule>
  </conditionalFormatting>
  <conditionalFormatting sqref="AE33">
    <cfRule type="expression" dxfId="1467" priority="869">
      <formula>IF(RIGHT(TEXT(AE33,"0.#"),1)=".",FALSE,TRUE)</formula>
    </cfRule>
    <cfRule type="expression" dxfId="1466" priority="870">
      <formula>IF(RIGHT(TEXT(AE33,"0.#"),1)=".",TRUE,FALSE)</formula>
    </cfRule>
  </conditionalFormatting>
  <conditionalFormatting sqref="AI33">
    <cfRule type="expression" dxfId="1465" priority="867">
      <formula>IF(RIGHT(TEXT(AI33,"0.#"),1)=".",FALSE,TRUE)</formula>
    </cfRule>
    <cfRule type="expression" dxfId="1464" priority="868">
      <formula>IF(RIGHT(TEXT(AI33,"0.#"),1)=".",TRUE,FALSE)</formula>
    </cfRule>
  </conditionalFormatting>
  <conditionalFormatting sqref="AM33">
    <cfRule type="expression" dxfId="1463" priority="865">
      <formula>IF(RIGHT(TEXT(AM33,"0.#"),1)=".",FALSE,TRUE)</formula>
    </cfRule>
    <cfRule type="expression" dxfId="1462" priority="866">
      <formula>IF(RIGHT(TEXT(AM33,"0.#"),1)=".",TRUE,FALSE)</formula>
    </cfRule>
  </conditionalFormatting>
  <conditionalFormatting sqref="AQ33">
    <cfRule type="expression" dxfId="1461" priority="863">
      <formula>IF(RIGHT(TEXT(AQ33,"0.#"),1)=".",FALSE,TRUE)</formula>
    </cfRule>
    <cfRule type="expression" dxfId="1460" priority="864">
      <formula>IF(RIGHT(TEXT(AQ33,"0.#"),1)=".",TRUE,FALSE)</formula>
    </cfRule>
  </conditionalFormatting>
  <conditionalFormatting sqref="AE210">
    <cfRule type="expression" dxfId="1459" priority="861">
      <formula>IF(RIGHT(TEXT(AE210,"0.#"),1)=".",FALSE,TRUE)</formula>
    </cfRule>
    <cfRule type="expression" dxfId="1458" priority="862">
      <formula>IF(RIGHT(TEXT(AE210,"0.#"),1)=".",TRUE,FALSE)</formula>
    </cfRule>
  </conditionalFormatting>
  <conditionalFormatting sqref="AE211">
    <cfRule type="expression" dxfId="1457" priority="859">
      <formula>IF(RIGHT(TEXT(AE211,"0.#"),1)=".",FALSE,TRUE)</formula>
    </cfRule>
    <cfRule type="expression" dxfId="1456" priority="860">
      <formula>IF(RIGHT(TEXT(AE211,"0.#"),1)=".",TRUE,FALSE)</formula>
    </cfRule>
  </conditionalFormatting>
  <conditionalFormatting sqref="AE212">
    <cfRule type="expression" dxfId="1455" priority="857">
      <formula>IF(RIGHT(TEXT(AE212,"0.#"),1)=".",FALSE,TRUE)</formula>
    </cfRule>
    <cfRule type="expression" dxfId="1454" priority="858">
      <formula>IF(RIGHT(TEXT(AE212,"0.#"),1)=".",TRUE,FALSE)</formula>
    </cfRule>
  </conditionalFormatting>
  <conditionalFormatting sqref="AI212">
    <cfRule type="expression" dxfId="1453" priority="855">
      <formula>IF(RIGHT(TEXT(AI212,"0.#"),1)=".",FALSE,TRUE)</formula>
    </cfRule>
    <cfRule type="expression" dxfId="1452" priority="856">
      <formula>IF(RIGHT(TEXT(AI212,"0.#"),1)=".",TRUE,FALSE)</formula>
    </cfRule>
  </conditionalFormatting>
  <conditionalFormatting sqref="AI211">
    <cfRule type="expression" dxfId="1451" priority="853">
      <formula>IF(RIGHT(TEXT(AI211,"0.#"),1)=".",FALSE,TRUE)</formula>
    </cfRule>
    <cfRule type="expression" dxfId="1450" priority="854">
      <formula>IF(RIGHT(TEXT(AI211,"0.#"),1)=".",TRUE,FALSE)</formula>
    </cfRule>
  </conditionalFormatting>
  <conditionalFormatting sqref="AI210">
    <cfRule type="expression" dxfId="1449" priority="851">
      <formula>IF(RIGHT(TEXT(AI210,"0.#"),1)=".",FALSE,TRUE)</formula>
    </cfRule>
    <cfRule type="expression" dxfId="1448" priority="852">
      <formula>IF(RIGHT(TEXT(AI210,"0.#"),1)=".",TRUE,FALSE)</formula>
    </cfRule>
  </conditionalFormatting>
  <conditionalFormatting sqref="AM210">
    <cfRule type="expression" dxfId="1447" priority="849">
      <formula>IF(RIGHT(TEXT(AM210,"0.#"),1)=".",FALSE,TRUE)</formula>
    </cfRule>
    <cfRule type="expression" dxfId="1446" priority="850">
      <formula>IF(RIGHT(TEXT(AM210,"0.#"),1)=".",TRUE,FALSE)</formula>
    </cfRule>
  </conditionalFormatting>
  <conditionalFormatting sqref="AM211">
    <cfRule type="expression" dxfId="1445" priority="847">
      <formula>IF(RIGHT(TEXT(AM211,"0.#"),1)=".",FALSE,TRUE)</formula>
    </cfRule>
    <cfRule type="expression" dxfId="1444" priority="848">
      <formula>IF(RIGHT(TEXT(AM211,"0.#"),1)=".",TRUE,FALSE)</formula>
    </cfRule>
  </conditionalFormatting>
  <conditionalFormatting sqref="AM212">
    <cfRule type="expression" dxfId="1443" priority="845">
      <formula>IF(RIGHT(TEXT(AM212,"0.#"),1)=".",FALSE,TRUE)</formula>
    </cfRule>
    <cfRule type="expression" dxfId="1442" priority="846">
      <formula>IF(RIGHT(TEXT(AM212,"0.#"),1)=".",TRUE,FALSE)</formula>
    </cfRule>
  </conditionalFormatting>
  <conditionalFormatting sqref="AL368:AO395">
    <cfRule type="expression" dxfId="1441" priority="841">
      <formula>IF(AND(AL368&gt;=0, RIGHT(TEXT(AL368,"0.#"),1)&lt;&gt;"."),TRUE,FALSE)</formula>
    </cfRule>
    <cfRule type="expression" dxfId="1440" priority="842">
      <formula>IF(AND(AL368&gt;=0, RIGHT(TEXT(AL368,"0.#"),1)="."),TRUE,FALSE)</formula>
    </cfRule>
    <cfRule type="expression" dxfId="1439" priority="843">
      <formula>IF(AND(AL368&lt;0, RIGHT(TEXT(AL368,"0.#"),1)&lt;&gt;"."),TRUE,FALSE)</formula>
    </cfRule>
    <cfRule type="expression" dxfId="1438" priority="844">
      <formula>IF(AND(AL368&lt;0, RIGHT(TEXT(AL368,"0.#"),1)="."),TRUE,FALSE)</formula>
    </cfRule>
  </conditionalFormatting>
  <conditionalFormatting sqref="AQ210:AQ212">
    <cfRule type="expression" dxfId="1437" priority="839">
      <formula>IF(RIGHT(TEXT(AQ210,"0.#"),1)=".",FALSE,TRUE)</formula>
    </cfRule>
    <cfRule type="expression" dxfId="1436" priority="840">
      <formula>IF(RIGHT(TEXT(AQ210,"0.#"),1)=".",TRUE,FALSE)</formula>
    </cfRule>
  </conditionalFormatting>
  <conditionalFormatting sqref="AU210:AU212">
    <cfRule type="expression" dxfId="1435" priority="837">
      <formula>IF(RIGHT(TEXT(AU210,"0.#"),1)=".",FALSE,TRUE)</formula>
    </cfRule>
    <cfRule type="expression" dxfId="1434" priority="838">
      <formula>IF(RIGHT(TEXT(AU210,"0.#"),1)=".",TRUE,FALSE)</formula>
    </cfRule>
  </conditionalFormatting>
  <conditionalFormatting sqref="Y368:Y395">
    <cfRule type="expression" dxfId="1433" priority="835">
      <formula>IF(RIGHT(TEXT(Y368,"0.#"),1)=".",FALSE,TRUE)</formula>
    </cfRule>
    <cfRule type="expression" dxfId="1432" priority="836">
      <formula>IF(RIGHT(TEXT(Y368,"0.#"),1)=".",TRUE,FALSE)</formula>
    </cfRule>
  </conditionalFormatting>
  <conditionalFormatting sqref="AL631:AO660">
    <cfRule type="expression" dxfId="1431" priority="831">
      <formula>IF(AND(AL631&gt;=0, RIGHT(TEXT(AL631,"0.#"),1)&lt;&gt;"."),TRUE,FALSE)</formula>
    </cfRule>
    <cfRule type="expression" dxfId="1430" priority="832">
      <formula>IF(AND(AL631&gt;=0, RIGHT(TEXT(AL631,"0.#"),1)="."),TRUE,FALSE)</formula>
    </cfRule>
    <cfRule type="expression" dxfId="1429" priority="833">
      <formula>IF(AND(AL631&lt;0, RIGHT(TEXT(AL631,"0.#"),1)&lt;&gt;"."),TRUE,FALSE)</formula>
    </cfRule>
    <cfRule type="expression" dxfId="1428" priority="834">
      <formula>IF(AND(AL631&lt;0, RIGHT(TEXT(AL631,"0.#"),1)="."),TRUE,FALSE)</formula>
    </cfRule>
  </conditionalFormatting>
  <conditionalFormatting sqref="Y631:Y660">
    <cfRule type="expression" dxfId="1427" priority="829">
      <formula>IF(RIGHT(TEXT(Y631,"0.#"),1)=".",FALSE,TRUE)</formula>
    </cfRule>
    <cfRule type="expression" dxfId="1426" priority="830">
      <formula>IF(RIGHT(TEXT(Y631,"0.#"),1)=".",TRUE,FALSE)</formula>
    </cfRule>
  </conditionalFormatting>
  <conditionalFormatting sqref="AL366:AO367">
    <cfRule type="expression" dxfId="1425" priority="825">
      <formula>IF(AND(AL366&gt;=0, RIGHT(TEXT(AL366,"0.#"),1)&lt;&gt;"."),TRUE,FALSE)</formula>
    </cfRule>
    <cfRule type="expression" dxfId="1424" priority="826">
      <formula>IF(AND(AL366&gt;=0, RIGHT(TEXT(AL366,"0.#"),1)="."),TRUE,FALSE)</formula>
    </cfRule>
    <cfRule type="expression" dxfId="1423" priority="827">
      <formula>IF(AND(AL366&lt;0, RIGHT(TEXT(AL366,"0.#"),1)&lt;&gt;"."),TRUE,FALSE)</formula>
    </cfRule>
    <cfRule type="expression" dxfId="1422" priority="828">
      <formula>IF(AND(AL366&lt;0, RIGHT(TEXT(AL366,"0.#"),1)="."),TRUE,FALSE)</formula>
    </cfRule>
  </conditionalFormatting>
  <conditionalFormatting sqref="Y366:Y367">
    <cfRule type="expression" dxfId="1421" priority="823">
      <formula>IF(RIGHT(TEXT(Y366,"0.#"),1)=".",FALSE,TRUE)</formula>
    </cfRule>
    <cfRule type="expression" dxfId="1420" priority="824">
      <formula>IF(RIGHT(TEXT(Y366,"0.#"),1)=".",TRUE,FALSE)</formula>
    </cfRule>
  </conditionalFormatting>
  <conditionalFormatting sqref="Y401:Y428">
    <cfRule type="expression" dxfId="1419" priority="761">
      <formula>IF(RIGHT(TEXT(Y401,"0.#"),1)=".",FALSE,TRUE)</formula>
    </cfRule>
    <cfRule type="expression" dxfId="1418" priority="762">
      <formula>IF(RIGHT(TEXT(Y401,"0.#"),1)=".",TRUE,FALSE)</formula>
    </cfRule>
  </conditionalFormatting>
  <conditionalFormatting sqref="Y399:Y400">
    <cfRule type="expression" dxfId="1417" priority="755">
      <formula>IF(RIGHT(TEXT(Y399,"0.#"),1)=".",FALSE,TRUE)</formula>
    </cfRule>
    <cfRule type="expression" dxfId="1416" priority="756">
      <formula>IF(RIGHT(TEXT(Y399,"0.#"),1)=".",TRUE,FALSE)</formula>
    </cfRule>
  </conditionalFormatting>
  <conditionalFormatting sqref="Y434:Y461">
    <cfRule type="expression" dxfId="1415" priority="749">
      <formula>IF(RIGHT(TEXT(Y434,"0.#"),1)=".",FALSE,TRUE)</formula>
    </cfRule>
    <cfRule type="expression" dxfId="1414" priority="750">
      <formula>IF(RIGHT(TEXT(Y434,"0.#"),1)=".",TRUE,FALSE)</formula>
    </cfRule>
  </conditionalFormatting>
  <conditionalFormatting sqref="Y432:Y433">
    <cfRule type="expression" dxfId="1413" priority="743">
      <formula>IF(RIGHT(TEXT(Y432,"0.#"),1)=".",FALSE,TRUE)</formula>
    </cfRule>
    <cfRule type="expression" dxfId="1412" priority="744">
      <formula>IF(RIGHT(TEXT(Y432,"0.#"),1)=".",TRUE,FALSE)</formula>
    </cfRule>
  </conditionalFormatting>
  <conditionalFormatting sqref="Y467:Y494">
    <cfRule type="expression" dxfId="1411" priority="737">
      <formula>IF(RIGHT(TEXT(Y467,"0.#"),1)=".",FALSE,TRUE)</formula>
    </cfRule>
    <cfRule type="expression" dxfId="1410" priority="738">
      <formula>IF(RIGHT(TEXT(Y467,"0.#"),1)=".",TRUE,FALSE)</formula>
    </cfRule>
  </conditionalFormatting>
  <conditionalFormatting sqref="Y465:Y466">
    <cfRule type="expression" dxfId="1409" priority="731">
      <formula>IF(RIGHT(TEXT(Y465,"0.#"),1)=".",FALSE,TRUE)</formula>
    </cfRule>
    <cfRule type="expression" dxfId="1408" priority="732">
      <formula>IF(RIGHT(TEXT(Y465,"0.#"),1)=".",TRUE,FALSE)</formula>
    </cfRule>
  </conditionalFormatting>
  <conditionalFormatting sqref="Y500:Y527">
    <cfRule type="expression" dxfId="1407" priority="725">
      <formula>IF(RIGHT(TEXT(Y500,"0.#"),1)=".",FALSE,TRUE)</formula>
    </cfRule>
    <cfRule type="expression" dxfId="1406" priority="726">
      <formula>IF(RIGHT(TEXT(Y500,"0.#"),1)=".",TRUE,FALSE)</formula>
    </cfRule>
  </conditionalFormatting>
  <conditionalFormatting sqref="Y498:Y499">
    <cfRule type="expression" dxfId="1405" priority="719">
      <formula>IF(RIGHT(TEXT(Y498,"0.#"),1)=".",FALSE,TRUE)</formula>
    </cfRule>
    <cfRule type="expression" dxfId="1404" priority="720">
      <formula>IF(RIGHT(TEXT(Y498,"0.#"),1)=".",TRUE,FALSE)</formula>
    </cfRule>
  </conditionalFormatting>
  <conditionalFormatting sqref="Y533:Y560">
    <cfRule type="expression" dxfId="1403" priority="713">
      <formula>IF(RIGHT(TEXT(Y533,"0.#"),1)=".",FALSE,TRUE)</formula>
    </cfRule>
    <cfRule type="expression" dxfId="1402" priority="714">
      <formula>IF(RIGHT(TEXT(Y533,"0.#"),1)=".",TRUE,FALSE)</formula>
    </cfRule>
  </conditionalFormatting>
  <conditionalFormatting sqref="W23">
    <cfRule type="expression" dxfId="1401" priority="821">
      <formula>IF(RIGHT(TEXT(W23,"0.#"),1)=".",FALSE,TRUE)</formula>
    </cfRule>
    <cfRule type="expression" dxfId="1400" priority="822">
      <formula>IF(RIGHT(TEXT(W23,"0.#"),1)=".",TRUE,FALSE)</formula>
    </cfRule>
  </conditionalFormatting>
  <conditionalFormatting sqref="W24:W27">
    <cfRule type="expression" dxfId="1399" priority="819">
      <formula>IF(RIGHT(TEXT(W24,"0.#"),1)=".",FALSE,TRUE)</formula>
    </cfRule>
    <cfRule type="expression" dxfId="1398" priority="820">
      <formula>IF(RIGHT(TEXT(W24,"0.#"),1)=".",TRUE,FALSE)</formula>
    </cfRule>
  </conditionalFormatting>
  <conditionalFormatting sqref="W28">
    <cfRule type="expression" dxfId="1397" priority="817">
      <formula>IF(RIGHT(TEXT(W28,"0.#"),1)=".",FALSE,TRUE)</formula>
    </cfRule>
    <cfRule type="expression" dxfId="1396" priority="818">
      <formula>IF(RIGHT(TEXT(W28,"0.#"),1)=".",TRUE,FALSE)</formula>
    </cfRule>
  </conditionalFormatting>
  <conditionalFormatting sqref="P23">
    <cfRule type="expression" dxfId="1395" priority="815">
      <formula>IF(RIGHT(TEXT(P23,"0.#"),1)=".",FALSE,TRUE)</formula>
    </cfRule>
    <cfRule type="expression" dxfId="1394" priority="816">
      <formula>IF(RIGHT(TEXT(P23,"0.#"),1)=".",TRUE,FALSE)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18" max="49" man="1"/>
    <brk id="248" max="49" man="1"/>
    <brk id="36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718</v>
      </c>
      <c r="H2" s="13" t="str">
        <f>IF(G2="","",F2)</f>
        <v>一般会計</v>
      </c>
      <c r="I2" s="13" t="str">
        <f>IF(H2="","",IF(I1&lt;&gt;"",CONCATENATE(I1,"、",H2),H2))</f>
        <v>一般会計</v>
      </c>
      <c r="K2" s="14" t="s">
        <v>98</v>
      </c>
      <c r="L2" s="15" t="s">
        <v>718</v>
      </c>
      <c r="M2" s="13" t="str">
        <f>IF(L2="","",K2)</f>
        <v>社会保障</v>
      </c>
      <c r="N2" s="13" t="str">
        <f>IF(M2="","",IF(N1&lt;&gt;"",CONCATENATE(N1,"、",M2),M2))</f>
        <v>社会保障</v>
      </c>
      <c r="O2" s="13"/>
      <c r="P2" s="12" t="s">
        <v>70</v>
      </c>
      <c r="Q2" s="17" t="s">
        <v>718</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718</v>
      </c>
      <c r="R4" s="13" t="str">
        <f t="shared" si="3"/>
        <v>補助</v>
      </c>
      <c r="S4" s="13" t="str">
        <f t="shared" si="4"/>
        <v>直接実施、補助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t="s">
        <v>718</v>
      </c>
      <c r="R5" s="13" t="str">
        <f t="shared" si="3"/>
        <v>負担</v>
      </c>
      <c r="S5" s="13" t="str">
        <f t="shared" si="4"/>
        <v>直接実施、補助、負担</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直接実施、補助、負担</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直接実施、補助、負担</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直接実施、補助、負担</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直接実施、補助、負担</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718</v>
      </c>
      <c r="C15" s="13" t="str">
        <f t="shared" si="9"/>
        <v>男女共同参画</v>
      </c>
      <c r="D15" s="13" t="str">
        <f t="shared" si="8"/>
        <v>男女共同参画</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男女共同参画</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男女共同参画</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男女共同参画</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男女共同参画</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男女共同参画</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男女共同参画</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男女共同参画</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男女共同参画</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男女共同参画</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372</v>
      </c>
      <c r="AF2" s="925"/>
      <c r="AG2" s="925"/>
      <c r="AH2" s="128"/>
      <c r="AI2" s="925" t="s">
        <v>468</v>
      </c>
      <c r="AJ2" s="925"/>
      <c r="AK2" s="925"/>
      <c r="AL2" s="128"/>
      <c r="AM2" s="925" t="s">
        <v>469</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344</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372</v>
      </c>
      <c r="AF9" s="925"/>
      <c r="AG9" s="925"/>
      <c r="AH9" s="128"/>
      <c r="AI9" s="925" t="s">
        <v>468</v>
      </c>
      <c r="AJ9" s="925"/>
      <c r="AK9" s="925"/>
      <c r="AL9" s="128"/>
      <c r="AM9" s="925" t="s">
        <v>469</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344</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372</v>
      </c>
      <c r="AF16" s="925"/>
      <c r="AG16" s="925"/>
      <c r="AH16" s="128"/>
      <c r="AI16" s="925" t="s">
        <v>468</v>
      </c>
      <c r="AJ16" s="925"/>
      <c r="AK16" s="925"/>
      <c r="AL16" s="128"/>
      <c r="AM16" s="925" t="s">
        <v>469</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344</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372</v>
      </c>
      <c r="AF23" s="925"/>
      <c r="AG23" s="925"/>
      <c r="AH23" s="128"/>
      <c r="AI23" s="925" t="s">
        <v>468</v>
      </c>
      <c r="AJ23" s="925"/>
      <c r="AK23" s="925"/>
      <c r="AL23" s="128"/>
      <c r="AM23" s="925" t="s">
        <v>469</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344</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372</v>
      </c>
      <c r="AF30" s="925"/>
      <c r="AG30" s="925"/>
      <c r="AH30" s="128"/>
      <c r="AI30" s="925" t="s">
        <v>468</v>
      </c>
      <c r="AJ30" s="925"/>
      <c r="AK30" s="925"/>
      <c r="AL30" s="128"/>
      <c r="AM30" s="925" t="s">
        <v>469</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344</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372</v>
      </c>
      <c r="AF37" s="925"/>
      <c r="AG37" s="925"/>
      <c r="AH37" s="128"/>
      <c r="AI37" s="925" t="s">
        <v>468</v>
      </c>
      <c r="AJ37" s="925"/>
      <c r="AK37" s="925"/>
      <c r="AL37" s="128"/>
      <c r="AM37" s="925" t="s">
        <v>469</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344</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372</v>
      </c>
      <c r="AF44" s="925"/>
      <c r="AG44" s="925"/>
      <c r="AH44" s="128"/>
      <c r="AI44" s="925" t="s">
        <v>468</v>
      </c>
      <c r="AJ44" s="925"/>
      <c r="AK44" s="925"/>
      <c r="AL44" s="128"/>
      <c r="AM44" s="925" t="s">
        <v>469</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344</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372</v>
      </c>
      <c r="AF51" s="925"/>
      <c r="AG51" s="925"/>
      <c r="AH51" s="128"/>
      <c r="AI51" s="925" t="s">
        <v>468</v>
      </c>
      <c r="AJ51" s="925"/>
      <c r="AK51" s="925"/>
      <c r="AL51" s="128"/>
      <c r="AM51" s="925" t="s">
        <v>469</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344</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372</v>
      </c>
      <c r="AF58" s="925"/>
      <c r="AG58" s="925"/>
      <c r="AH58" s="128"/>
      <c r="AI58" s="925" t="s">
        <v>468</v>
      </c>
      <c r="AJ58" s="925"/>
      <c r="AK58" s="925"/>
      <c r="AL58" s="128"/>
      <c r="AM58" s="925" t="s">
        <v>469</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344</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372</v>
      </c>
      <c r="AF65" s="925"/>
      <c r="AG65" s="925"/>
      <c r="AH65" s="128"/>
      <c r="AI65" s="925" t="s">
        <v>468</v>
      </c>
      <c r="AJ65" s="925"/>
      <c r="AK65" s="925"/>
      <c r="AL65" s="128"/>
      <c r="AM65" s="925" t="s">
        <v>469</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344</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羽床 航(hayuka-wataru)</cp:lastModifiedBy>
  <cp:lastPrinted>2022-08-16T02:02:03Z</cp:lastPrinted>
  <dcterms:created xsi:type="dcterms:W3CDTF">2012-03-13T00:50:25Z</dcterms:created>
  <dcterms:modified xsi:type="dcterms:W3CDTF">2022-08-25T08:41:20Z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