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ORPXM\Desktop\ぎょうかく\"/>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40" i="11"/>
  <c r="AY338" i="11"/>
  <c r="AY337" i="11"/>
  <c r="AY336" i="11"/>
  <c r="AY321" i="11"/>
  <c r="AY332" i="11" s="1"/>
  <c r="AY397" i="11" l="1"/>
  <c r="AY398" i="11"/>
  <c r="AY70" i="11"/>
  <c r="AY324" i="11"/>
  <c r="AY328" i="11"/>
  <c r="AY330" i="11"/>
  <c r="AY325" i="11"/>
  <c r="AY329" i="11"/>
  <c r="AY333" i="11"/>
  <c r="AY322" i="11"/>
  <c r="AY326" i="11"/>
  <c r="AY323" i="11"/>
  <c r="AY327" i="11"/>
  <c r="AY331"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9" i="11" s="1"/>
  <c r="AY170" i="11"/>
  <c r="AY171" i="11" s="1"/>
  <c r="AY167" i="11"/>
  <c r="AY169" i="11" s="1"/>
  <c r="AY136" i="11"/>
  <c r="AY138" i="11" s="1"/>
  <c r="AY133" i="11"/>
  <c r="AY135" i="11" s="1"/>
  <c r="AY132" i="11"/>
  <c r="AY139" i="11"/>
  <c r="AY145" i="11" s="1"/>
  <c r="AY166" i="11"/>
  <c r="AY164" i="11"/>
  <c r="AY161" i="11"/>
  <c r="AY162" i="11" s="1"/>
  <c r="AY156" i="11"/>
  <c r="AY158" i="11" s="1"/>
  <c r="AY155" i="11"/>
  <c r="AY153" i="11"/>
  <c r="AY152" i="11"/>
  <c r="AY151" i="11"/>
  <c r="AY146" i="11"/>
  <c r="AY150" i="11" s="1"/>
  <c r="AY127" i="11"/>
  <c r="AY129" i="11" s="1"/>
  <c r="AY122" i="11"/>
  <c r="AY125" i="11" s="1"/>
  <c r="AY112" i="11"/>
  <c r="AY121" i="11" s="1"/>
  <c r="AY99" i="11"/>
  <c r="AY100" i="11" s="1"/>
  <c r="AY98" i="11"/>
  <c r="AY102" i="11"/>
  <c r="AY104" i="11" s="1"/>
  <c r="AY172" i="11" l="1"/>
  <c r="AY177" i="11"/>
  <c r="AY206" i="11"/>
  <c r="AY178" i="11"/>
  <c r="AY174" i="11"/>
  <c r="AY175" i="11"/>
  <c r="AY198" i="11"/>
  <c r="AY211" i="11"/>
  <c r="AY101" i="11"/>
  <c r="AY207" i="11"/>
  <c r="AY202" i="11"/>
  <c r="AY203" i="11"/>
  <c r="AY210" i="11"/>
  <c r="AY154" i="11"/>
  <c r="AY163" i="11"/>
  <c r="AY130" i="11"/>
  <c r="AY118" i="11"/>
  <c r="AY142" i="11"/>
  <c r="AY115" i="11"/>
  <c r="AY119" i="11"/>
  <c r="AY114" i="11"/>
  <c r="AY126" i="11"/>
  <c r="AY123" i="11"/>
  <c r="AY131" i="11"/>
  <c r="AY143" i="11"/>
  <c r="AY137" i="11"/>
  <c r="AY116" i="11"/>
  <c r="AY120" i="11"/>
  <c r="AY124" i="11"/>
  <c r="AY128" i="11"/>
  <c r="AY140" i="11"/>
  <c r="AY144" i="11"/>
  <c r="AY134" i="11"/>
  <c r="AY113" i="11"/>
  <c r="AY117" i="11"/>
  <c r="AY141" i="11"/>
  <c r="AY193" i="11"/>
  <c r="AY204" i="11"/>
  <c r="AY212"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1" i="11"/>
  <c r="AY85" i="11"/>
  <c r="AY97"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<sst xmlns="http://schemas.openxmlformats.org/spreadsheetml/2006/main" count="2239" uniqueCount="823">
  <si>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</si>
  <si>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</si>
  <si>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</si>
  <si>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</si>
  <si>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</si>
  <si>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</si>
  <si>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</si>
  <si>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</si>
  <si>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</si>
  <si>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</si>
  <si>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</si>
  <si>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</si>
  <si>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</si>
  <si>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</si>
  <si>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</si>
  <si>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</si>
  <si>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</si>
  <si>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</si>
  <si>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</si>
  <si>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</si>
  <si>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</si>
  <si>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</si>
  <si>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</si>
  <si>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</si>
  <si>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</si>
  <si>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</si>
  <si>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</si>
  <si>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</si>
  <si>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</si>
  <si>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</si>
  <si>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</si>
  <si>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</si>
  <si>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</si>
  <si>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</si>
  <si>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</si>
  <si>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</si>
  <si>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</si>
  <si>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</si>
  <si>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</si>
  <si>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</si>
  <si>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</si>
  <si>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</si>
  <si>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</si>
  <si>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</si>
  <si>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</si>
  <si>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</si>
  <si>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</si>
  <si>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</si>
  <si>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</si>
  <si>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</si>
  <si>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</si>
  <si>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</si>
  <si>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</si>
  <si>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</si>
  <si>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</si>
  <si>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</si>
  <si>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</si>
  <si>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</si>
  <si>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</si>
  <si>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</si>
  <si>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</si>
  <si>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</si>
  <si>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</si>
  <si>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</si>
  <si>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</si>
  <si>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</si>
  <si>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</si>
  <si>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</si>
  <si>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</si>
  <si>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</si>
  <si>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</si>
  <si>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</si>
  <si>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</si>
  <si>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</si>
  <si>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</si>
  <si>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</si>
  <si>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</si>
  <si>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</si>
  <si>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</si>
  <si>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</si>
  <si>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</si>
  <si>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</si>
  <si>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</si>
  <si>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</si>
  <si>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</si>
  <si>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</si>
  <si>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</si>
  <si>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</si>
  <si>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</si>
  <si>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</si>
  <si>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</si>
  <si>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</si>
  <si>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</si>
  <si>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</si>
  <si>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</si>
  <si>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</si>
  <si>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</si>
  <si>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</si>
  <si>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</si>
  <si>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</si>
  <si>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</si>
  <si>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</si>
  <si>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</si>
  <si>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</si>
  <si>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</si>
  <si>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</si>
  <si>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</si>
  <si>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</si>
  <si>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</si>
  <si>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</si>
  <si>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</si>
  <si>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</si>
  <si>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</si>
  <si>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</si>
  <si>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</si>
  <si>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</si>
  <si>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</si>
  <si>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</si>
  <si>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</si>
  <si>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</si>
  <si>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</si>
  <si>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</si>
  <si>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</si>
  <si>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</si>
  <si>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</si>
  <si>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</si>
  <si>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</si>
  <si>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</si>
  <si>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</si>
  <si>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</si>
  <si>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</si>
  <si>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</si>
  <si>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</si>
  <si>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</si>
  <si>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</si>
  <si>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</si>
  <si>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</si>
  <si>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</si>
  <si>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</si>
  <si>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</si>
  <si>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</si>
  <si>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</si>
  <si>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</si>
  <si>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</si>
  <si>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</si>
  <si>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</si>
  <si>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</si>
  <si>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</si>
  <si>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</si>
  <si>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</si>
  <si>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</si>
  <si>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</si>
  <si>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</si>
  <si>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</si>
  <si>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</si>
  <si>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</si>
  <si>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</si>
  <si>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</si>
  <si>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</si>
  <si>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</si>
  <si>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</si>
  <si>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</si>
  <si>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</si>
  <si>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</si>
  <si>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</si>
  <si>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</si>
  <si>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</si>
  <si>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</si>
  <si>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</si>
  <si>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</si>
  <si>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</si>
  <si>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</si>
  <si>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</si>
  <si>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</si>
  <si>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</si>
  <si>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</si>
  <si>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</si>
  <si>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</si>
  <si>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</si>
  <si>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</si>
  <si>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</si>
  <si>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</si>
  <si>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</si>
  <si>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</si>
  <si>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</si>
  <si>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</si>
  <si>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</si>
  <si>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</si>
  <si>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</si>
  <si>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</si>
  <si>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</si>
  <si>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</si>
  <si>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</si>
  <si>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</si>
  <si>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</si>
  <si>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</si>
  <si>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</si>
  <si>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</si>
  <si>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</si>
  <si>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</si>
  <si>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</si>
  <si>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</si>
  <si>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</si>
  <si>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</si>
  <si>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</si>
  <si>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</si>
  <si>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</si>
  <si>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</si>
  <si>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</si>
  <si>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</si>
  <si>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</si>
  <si>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</si>
  <si>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</si>
  <si>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</si>
  <si>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</si>
  <si>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</si>
  <si>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</si>
  <si>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</si>
  <si>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</si>
  <si>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</si>
  <si>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</si>
  <si>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</si>
  <si>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</si>
  <si>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</si>
  <si>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</si>
  <si>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</si>
  <si>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</si>
  <si>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</si>
  <si>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</si>
  <si>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</si>
  <si>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</si>
  <si>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</si>
  <si>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</si>
  <si>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</si>
  <si>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</si>
  <si>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</si>
  <si>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</si>
  <si>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</si>
  <si>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</si>
  <si>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</si>
  <si>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</si>
  <si>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</si>
  <si>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</si>
  <si>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</si>
  <si>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</si>
  <si>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</si>
  <si>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</si>
  <si>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</si>
  <si>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</si>
  <si>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</si>
  <si>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</si>
  <si>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</si>
  <si>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</si>
  <si>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</si>
  <si>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</si>
  <si>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</si>
  <si>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</si>
  <si>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</si>
  <si>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</si>
  <si>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</si>
  <si>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</si>
  <si>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</si>
  <si>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</si>
  <si>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</si>
  <si>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</si>
  <si>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</si>
  <si>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</si>
  <si>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</si>
  <si>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</si>
  <si>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</si>
  <si>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</si>
  <si>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</si>
  <si>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</si>
  <si>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</si>
  <si>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</si>
  <si>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</si>
  <si>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</si>
  <si>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</si>
  <si>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</si>
  <si>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</si>
  <si>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</si>
  <si>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</si>
  <si>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</si>
  <si>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</si>
  <si>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</si>
  <si>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</si>
  <si>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</si>
  <si>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</si>
  <si>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</si>
  <si>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</si>
  <si>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</si>
  <si>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</si>
  <si>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</si>
  <si>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</si>
  <si>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</si>
  <si>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</si>
  <si>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</si>
  <si>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</si>
  <si>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</si>
  <si>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</si>
  <si>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</si>
  <si>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</si>
  <si>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</si>
  <si>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</si>
  <si>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</si>
  <si>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</si>
  <si>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</si>
  <si>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</si>
  <si>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</si>
  <si>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</si>
  <si>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</si>
  <si>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</si>
  <si>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</si>
  <si>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</si>
  <si>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</si>
  <si>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</si>
  <si>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</si>
  <si>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</si>
  <si>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</si>
  <si>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</si>
  <si>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</si>
  <si>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</si>
  <si>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</si>
  <si>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</si>
  <si>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</si>
  <si>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</si>
  <si>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</si>
  <si>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</si>
  <si>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</si>
  <si>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</si>
  <si>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</si>
  <si>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</si>
  <si>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</si>
  <si>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</si>
  <si>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</si>
  <si>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</si>
  <si>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</si>
  <si>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</si>
  <si>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</si>
  <si>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</si>
  <si>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</si>
  <si>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</si>
  <si>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</si>
  <si>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</si>
  <si>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</si>
  <si>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</si>
  <si>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</si>
  <si>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</si>
  <si>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</si>
  <si>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</si>
  <si>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</si>
  <si>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</si>
  <si>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</si>
  <si>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</si>
  <si>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</si>
  <si>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</si>
  <si>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</si>
  <si>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</si>
  <si>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</si>
  <si>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</si>
  <si>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</si>
  <si>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</si>
  <si>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</si>
  <si>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</si>
  <si>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</si>
  <si>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</si>
  <si>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</si>
  <si>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</si>
  <si>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</si>
  <si>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</si>
  <si>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</si>
  <si>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</si>
  <si>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</si>
  <si>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</si>
  <si>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</si>
  <si>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</si>
  <si>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</si>
  <si>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</si>
  <si>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</si>
  <si>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</si>
  <si>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</si>
  <si>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</si>
  <si>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</si>
  <si>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</si>
  <si>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</si>
  <si>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</si>
  <si>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</si>
  <si>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</si>
  <si>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</si>
  <si>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</si>
  <si>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</si>
  <si>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</si>
  <si>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</si>
  <si>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</si>
  <si>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</si>
  <si>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</si>
  <si>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</si>
  <si>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</si>
  <si>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</si>
  <si>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</si>
  <si>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</si>
  <si>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</si>
  <si>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</si>
  <si>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</si>
  <si>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</si>
  <si>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</si>
  <si>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</si>
  <si>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</si>
  <si>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</si>
  <si>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</si>
  <si>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</si>
  <si>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</si>
  <si>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</si>
  <si>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</si>
  <si>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</si>
  <si>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</si>
  <si>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</si>
  <si>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</si>
  <si>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</si>
  <si>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</si>
  <si>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</si>
  <si>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</si>
  <si>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</si>
  <si>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</si>
  <si>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</si>
  <si>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</si>
  <si>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</si>
  <si>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</si>
  <si>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</si>
  <si>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</si>
  <si>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</si>
  <si>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</si>
  <si>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</si>
  <si>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</si>
  <si>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</si>
  <si>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</si>
  <si>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</si>
  <si>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</si>
  <si>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</si>
  <si>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</si>
  <si>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</si>
  <si>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</si>
  <si>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</si>
  <si>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</si>
  <si>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</si>
  <si>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</si>
  <si>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</si>
  <si>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</si>
  <si>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</si>
  <si>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</si>
  <si>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</si>
  <si>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</si>
  <si>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</si>
  <si>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</si>
  <si>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</si>
  <si>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</si>
  <si>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</si>
  <si>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</si>
  <si>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</si>
  <si>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</si>
  <si>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</si>
  <si>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</si>
  <si>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</si>
  <si>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</si>
  <si>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</si>
  <si>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</si>
  <si>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</si>
  <si>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</si>
  <si>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</si>
  <si>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</si>
  <si>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</si>
  <si>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</si>
  <si>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</si>
  <si>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</si>
  <si>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</si>
  <si>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</si>
  <si>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</si>
  <si>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</si>
  <si>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</si>
  <si>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</si>
  <si>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</si>
  <si>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</si>
  <si>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</si>
  <si>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</si>
  <si>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</si>
  <si>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</si>
  <si>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</si>
  <si>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</si>
  <si>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</si>
  <si>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</si>
  <si>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</si>
  <si>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</si>
  <si>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</si>
  <si>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</si>
  <si>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</si>
  <si>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</si>
  <si>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</si>
  <si>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</si>
  <si>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</si>
  <si>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</si>
  <si>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</si>
  <si>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</si>
  <si>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</si>
  <si>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</si>
  <si>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</si>
  <si>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</si>
  <si>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</si>
  <si>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</si>
  <si>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</si>
  <si>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</si>
  <si>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</si>
  <si>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</si>
  <si>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</si>
  <si>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</si>
  <si>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</si>
  <si>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</si>
  <si>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</si>
  <si>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</si>
  <si>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</si>
  <si>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</si>
  <si>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</si>
  <si>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</si>
  <si>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</si>
  <si>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</si>
  <si>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</si>
  <si>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</si>
  <si>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</si>
  <si>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</si>
  <si>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</si>
  <si>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</si>
  <si>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</si>
  <si>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</si>
  <si>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</si>
  <si>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</si>
  <si>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</si>
  <si>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</si>
  <si>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</si>
  <si>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</si>
  <si>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</si>
  <si>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</si>
  <si>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</si>
  <si>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</si>
  <si>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</si>
  <si>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</si>
  <si>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</si>
  <si>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</si>
  <si>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</si>
  <si>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</si>
  <si>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</si>
  <si>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</si>
  <si>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</si>
  <si>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</si>
  <si>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</si>
  <si>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</si>
  <si>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</si>
  <si>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</si>
  <si>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</si>
  <si>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</si>
  <si>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</si>
  <si>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</si>
  <si>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</si>
  <si>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</si>
  <si>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</si>
  <si>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</si>
  <si>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</si>
  <si>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</si>
  <si>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</si>
  <si>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</si>
  <si>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</si>
  <si>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</si>
  <si>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</si>
  <si>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</si>
  <si>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</si>
  <si>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</si>
  <si>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</si>
  <si>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</si>
  <si>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</si>
  <si>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</si>
  <si>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</si>
  <si>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</si>
  <si>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</si>
  <si>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</si>
  <si>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</si>
  <si>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</si>
  <si>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</si>
  <si>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</si>
  <si>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</si>
  <si>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</si>
  <si>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</si>
  <si>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</si>
  <si>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</si>
  <si>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</si>
  <si>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</si>
  <si>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</si>
  <si>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</si>
  <si>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</si>
  <si>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</si>
  <si>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</si>
  <si>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</si>
  <si>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</si>
  <si>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</si>
  <si>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</si>
  <si>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</si>
  <si>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</si>
  <si>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</si>
  <si>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</si>
  <si>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</si>
  <si>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</si>
  <si>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</si>
  <si>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</si>
  <si>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</si>
  <si>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</si>
  <si>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</si>
  <si>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</si>
  <si>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</si>
  <si>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</si>
  <si>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</si>
  <si>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</si>
  <si>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</si>
  <si>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</si>
  <si>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</si>
  <si>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</si>
  <si>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</si>
  <si>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</si>
  <si>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</si>
  <si>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</si>
  <si>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</si>
  <si>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</si>
  <si>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</si>
  <si>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</si>
  <si>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</si>
  <si>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</si>
  <si>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</si>
  <si>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</si>
  <si>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</si>
  <si>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</si>
  <si>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</si>
  <si>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</si>
  <si>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</si>
  <si>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</si>
  <si>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</si>
  <si>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</si>
  <si>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</si>
  <si>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</si>
  <si>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</si>
  <si>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</si>
  <si>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</si>
  <si>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</si>
  <si>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</si>
  <si>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</si>
  <si>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</si>
  <si>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</si>
  <si>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</si>
  <si>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</si>
  <si>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</si>
  <si>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</si>
  <si>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</si>
  <si>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</si>
  <si>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</si>
  <si>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</si>
  <si>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</si>
  <si>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</si>
  <si>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</si>
  <si>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</si>
  <si>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</si>
  <si>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</si>
  <si>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</si>
  <si>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</si>
  <si>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</si>
  <si>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</si>
  <si>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</si>
  <si>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</si>
  <si>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</si>
  <si>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</si>
  <si>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</si>
  <si>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</si>
  <si>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</si>
  <si>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</si>
  <si>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</si>
  <si>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</si>
  <si>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</si>
  <si>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</si>
  <si>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</si>
  <si>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</si>
  <si>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</si>
  <si>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</si>
  <si>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</si>
  <si>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</si>
  <si>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</si>
  <si>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</si>
  <si>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「短期資格等習得コース」等就職氷河期世代向け支援の実施</t>
    <phoneticPr fontId="5"/>
  </si>
  <si>
    <t>政策企画室、若年者・キャリア形成支援担当参事官室</t>
    <phoneticPr fontId="5"/>
  </si>
  <si>
    <t>人材開発統括官</t>
    <rPh sb="0" eb="2">
      <t>ジンザイ</t>
    </rPh>
    <rPh sb="2" eb="4">
      <t>カイハツ</t>
    </rPh>
    <rPh sb="4" eb="7">
      <t>トウカツカン</t>
    </rPh>
    <phoneticPr fontId="5"/>
  </si>
  <si>
    <t>厚生労働省</t>
  </si>
  <si>
    <t>○</t>
  </si>
  <si>
    <t>雇用保険法第62条第1項第6号
雇用保険法第63条第1項第3号及び第8号</t>
    <phoneticPr fontId="5"/>
  </si>
  <si>
    <t>　就職氷河期世代の方向けの「短期資格等習得コース」を創設し、短期間で取得でき、安定就労につながる資格等の習得を支援するため、業界団体等に委託し、訓練と職場体験等を組み合わせ、正社員就職を支援する出口一体型の訓練を行う。さらに、同コースにおいて、求職中の非正規雇用労働者の方が働きながら受講しやすい夜間、土日やｅラーニング等の訓練を提供する。また、都道府県PFの取組の一環として、各地域において、都道府県をはじめとした行政、経済団体、業界団体等各界一体となっての各界の参画を得て、就職氷河期世代の積極採用、正社員化等の機運醸成、行政支援策等の周知等に取り組むほか、就職氷河期世代に対する国の各種支援策について、インターネット広告、ＳＮＳ広告等のメディアを活用あらゆるルートを通じた戦略的な広報を実施する。</t>
    <phoneticPr fontId="5"/>
  </si>
  <si>
    <t>生涯職業能力開発事業等
委託費</t>
  </si>
  <si>
    <t>諸謝金</t>
  </si>
  <si>
    <t>労働保険業務庁費</t>
  </si>
  <si>
    <t>委員等旅費</t>
  </si>
  <si>
    <t>庁費</t>
  </si>
  <si>
    <t>常用雇用就職率67％以上</t>
    <phoneticPr fontId="5"/>
  </si>
  <si>
    <t>訓練修了者のうち常用雇用就職した者の割合</t>
    <phoneticPr fontId="5"/>
  </si>
  <si>
    <t>労働力調査</t>
    <phoneticPr fontId="5"/>
  </si>
  <si>
    <t>「経済財政運営と改革の基本方針2019」（令和元年６月21日閣議決定）における「就職氷河期世代支援プログラム」において、いわゆる就職氷河期世代の方々の活躍の場をさらに広げるための支援の必要性が示されており、本事業の目的は国民や社会のニーズを反映している。</t>
    <phoneticPr fontId="5"/>
  </si>
  <si>
    <t>△</t>
  </si>
  <si>
    <t>有</t>
  </si>
  <si>
    <t>無</t>
  </si>
  <si>
    <t>就職氷河期世代の方の安定就労を支援するため、訓練の受講料は、原則無料としている。また、企業説明会やセミナー等の参加料についても無料としている。</t>
    <phoneticPr fontId="5"/>
  </si>
  <si>
    <t>契約締結に際して必要経費と認められた予算に沿って執行するよう指導するとともに、委託費の精算の際に事業に直接関係のない経費がないか精査していることから、支出は事業目的に即し真に必要なものに限定されている。</t>
    <phoneticPr fontId="5"/>
  </si>
  <si>
    <t>令和３年度の実績及び執行額等に基づき、受託者に対して令和４年度以降の効率化等の指導を行っている。</t>
    <phoneticPr fontId="5"/>
  </si>
  <si>
    <t>短期資格等習得コースについては、受託者である業界団体において作成されたカリキュラムに基づき、職業訓練を実施するとともに、業界団体の組織力を活かした職場体験等受入企業の開拓等を行っている。また、都道府県PFにおける支援事業及び周知広報事業についても、受託者において作成した広報物等を活用している。</t>
    <phoneticPr fontId="5"/>
  </si>
  <si>
    <t>その他</t>
    <rPh sb="2" eb="3">
      <t>タ</t>
    </rPh>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</si>
  <si>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</si>
  <si>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</si>
  <si>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</si>
  <si>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</si>
  <si>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訓練実施費、広報費等</t>
    <rPh sb="0" eb="2">
      <t>クンレン</t>
    </rPh>
    <rPh sb="2" eb="4">
      <t>ジッシ</t>
    </rPh>
    <rPh sb="4" eb="5">
      <t>ヒ</t>
    </rPh>
    <rPh sb="6" eb="9">
      <t>コウホウヒ</t>
    </rPh>
    <rPh sb="9" eb="10">
      <t>トウ</t>
    </rPh>
    <phoneticPr fontId="5"/>
  </si>
  <si>
    <t>C.株式会社　日本廣告社</t>
    <phoneticPr fontId="5"/>
  </si>
  <si>
    <t>広報物制作等経費</t>
    <phoneticPr fontId="5"/>
  </si>
  <si>
    <t>一般社団法人全国ハイヤー・タクシー連合会</t>
    <phoneticPr fontId="5"/>
  </si>
  <si>
    <t>事業の周知・広報、カリキュラム・教材開発、職業訓練、職場実習等の実施</t>
  </si>
  <si>
    <t>-</t>
    <phoneticPr fontId="5"/>
  </si>
  <si>
    <t>特定非営利活動法人日本情報技術取引所</t>
    <rPh sb="0" eb="2">
      <t>トクテイ</t>
    </rPh>
    <rPh sb="2" eb="5">
      <t>ヒエイリ</t>
    </rPh>
    <rPh sb="5" eb="7">
      <t>カツドウ</t>
    </rPh>
    <rPh sb="7" eb="9">
      <t>ホウジン</t>
    </rPh>
    <rPh sb="9" eb="13">
      <t>ニホンジョウホウ</t>
    </rPh>
    <rPh sb="13" eb="15">
      <t>ギジュツ</t>
    </rPh>
    <rPh sb="15" eb="18">
      <t>トリヒキショ</t>
    </rPh>
    <phoneticPr fontId="5"/>
  </si>
  <si>
    <t>公益社団法人全日本トラック協会</t>
    <rPh sb="0" eb="2">
      <t>コウエキ</t>
    </rPh>
    <rPh sb="2" eb="6">
      <t>シャダンホウジン</t>
    </rPh>
    <rPh sb="6" eb="9">
      <t>ゼンニホン</t>
    </rPh>
    <rPh sb="13" eb="15">
      <t>キョウカイ</t>
    </rPh>
    <phoneticPr fontId="5"/>
  </si>
  <si>
    <t>公益社団法人日本バス協会</t>
    <rPh sb="0" eb="8">
      <t>コウエキシャダンホウジンニホン</t>
    </rPh>
    <rPh sb="10" eb="12">
      <t>キョウカイ</t>
    </rPh>
    <phoneticPr fontId="5"/>
  </si>
  <si>
    <t>一般財団法人建設業振興基金</t>
    <rPh sb="0" eb="2">
      <t>イッパン</t>
    </rPh>
    <rPh sb="2" eb="6">
      <t>ザイダンホウジン</t>
    </rPh>
    <rPh sb="6" eb="9">
      <t>ケンセツギョウ</t>
    </rPh>
    <rPh sb="9" eb="11">
      <t>シンコウ</t>
    </rPh>
    <rPh sb="11" eb="13">
      <t>キキン</t>
    </rPh>
    <phoneticPr fontId="5"/>
  </si>
  <si>
    <t>全国油脂事業協同組合連合会</t>
    <rPh sb="0" eb="2">
      <t>ゼンコク</t>
    </rPh>
    <rPh sb="2" eb="4">
      <t>ユシ</t>
    </rPh>
    <rPh sb="4" eb="6">
      <t>ジギョウ</t>
    </rPh>
    <rPh sb="6" eb="8">
      <t>キョウドウ</t>
    </rPh>
    <rPh sb="8" eb="10">
      <t>クミアイ</t>
    </rPh>
    <rPh sb="10" eb="13">
      <t>レンゴウカイ</t>
    </rPh>
    <phoneticPr fontId="5"/>
  </si>
  <si>
    <t>一般社団法人全国警備業協会</t>
    <rPh sb="0" eb="2">
      <t>イッパン</t>
    </rPh>
    <rPh sb="2" eb="4">
      <t>シャダン</t>
    </rPh>
    <rPh sb="4" eb="6">
      <t>ホウジン</t>
    </rPh>
    <rPh sb="6" eb="8">
      <t>ゼンコク</t>
    </rPh>
    <rPh sb="8" eb="11">
      <t>ケイビギョウ</t>
    </rPh>
    <rPh sb="11" eb="13">
      <t>キョウカイ</t>
    </rPh>
    <phoneticPr fontId="5"/>
  </si>
  <si>
    <t>特定非営利活動法人日本情報技術取引所</t>
  </si>
  <si>
    <t>公益社団法人全日本トラック協会</t>
  </si>
  <si>
    <t>公益社団法人日本バス協会</t>
    <phoneticPr fontId="5"/>
  </si>
  <si>
    <t>全国油脂事業協同組合連合会</t>
    <phoneticPr fontId="5"/>
  </si>
  <si>
    <t>一般社団法人全国警備業協会</t>
  </si>
  <si>
    <t>一般財団法人建設業振興基金</t>
  </si>
  <si>
    <t>A</t>
  </si>
  <si>
    <t>一般社団法人全国ハイヤー・タクシー連合会</t>
    <rPh sb="0" eb="2">
      <t>イッパン</t>
    </rPh>
    <rPh sb="2" eb="4">
      <t>シャダン</t>
    </rPh>
    <rPh sb="4" eb="6">
      <t>ホウジン</t>
    </rPh>
    <rPh sb="6" eb="8">
      <t>ゼンコク</t>
    </rPh>
    <rPh sb="17" eb="20">
      <t>レンゴウカイ</t>
    </rPh>
    <phoneticPr fontId="5"/>
  </si>
  <si>
    <t>公益社団法人日本農業法人協会</t>
    <rPh sb="0" eb="2">
      <t>コウエキ</t>
    </rPh>
    <rPh sb="2" eb="4">
      <t>シャダン</t>
    </rPh>
    <rPh sb="4" eb="6">
      <t>ホウジン</t>
    </rPh>
    <rPh sb="6" eb="8">
      <t>ニホン</t>
    </rPh>
    <rPh sb="8" eb="10">
      <t>ノウギョウ</t>
    </rPh>
    <rPh sb="10" eb="12">
      <t>ホウジン</t>
    </rPh>
    <rPh sb="12" eb="14">
      <t>キョウカイ</t>
    </rPh>
    <phoneticPr fontId="5"/>
  </si>
  <si>
    <t>一般社団法人徳島県設備業協会</t>
    <rPh sb="0" eb="2">
      <t>イッパン</t>
    </rPh>
    <rPh sb="2" eb="4">
      <t>シャダン</t>
    </rPh>
    <rPh sb="4" eb="6">
      <t>ホウジン</t>
    </rPh>
    <rPh sb="6" eb="9">
      <t>トクシマケン</t>
    </rPh>
    <rPh sb="9" eb="12">
      <t>セツビギョウ</t>
    </rPh>
    <rPh sb="12" eb="14">
      <t>キョウカイ</t>
    </rPh>
    <phoneticPr fontId="5"/>
  </si>
  <si>
    <t>‐</t>
  </si>
  <si>
    <t>-</t>
    <phoneticPr fontId="5"/>
  </si>
  <si>
    <t>予算執行額（Ｘ）／支援対象者数（Ｙ）　　　　　　　　　　　　　　</t>
    <rPh sb="0" eb="2">
      <t>ヨサン</t>
    </rPh>
    <rPh sb="2" eb="4">
      <t>シッコウ</t>
    </rPh>
    <rPh sb="4" eb="5">
      <t>ガク</t>
    </rPh>
    <rPh sb="9" eb="11">
      <t>シエン</t>
    </rPh>
    <rPh sb="11" eb="14">
      <t>タイショウシャ</t>
    </rPh>
    <rPh sb="14" eb="15">
      <t>スウ</t>
    </rPh>
    <phoneticPr fontId="5"/>
  </si>
  <si>
    <t>　　Ｘ/Ｙ</t>
    <phoneticPr fontId="5"/>
  </si>
  <si>
    <t>1,507,543,854/1,101</t>
    <phoneticPr fontId="5"/>
  </si>
  <si>
    <t>A.特定非営利活動法人日本情報技術取引所</t>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</si>
  <si>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</si>
  <si>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</si>
  <si>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</si>
  <si>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厚生労働省から直接、委託先と契約又は都道府県労働局に予算配賦している。</t>
    <phoneticPr fontId="5"/>
  </si>
  <si>
    <t>1,978,374,668/1,708</t>
    <phoneticPr fontId="5"/>
  </si>
  <si>
    <t>都道府県ごとに設置する就職氷河期世代活躍支援プラットフォームの取組の一環として、各地域において、都道府県をはじめとする各界の参画を得て企業説明会等を行い、就職氷河期世代の積極採用や正社員化等の支援、行政支援策等の周知等に取り組む。</t>
    <phoneticPr fontId="5"/>
  </si>
  <si>
    <t>事業実施した都道府県労働局数</t>
    <phoneticPr fontId="5"/>
  </si>
  <si>
    <t>局</t>
    <rPh sb="0" eb="1">
      <t>キョク</t>
    </rPh>
    <phoneticPr fontId="5"/>
  </si>
  <si>
    <t>-</t>
  </si>
  <si>
    <t>-</t>
    <phoneticPr fontId="5"/>
  </si>
  <si>
    <t>単位当たりコスト＝X／Y
X：当該年度執行額（千円）
Y：事業実施都道府県労働局数</t>
    <phoneticPr fontId="5"/>
  </si>
  <si>
    <t>円</t>
    <rPh sb="0" eb="1">
      <t>エン</t>
    </rPh>
    <phoneticPr fontId="5"/>
  </si>
  <si>
    <t>　Ｘ/Ｙ</t>
    <phoneticPr fontId="5"/>
  </si>
  <si>
    <t>255,505/47</t>
    <phoneticPr fontId="5"/>
  </si>
  <si>
    <t>就職説明会等に参加した企業等にアンケート調査を行い、「役に立った」旨の評価
の割合　90％以上</t>
    <phoneticPr fontId="5"/>
  </si>
  <si>
    <t>％</t>
    <phoneticPr fontId="5"/>
  </si>
  <si>
    <t>厚生労働省人材開発統括官調べ</t>
    <phoneticPr fontId="5"/>
  </si>
  <si>
    <t>就職氷河期世代に対する国の各種支援策について、SNS広告、動画広告、インターネット広告等を活用し、本人やその家族等の置かれている多様な状況を踏まえ、様々なルートを通じた広報を実施する。</t>
    <phoneticPr fontId="5"/>
  </si>
  <si>
    <t>インターネット広告（動画、SNS等）の表示</t>
    <phoneticPr fontId="5"/>
  </si>
  <si>
    <t>インターネット広告表示の単位当たりコスト＝X／Y
X=委託費（千円）
Y=インターネット広告の回数</t>
    <phoneticPr fontId="5"/>
  </si>
  <si>
    <t>回</t>
    <rPh sb="0" eb="1">
      <t>カイ</t>
    </rPh>
    <phoneticPr fontId="5"/>
  </si>
  <si>
    <t>77,103,400/780,571,610</t>
    <phoneticPr fontId="5"/>
  </si>
  <si>
    <t>89,775,800/1,673,426,031</t>
    <phoneticPr fontId="5"/>
  </si>
  <si>
    <t>就職氷河期世代支援特設HPアクセス件数</t>
    <phoneticPr fontId="5"/>
  </si>
  <si>
    <t>HPアクセス件数</t>
    <phoneticPr fontId="5"/>
  </si>
  <si>
    <t>件</t>
    <rPh sb="0" eb="1">
      <t>ケン</t>
    </rPh>
    <phoneticPr fontId="5"/>
  </si>
  <si>
    <t>https://www.mhlw.go.jp/wp/seisaku/hyouka/dl/r03_jizenbunseki/VI-1-1.pdf</t>
    <phoneticPr fontId="5"/>
  </si>
  <si>
    <t>株式会社日本廣告社</t>
    <rPh sb="0" eb="4">
      <t>カブシキガイシャ</t>
    </rPh>
    <rPh sb="4" eb="6">
      <t>ニホン</t>
    </rPh>
    <rPh sb="6" eb="9">
      <t>コウコクシャ</t>
    </rPh>
    <phoneticPr fontId="5"/>
  </si>
  <si>
    <t>事業の周知・広報の実施</t>
  </si>
  <si>
    <t>広報関連業務</t>
  </si>
  <si>
    <t>△</t>
    <phoneticPr fontId="5"/>
  </si>
  <si>
    <t>就職氷河期世代の方向けの「短期資格等習得コース」を創設し、短期間で取得でき、安定就労につながる資格等の習得を支援するため、人材ニーズの高い業界団体等に委託し、訓練と職場見学・職場体験等を組み合わせ、正社員就職を支援する出口一体型の訓練を行う。</t>
    <phoneticPr fontId="5"/>
  </si>
  <si>
    <t>訓練の実施</t>
    <rPh sb="0" eb="2">
      <t>クンレン</t>
    </rPh>
    <rPh sb="3" eb="5">
      <t>ジッシ</t>
    </rPh>
    <phoneticPr fontId="5"/>
  </si>
  <si>
    <t>-</t>
    <phoneticPr fontId="5"/>
  </si>
  <si>
    <t>短期資格等習得コースについては、新型コロナウイルス感染症の影響等により、訓練受講を見送る者が多く、オンラインを活用した周知広報を行う等の対応を行ったが、訓練開始者数は目標に対して43％となった。都道府県PFにおける支援事業及び周知広報事業については、目標を達成している。</t>
    <rPh sb="29" eb="31">
      <t>エイキョウ</t>
    </rPh>
    <rPh sb="31" eb="32">
      <t>トウ</t>
    </rPh>
    <rPh sb="36" eb="38">
      <t>クンレン</t>
    </rPh>
    <rPh sb="38" eb="40">
      <t>ジュコウ</t>
    </rPh>
    <rPh sb="41" eb="43">
      <t>ミオク</t>
    </rPh>
    <rPh sb="44" eb="45">
      <t>モノ</t>
    </rPh>
    <rPh sb="46" eb="47">
      <t>オオ</t>
    </rPh>
    <rPh sb="55" eb="57">
      <t>カツヨウ</t>
    </rPh>
    <rPh sb="59" eb="61">
      <t>シュウチ</t>
    </rPh>
    <rPh sb="61" eb="63">
      <t>コウホウ</t>
    </rPh>
    <rPh sb="64" eb="65">
      <t>オコナ</t>
    </rPh>
    <rPh sb="66" eb="67">
      <t>ナド</t>
    </rPh>
    <rPh sb="68" eb="70">
      <t>タイオウ</t>
    </rPh>
    <rPh sb="71" eb="72">
      <t>オコナ</t>
    </rPh>
    <rPh sb="76" eb="78">
      <t>クンレン</t>
    </rPh>
    <rPh sb="78" eb="80">
      <t>カイシ</t>
    </rPh>
    <rPh sb="80" eb="81">
      <t>シャ</t>
    </rPh>
    <rPh sb="81" eb="82">
      <t>スウ</t>
    </rPh>
    <rPh sb="83" eb="85">
      <t>モクヒョウ</t>
    </rPh>
    <rPh sb="86" eb="87">
      <t>タイ</t>
    </rPh>
    <phoneticPr fontId="5"/>
  </si>
  <si>
    <t>　就職氷河期世代が抱える固有の課題や今後の人材ニーズを踏まえつつ、個々人の状況に応じた支援により、正規雇用化をはじめとして、同世代の活躍の場を更に広げ、全ての世代の人々が希望に応じて意欲・能力をいかして活躍できる環境整備を進める。また、都道府県内の就職氷河期世代の活躍支援策のとりまとめ等を行うために各都道府県に設置した「就職氷河期世代活躍支援都道府県プラットフォーム」（以下、「都道府県PF」という。）を通じて取組を進めるほか、支援策について様々なルートを通じた積極的な広報を実施することにより、就職氷河期世代の方々の活躍促進を図る。</t>
    <phoneticPr fontId="5"/>
  </si>
  <si>
    <t>本事業は、「経済財政運営と改革の基本方針2019」（令和元年６月21日閣議決定）、「就職氷河期世代支援に関する行動計画2019」（令和元年12月23日就職氷河期世代支援の推進に関する関係府省会議決定）、「就職氷河期世代支援に関する行動計画2020」（令和２年12月25日就職氷河期世代支援の推進に関する関係府省会議決定）及び「就職氷河期世代支援に関する行動計画2021」（令和３年12月24日就職氷河期世代支援の推進に関する関係府省会議決定）を受け、国が業界団体等に委託して事業を実施することとしている。</t>
    <phoneticPr fontId="5"/>
  </si>
  <si>
    <t>本事業は、「経済財政運営と改革の基本方針2019」（令和元年６月21日閣議決定）、「就職氷河期世代支援に関する行動計画2019」（令和元年12月23日就職氷河期世代支援の推進に関する関係府省会議決定）、「就職氷河期世代支援に関する行動計画2020」（令和２年12月25日就職氷河期世代支援の推進に関する関係府省会議決定）及び「就職氷河期世代支援に関する行動計画2021」（令和３年12月24日就職氷河期世代支援の推進に関する関係府省会議決定）を受け、安定就労に向けた支援として必要かつ適切な事業であり、優先度の高い事業である</t>
    <phoneticPr fontId="5"/>
  </si>
  <si>
    <t>随意契約（企画競争）の結果、11者の企画を採用している。都道府県PFにおける支援事業及び周知広報事業については、原則一般競争入札（総合評価落札方式）を実施し、公平な調達の実施に努めている。なお、都道府県PFにおける支援事業について一部、一者応札となった労働局が見受けられた。令和４年度の調達にあたり複数者の入札につなげるため、事業者への幅広な声かけ等を指示している。</t>
    <phoneticPr fontId="5"/>
  </si>
  <si>
    <t>厚労</t>
  </si>
  <si>
    <t>支援対象者数</t>
    <phoneticPr fontId="5"/>
  </si>
  <si>
    <t>Ｐ５，６</t>
    <phoneticPr fontId="5"/>
  </si>
  <si>
    <t>「経済財政運営と改革の基本方針2019」（令和元年6月21日閣議決定）、「就職氷河期世代支援に関する行動計画2019」（令和元年12月23日就職氷河期世代支援の推進に関する関係府省会議決定）、「就職氷河期世代支援に関する行動計画2020」（令和２年12月25日就職氷河期世代支援の推進に関する関係府省会議決定）、「就職氷河期世代支援に関する行動計画2021」（令和３年12月24日就職氷河期世代支援の推進に関する関係府省会議決定）、「経済財政運営と改革の基本方針2022」（令和4年6月7日閣議決定）</t>
    <phoneticPr fontId="5"/>
  </si>
  <si>
    <t>ヒューマンアカデミー株式会社</t>
    <rPh sb="10" eb="14">
      <t>カブシキガイシャ</t>
    </rPh>
    <phoneticPr fontId="5"/>
  </si>
  <si>
    <t>事業の周知広報、セミナー及び面接会等の実施</t>
    <phoneticPr fontId="5"/>
  </si>
  <si>
    <t>－</t>
    <phoneticPr fontId="5"/>
  </si>
  <si>
    <t>株式会社東京リーガルマインド</t>
    <rPh sb="0" eb="4">
      <t>カブシキガイシャ</t>
    </rPh>
    <rPh sb="4" eb="6">
      <t>トウキョウ</t>
    </rPh>
    <phoneticPr fontId="5"/>
  </si>
  <si>
    <t>キャリアバンク株式会社</t>
    <rPh sb="7" eb="11">
      <t>カブシキガイシャ</t>
    </rPh>
    <phoneticPr fontId="5"/>
  </si>
  <si>
    <t>株式会社学情</t>
    <rPh sb="0" eb="4">
      <t>カブシキガイシャ</t>
    </rPh>
    <rPh sb="4" eb="6">
      <t>ガクジョウ</t>
    </rPh>
    <phoneticPr fontId="5"/>
  </si>
  <si>
    <t>株式会社東海道シグマ</t>
    <rPh sb="0" eb="4">
      <t>カブシキガイシャ</t>
    </rPh>
    <rPh sb="4" eb="7">
      <t>トウカイドウ</t>
    </rPh>
    <phoneticPr fontId="5"/>
  </si>
  <si>
    <t>ささえあいコミュニティ生活協同組合新潟</t>
    <rPh sb="11" eb="13">
      <t>セイカツ</t>
    </rPh>
    <rPh sb="13" eb="15">
      <t>キョウドウ</t>
    </rPh>
    <rPh sb="15" eb="17">
      <t>クミアイ</t>
    </rPh>
    <rPh sb="17" eb="19">
      <t>ニイガタ</t>
    </rPh>
    <phoneticPr fontId="5"/>
  </si>
  <si>
    <t>株式会社飛馬</t>
    <rPh sb="0" eb="4">
      <t>カブシキガイシャ</t>
    </rPh>
    <rPh sb="4" eb="5">
      <t>ト</t>
    </rPh>
    <rPh sb="5" eb="6">
      <t>ウマ</t>
    </rPh>
    <phoneticPr fontId="5"/>
  </si>
  <si>
    <t>一般社団法人キャリア支援機構</t>
    <rPh sb="0" eb="6">
      <t>イッパンシャダンホウジン</t>
    </rPh>
    <rPh sb="10" eb="12">
      <t>シエン</t>
    </rPh>
    <rPh sb="12" eb="14">
      <t>キコウ</t>
    </rPh>
    <phoneticPr fontId="5"/>
  </si>
  <si>
    <t>有限会社サイバーウェーブ</t>
    <rPh sb="0" eb="4">
      <t>ユウゲンガイシャ</t>
    </rPh>
    <phoneticPr fontId="5"/>
  </si>
  <si>
    <t>334,404/47</t>
    <phoneticPr fontId="5"/>
  </si>
  <si>
    <t>活動実績が低調である要因を分析し、事業の適正な執行を図ること。</t>
    <phoneticPr fontId="5"/>
  </si>
  <si>
    <t>事業の周知広報、セミナー及び面接会開催等の経費</t>
    <phoneticPr fontId="5"/>
  </si>
  <si>
    <t>株式会社ユーザーローカル</t>
    <phoneticPr fontId="5"/>
  </si>
  <si>
    <t>有限責任監査法人トーマツ</t>
    <rPh sb="0" eb="2">
      <t>ユウゲン</t>
    </rPh>
    <rPh sb="2" eb="4">
      <t>セキニン</t>
    </rPh>
    <rPh sb="4" eb="6">
      <t>カンサ</t>
    </rPh>
    <rPh sb="6" eb="8">
      <t>ホウジン</t>
    </rPh>
    <phoneticPr fontId="5"/>
  </si>
  <si>
    <t>先進事例の調査及び好事例集の作成</t>
    <rPh sb="0" eb="2">
      <t>センシン</t>
    </rPh>
    <rPh sb="2" eb="4">
      <t>ジレイ</t>
    </rPh>
    <rPh sb="5" eb="7">
      <t>チョウサ</t>
    </rPh>
    <rPh sb="7" eb="8">
      <t>オヨ</t>
    </rPh>
    <rPh sb="9" eb="10">
      <t>コウ</t>
    </rPh>
    <rPh sb="10" eb="13">
      <t>ジレイシュウ</t>
    </rPh>
    <rPh sb="14" eb="16">
      <t>サクセイ</t>
    </rPh>
    <phoneticPr fontId="5"/>
  </si>
  <si>
    <t>B.ヒューマンアカデミー株式会社</t>
    <phoneticPr fontId="5"/>
  </si>
  <si>
    <t>縮減</t>
  </si>
  <si>
    <t>短期資格等習得コースでは、これまでの事業の実施状況・実績を踏まえ、令和４年度で終了予定。
広報事業では、令和３年度の民間事業者との契約実績を踏まえ、積算内容を見直し、概算要求額の縮減を行った。また、都道府県PFを活用した事業については、引き続き、効果的・効率的な予算執行に努める。</t>
    <rPh sb="99" eb="103">
      <t>トドウフケン</t>
    </rPh>
    <rPh sb="106" eb="108">
      <t>カツヨウ</t>
    </rPh>
    <rPh sb="110" eb="112">
      <t>ジギョウ</t>
    </rPh>
    <rPh sb="118" eb="119">
      <t>ヒ</t>
    </rPh>
    <rPh sb="120" eb="121">
      <t>ツヅ</t>
    </rPh>
    <phoneticPr fontId="5"/>
  </si>
  <si>
    <t>活動見込みや成果目標の達成率を踏まえ、より効果的・効率的な事業運営をしていく必要がある。</t>
    <phoneticPr fontId="5"/>
  </si>
  <si>
    <t>室長　　鈴井  秀彦
参事官　谷口　正範</t>
    <rPh sb="0" eb="2">
      <t>シツチョウ</t>
    </rPh>
    <rPh sb="4" eb="6">
      <t>スズイ</t>
    </rPh>
    <rPh sb="8" eb="10">
      <t>ヒデヒコ</t>
    </rPh>
    <rPh sb="11" eb="14">
      <t>サンジカン</t>
    </rPh>
    <rPh sb="15" eb="17">
      <t>タニグチ</t>
    </rPh>
    <rPh sb="18" eb="20">
      <t>マサノリ</t>
    </rPh>
    <phoneticPr fontId="5"/>
  </si>
  <si>
    <t>短期資格等取得コースについては、実績を踏まえた事業計画の見直し等行った結果、前年度のコストを下回った。</t>
    <rPh sb="23" eb="25">
      <t>ジギョウ</t>
    </rPh>
    <rPh sb="25" eb="27">
      <t>ケイカク</t>
    </rPh>
    <phoneticPr fontId="5"/>
  </si>
  <si>
    <t>-</t>
    <phoneticPr fontId="5"/>
  </si>
  <si>
    <t>短期資格等習得コースでは、委託先に対する改善の助言・指導を行うとともに、事業規模の見直しを含む契約変更を行い、効果的・効率的な予算執行に努める。広報事業及び都道府県PFを活用した事業では、引き続き効果的・効率的な予算執行に努める。</t>
    <rPh sb="0" eb="2">
      <t>タンキ</t>
    </rPh>
    <rPh sb="2" eb="4">
      <t>シカク</t>
    </rPh>
    <rPh sb="4" eb="5">
      <t>トウ</t>
    </rPh>
    <rPh sb="5" eb="7">
      <t>シュウトク</t>
    </rPh>
    <rPh sb="23" eb="25">
      <t>ジョゲン</t>
    </rPh>
    <rPh sb="72" eb="74">
      <t>コウホウ</t>
    </rPh>
    <rPh sb="74" eb="76">
      <t>ジギョウ</t>
    </rPh>
    <rPh sb="76" eb="77">
      <t>オヨ</t>
    </rPh>
    <rPh sb="94" eb="95">
      <t>ヒ</t>
    </rPh>
    <rPh sb="96" eb="97">
      <t>ツヅ</t>
    </rPh>
    <rPh sb="98" eb="101">
      <t>コウカテキ</t>
    </rPh>
    <rPh sb="102" eb="105">
      <t>コウリツテキ</t>
    </rPh>
    <rPh sb="106" eb="108">
      <t>ヨサン</t>
    </rPh>
    <rPh sb="108" eb="110">
      <t>シッコウ</t>
    </rPh>
    <rPh sb="111" eb="112">
      <t>ツト</t>
    </rPh>
    <phoneticPr fontId="5"/>
  </si>
  <si>
    <t>短期資格等習得コースについては、令和２年度の実績を踏まえて、就職率の向上に向けて、受講者の個々の状況に応じた積極的なアプローチによる就職意欲の喚起や、求人情報の積極的な提供等により、就職支援の強化を行ってきたが、成果実績は成果目標を下回った。</t>
    <rPh sb="16" eb="18">
      <t>レイワ</t>
    </rPh>
    <rPh sb="19" eb="21">
      <t>ネンド</t>
    </rPh>
    <rPh sb="22" eb="24">
      <t>ジッセキ</t>
    </rPh>
    <rPh sb="25" eb="26">
      <t>フ</t>
    </rPh>
    <rPh sb="30" eb="33">
      <t>シュウショクリツ</t>
    </rPh>
    <rPh sb="34" eb="36">
      <t>コウジョウ</t>
    </rPh>
    <rPh sb="37" eb="38">
      <t>ム</t>
    </rPh>
    <rPh sb="41" eb="44">
      <t>ジュコウシャ</t>
    </rPh>
    <rPh sb="45" eb="47">
      <t>ココ</t>
    </rPh>
    <rPh sb="48" eb="50">
      <t>ジョウキョウ</t>
    </rPh>
    <rPh sb="51" eb="52">
      <t>オウ</t>
    </rPh>
    <rPh sb="54" eb="57">
      <t>セッキョクテキ</t>
    </rPh>
    <rPh sb="66" eb="70">
      <t>シュウショクイヨク</t>
    </rPh>
    <rPh sb="71" eb="73">
      <t>カンキ</t>
    </rPh>
    <rPh sb="75" eb="77">
      <t>キュウジン</t>
    </rPh>
    <rPh sb="77" eb="79">
      <t>ジョウホウ</t>
    </rPh>
    <rPh sb="80" eb="83">
      <t>セッキョクテキ</t>
    </rPh>
    <rPh sb="84" eb="86">
      <t>テイキョウ</t>
    </rPh>
    <rPh sb="86" eb="87">
      <t>ナド</t>
    </rPh>
    <rPh sb="91" eb="93">
      <t>シュウショク</t>
    </rPh>
    <rPh sb="93" eb="95">
      <t>シエン</t>
    </rPh>
    <rPh sb="96" eb="98">
      <t>キョウカ</t>
    </rPh>
    <rPh sb="99" eb="100">
      <t>オコナ</t>
    </rPh>
    <phoneticPr fontId="5"/>
  </si>
  <si>
    <t>短期資格等習得コースは、令和５年度要求を行わないため前年度比大幅減となっている。</t>
    <rPh sb="0" eb="2">
      <t>タンキ</t>
    </rPh>
    <rPh sb="2" eb="4">
      <t>シカク</t>
    </rPh>
    <rPh sb="4" eb="5">
      <t>トウ</t>
    </rPh>
    <rPh sb="5" eb="7">
      <t>シュウトク</t>
    </rPh>
    <rPh sb="12" eb="14">
      <t>レイワ</t>
    </rPh>
    <rPh sb="15" eb="17">
      <t>ネンド</t>
    </rPh>
    <rPh sb="17" eb="19">
      <t>ヨウキュウ</t>
    </rPh>
    <rPh sb="20" eb="21">
      <t>オコナ</t>
    </rPh>
    <rPh sb="26" eb="30">
      <t>ゼンネンドヒ</t>
    </rPh>
    <rPh sb="30" eb="33">
      <t>オオハバゲン</t>
    </rPh>
    <phoneticPr fontId="5"/>
  </si>
  <si>
    <t>公益社団法人日本農業法人協会</t>
  </si>
  <si>
    <t>一般社団法人日本溶接協会</t>
    <rPh sb="0" eb="2">
      <t>イッパン</t>
    </rPh>
    <rPh sb="2" eb="6">
      <t>シャダンホウジン</t>
    </rPh>
    <rPh sb="6" eb="8">
      <t>ニホン</t>
    </rPh>
    <rPh sb="8" eb="10">
      <t>ヨウセツ</t>
    </rPh>
    <rPh sb="10" eb="12">
      <t>キョウカイ</t>
    </rPh>
    <phoneticPr fontId="5"/>
  </si>
  <si>
    <t>一般社団法人ソフトウェア協会</t>
    <rPh sb="0" eb="2">
      <t>イッパン</t>
    </rPh>
    <rPh sb="2" eb="4">
      <t>シャダン</t>
    </rPh>
    <rPh sb="4" eb="6">
      <t>ホウジン</t>
    </rPh>
    <rPh sb="12" eb="14">
      <t>キョウカイ</t>
    </rPh>
    <phoneticPr fontId="5"/>
  </si>
  <si>
    <t>一般社団法人ソフトウェア協会</t>
    <phoneticPr fontId="5"/>
  </si>
  <si>
    <t>点検対象外</t>
    <rPh sb="0" eb="2">
      <t>テンケン</t>
    </rPh>
    <rPh sb="2" eb="5">
      <t>タイショウガイ</t>
    </rPh>
    <phoneticPr fontId="5"/>
  </si>
  <si>
    <t>-</t>
    <phoneticPr fontId="5"/>
  </si>
  <si>
    <t>株式会社ハーストーリィプラス</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</si>
</sst>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105834</xdr:colOff>
      <xdr:row>269</xdr:row>
      <xdr:rowOff>201084</xdr:rowOff>
    </xdr:from>
    <xdr:to>
      <xdr:col>39</xdr:col>
      <xdr:colOff>116875</xdr:colOff>
      <xdr:row>272</xdr:row>
      <xdr:rowOff>48575</xdr:rowOff>
    </xdr:to>
    <xdr:sp macro="" textlink="">
      <xdr:nvSpPr>
        <xdr:cNvPr id="3" name="正方形/長方形 2"/>
        <xdr:cNvSpPr/>
      </xdr:nvSpPr>
      <xdr:spPr>
        <a:xfrm>
          <a:off x="3323167" y="57975501"/>
          <a:ext cx="4635958" cy="8952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２，９９３百万円</a:t>
          </a:r>
        </a:p>
      </xdr:txBody>
    </xdr:sp>
    <xdr:clientData/>
  </xdr:twoCellAnchor>
  <xdr:twoCellAnchor>
    <xdr:from>
      <xdr:col>7</xdr:col>
      <xdr:colOff>84667</xdr:colOff>
      <xdr:row>273</xdr:row>
      <xdr:rowOff>211667</xdr:rowOff>
    </xdr:from>
    <xdr:to>
      <xdr:col>19</xdr:col>
      <xdr:colOff>74109</xdr:colOff>
      <xdr:row>274</xdr:row>
      <xdr:rowOff>153659</xdr:rowOff>
    </xdr:to>
    <xdr:sp macro="" textlink="">
      <xdr:nvSpPr>
        <xdr:cNvPr id="4" name="テキスト ボックス 3"/>
        <xdr:cNvSpPr txBox="1"/>
      </xdr:nvSpPr>
      <xdr:spPr>
        <a:xfrm>
          <a:off x="1492250" y="59383084"/>
          <a:ext cx="2402442" cy="29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委託：随意契約（企画競争）</a:t>
          </a:r>
          <a:r>
            <a:rPr kumimoji="1" lang="en-US" altLang="ja-JP" sz="1200"/>
            <a:t>】</a:t>
          </a:r>
          <a:endParaRPr kumimoji="1" lang="ja-JP" altLang="en-US" sz="1200"/>
        </a:p>
      </xdr:txBody>
    </xdr:sp>
    <xdr:clientData/>
  </xdr:twoCellAnchor>
  <xdr:twoCellAnchor>
    <xdr:from>
      <xdr:col>19</xdr:col>
      <xdr:colOff>127001</xdr:colOff>
      <xdr:row>272</xdr:row>
      <xdr:rowOff>84666</xdr:rowOff>
    </xdr:from>
    <xdr:to>
      <xdr:col>19</xdr:col>
      <xdr:colOff>127002</xdr:colOff>
      <xdr:row>274</xdr:row>
      <xdr:rowOff>107782</xdr:rowOff>
    </xdr:to>
    <xdr:cxnSp macro="">
      <xdr:nvCxnSpPr>
        <xdr:cNvPr id="7" name="直線矢印コネクタ 6"/>
        <xdr:cNvCxnSpPr/>
      </xdr:nvCxnSpPr>
      <xdr:spPr>
        <a:xfrm flipH="1">
          <a:off x="3947584" y="58906833"/>
          <a:ext cx="1" cy="721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116418</xdr:colOff>
      <xdr:row>274</xdr:row>
      <xdr:rowOff>158751</xdr:rowOff>
    </xdr:from>
    <xdr:to>
      <xdr:col>20</xdr:col>
      <xdr:colOff>97710</xdr:colOff>
      <xdr:row>277</xdr:row>
      <xdr:rowOff>72673</xdr:rowOff>
    </xdr:to>
    <xdr:sp macro="" textlink="">
      <xdr:nvSpPr>
        <xdr:cNvPr id="8" name="正方形/長方形 7"/>
        <xdr:cNvSpPr/>
      </xdr:nvSpPr>
      <xdr:spPr>
        <a:xfrm>
          <a:off x="1524001" y="59679418"/>
          <a:ext cx="2595376" cy="9616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a:t>
          </a:r>
          <a:r>
            <a:rPr kumimoji="1" lang="ja-JP" altLang="en-US" sz="1400"/>
            <a:t>等（</a:t>
          </a:r>
          <a:r>
            <a:rPr kumimoji="1" lang="en-US" altLang="ja-JP" sz="1400">
              <a:latin typeface="+mn-ea"/>
              <a:ea typeface="+mn-ea"/>
            </a:rPr>
            <a:t>11</a:t>
          </a:r>
          <a:r>
            <a:rPr kumimoji="1" lang="ja-JP" altLang="en-US" sz="1400"/>
            <a:t>）</a:t>
          </a:r>
          <a:endParaRPr kumimoji="1" lang="en-US" altLang="ja-JP" sz="1100">
            <a:latin typeface="+mn-ea"/>
            <a:ea typeface="+mn-ea"/>
          </a:endParaRPr>
        </a:p>
        <a:p>
          <a:pPr algn="ctr"/>
          <a:r>
            <a:rPr kumimoji="1" lang="ja-JP" altLang="en-US" sz="1400">
              <a:latin typeface="+mn-ea"/>
              <a:ea typeface="+mn-ea"/>
            </a:rPr>
            <a:t>１，９７８百万円</a:t>
          </a:r>
        </a:p>
      </xdr:txBody>
    </xdr:sp>
    <xdr:clientData/>
  </xdr:twoCellAnchor>
  <xdr:oneCellAnchor>
    <xdr:from>
      <xdr:col>8</xdr:col>
      <xdr:colOff>190500</xdr:colOff>
      <xdr:row>277</xdr:row>
      <xdr:rowOff>296334</xdr:rowOff>
    </xdr:from>
    <xdr:ext cx="3024000" cy="492571"/>
    <xdr:sp macro="" textlink="">
      <xdr:nvSpPr>
        <xdr:cNvPr id="9" name="テキスト ボックス 8"/>
        <xdr:cNvSpPr txBox="1"/>
      </xdr:nvSpPr>
      <xdr:spPr>
        <a:xfrm>
          <a:off x="1799167" y="60864751"/>
          <a:ext cx="30240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事業の周知・広報、カリキュラム・教材</a:t>
          </a:r>
          <a:endParaRPr kumimoji="1" lang="en-US" altLang="ja-JP" sz="1200"/>
        </a:p>
        <a:p>
          <a:r>
            <a:rPr kumimoji="1" lang="ja-JP" altLang="en-US" sz="1200"/>
            <a:t>開発、職業訓練、職場実習等の実施</a:t>
          </a:r>
        </a:p>
      </xdr:txBody>
    </xdr:sp>
    <xdr:clientData/>
  </xdr:oneCellAnchor>
  <xdr:twoCellAnchor>
    <xdr:from>
      <xdr:col>7</xdr:col>
      <xdr:colOff>201083</xdr:colOff>
      <xdr:row>277</xdr:row>
      <xdr:rowOff>232834</xdr:rowOff>
    </xdr:from>
    <xdr:to>
      <xdr:col>22</xdr:col>
      <xdr:colOff>200405</xdr:colOff>
      <xdr:row>279</xdr:row>
      <xdr:rowOff>79273</xdr:rowOff>
    </xdr:to>
    <xdr:sp macro="" textlink="">
      <xdr:nvSpPr>
        <xdr:cNvPr id="11" name="大かっこ 10"/>
        <xdr:cNvSpPr/>
      </xdr:nvSpPr>
      <xdr:spPr>
        <a:xfrm>
          <a:off x="1608666" y="60801251"/>
          <a:ext cx="3015572" cy="544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23</xdr:col>
      <xdr:colOff>10583</xdr:colOff>
      <xdr:row>274</xdr:row>
      <xdr:rowOff>148167</xdr:rowOff>
    </xdr:from>
    <xdr:to>
      <xdr:col>35</xdr:col>
      <xdr:colOff>76618</xdr:colOff>
      <xdr:row>277</xdr:row>
      <xdr:rowOff>65618</xdr:rowOff>
    </xdr:to>
    <xdr:sp macro="" textlink="">
      <xdr:nvSpPr>
        <xdr:cNvPr id="12" name="テキスト ボックス 11"/>
        <xdr:cNvSpPr txBox="1"/>
      </xdr:nvSpPr>
      <xdr:spPr bwMode="auto">
        <a:xfrm>
          <a:off x="4635500" y="59668834"/>
          <a:ext cx="2479035" cy="96520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a:r>
            <a:rPr kumimoji="1" lang="ja-JP" altLang="en-US" sz="1400">
              <a:effectLst/>
              <a:latin typeface="+mn-lt"/>
              <a:ea typeface="+mn-ea"/>
              <a:cs typeface="+mn-cs"/>
            </a:rPr>
            <a:t>都道府県労働局</a:t>
          </a:r>
          <a:endParaRPr lang="ja-JP" altLang="ja-JP" sz="1400">
            <a:effectLst/>
          </a:endParaRPr>
        </a:p>
        <a:p>
          <a:pPr algn="ctr"/>
          <a:r>
            <a:rPr kumimoji="1" lang="ja-JP" altLang="en-US" sz="1400">
              <a:effectLst/>
              <a:latin typeface="+mn-lt"/>
              <a:ea typeface="+mn-ea"/>
              <a:cs typeface="+mn-cs"/>
            </a:rPr>
            <a:t>９０９</a:t>
          </a:r>
          <a:r>
            <a:rPr kumimoji="1" lang="ja-JP" altLang="ja-JP" sz="1400">
              <a:effectLst/>
              <a:latin typeface="+mn-lt"/>
              <a:ea typeface="+mn-ea"/>
              <a:cs typeface="+mn-cs"/>
            </a:rPr>
            <a:t>百万円</a:t>
          </a:r>
          <a:endParaRPr lang="ja-JP" altLang="ja-JP" sz="1400">
            <a:effectLst/>
          </a:endParaRPr>
        </a:p>
      </xdr:txBody>
    </xdr:sp>
    <xdr:clientData/>
  </xdr:twoCellAnchor>
  <xdr:twoCellAnchor>
    <xdr:from>
      <xdr:col>28</xdr:col>
      <xdr:colOff>10584</xdr:colOff>
      <xdr:row>272</xdr:row>
      <xdr:rowOff>95249</xdr:rowOff>
    </xdr:from>
    <xdr:to>
      <xdr:col>28</xdr:col>
      <xdr:colOff>10585</xdr:colOff>
      <xdr:row>274</xdr:row>
      <xdr:rowOff>118365</xdr:rowOff>
    </xdr:to>
    <xdr:cxnSp macro="">
      <xdr:nvCxnSpPr>
        <xdr:cNvPr id="13" name="直線矢印コネクタ 12"/>
        <xdr:cNvCxnSpPr/>
      </xdr:nvCxnSpPr>
      <xdr:spPr>
        <a:xfrm flipH="1">
          <a:off x="5640917" y="58917416"/>
          <a:ext cx="1" cy="721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29</xdr:col>
      <xdr:colOff>169333</xdr:colOff>
      <xdr:row>273</xdr:row>
      <xdr:rowOff>74083</xdr:rowOff>
    </xdr:from>
    <xdr:ext cx="1037167" cy="265865"/>
    <xdr:sp macro="" textlink="">
      <xdr:nvSpPr>
        <xdr:cNvPr id="14" name="テキスト ボックス 13"/>
        <xdr:cNvSpPr txBox="1"/>
      </xdr:nvSpPr>
      <xdr:spPr>
        <a:xfrm>
          <a:off x="6000750" y="59245500"/>
          <a:ext cx="1037167" cy="265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予算の示達</a:t>
          </a:r>
        </a:p>
      </xdr:txBody>
    </xdr:sp>
    <xdr:clientData/>
  </xdr:oneCellAnchor>
  <xdr:twoCellAnchor>
    <xdr:from>
      <xdr:col>29</xdr:col>
      <xdr:colOff>137583</xdr:colOff>
      <xdr:row>273</xdr:row>
      <xdr:rowOff>63500</xdr:rowOff>
    </xdr:from>
    <xdr:to>
      <xdr:col>34</xdr:col>
      <xdr:colOff>190501</xdr:colOff>
      <xdr:row>273</xdr:row>
      <xdr:rowOff>340198</xdr:rowOff>
    </xdr:to>
    <xdr:sp macro="" textlink="">
      <xdr:nvSpPr>
        <xdr:cNvPr id="15" name="大かっこ 14"/>
        <xdr:cNvSpPr/>
      </xdr:nvSpPr>
      <xdr:spPr>
        <a:xfrm>
          <a:off x="5969000" y="59234917"/>
          <a:ext cx="1058334" cy="276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28</xdr:col>
      <xdr:colOff>95250</xdr:colOff>
      <xdr:row>277</xdr:row>
      <xdr:rowOff>74083</xdr:rowOff>
    </xdr:from>
    <xdr:to>
      <xdr:col>28</xdr:col>
      <xdr:colOff>95839</xdr:colOff>
      <xdr:row>278</xdr:row>
      <xdr:rowOff>147903</xdr:rowOff>
    </xdr:to>
    <xdr:cxnSp macro="">
      <xdr:nvCxnSpPr>
        <xdr:cNvPr id="16" name="直線矢印コネクタ 15"/>
        <xdr:cNvCxnSpPr/>
      </xdr:nvCxnSpPr>
      <xdr:spPr>
        <a:xfrm flipH="1">
          <a:off x="5725583" y="60642500"/>
          <a:ext cx="589" cy="423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179917</xdr:colOff>
      <xdr:row>278</xdr:row>
      <xdr:rowOff>275166</xdr:rowOff>
    </xdr:from>
    <xdr:to>
      <xdr:col>31</xdr:col>
      <xdr:colOff>72761</xdr:colOff>
      <xdr:row>280</xdr:row>
      <xdr:rowOff>212462</xdr:rowOff>
    </xdr:to>
    <xdr:sp macro="" textlink="">
      <xdr:nvSpPr>
        <xdr:cNvPr id="17" name="テキスト ボックス 16"/>
        <xdr:cNvSpPr txBox="1"/>
      </xdr:nvSpPr>
      <xdr:spPr>
        <a:xfrm>
          <a:off x="5207000" y="61192833"/>
          <a:ext cx="1099344" cy="635796"/>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労働局事務経費</a:t>
          </a:r>
          <a:endParaRPr kumimoji="1" lang="en-US" altLang="ja-JP" sz="1000"/>
        </a:p>
        <a:p>
          <a:pPr algn="ctr"/>
          <a:r>
            <a:rPr kumimoji="1" lang="ja-JP" altLang="en-US" sz="1000"/>
            <a:t>５７５百万円</a:t>
          </a:r>
          <a:endParaRPr kumimoji="1" lang="en-US" altLang="ja-JP" sz="1000"/>
        </a:p>
        <a:p>
          <a:pPr algn="ctr"/>
          <a:r>
            <a:rPr kumimoji="1" lang="ja-JP" altLang="en-US" sz="1000"/>
            <a:t>（庁費</a:t>
          </a:r>
          <a:r>
            <a:rPr kumimoji="1" lang="en-US" altLang="ja-JP" sz="1000"/>
            <a:t>,</a:t>
          </a:r>
          <a:r>
            <a:rPr kumimoji="1" lang="ja-JP" altLang="en-US" sz="1000"/>
            <a:t>諸謝金）</a:t>
          </a:r>
          <a:endParaRPr kumimoji="1" lang="en-US" altLang="ja-JP" sz="1000"/>
        </a:p>
      </xdr:txBody>
    </xdr:sp>
    <xdr:clientData/>
  </xdr:twoCellAnchor>
  <xdr:twoCellAnchor>
    <xdr:from>
      <xdr:col>33</xdr:col>
      <xdr:colOff>42333</xdr:colOff>
      <xdr:row>277</xdr:row>
      <xdr:rowOff>74083</xdr:rowOff>
    </xdr:from>
    <xdr:to>
      <xdr:col>33</xdr:col>
      <xdr:colOff>42820</xdr:colOff>
      <xdr:row>281</xdr:row>
      <xdr:rowOff>5862</xdr:rowOff>
    </xdr:to>
    <xdr:cxnSp macro="">
      <xdr:nvCxnSpPr>
        <xdr:cNvPr id="18" name="直線矢印コネクタ 17"/>
        <xdr:cNvCxnSpPr/>
      </xdr:nvCxnSpPr>
      <xdr:spPr>
        <a:xfrm>
          <a:off x="6678083" y="60642500"/>
          <a:ext cx="487" cy="13287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137583</xdr:colOff>
      <xdr:row>281</xdr:row>
      <xdr:rowOff>63500</xdr:rowOff>
    </xdr:from>
    <xdr:to>
      <xdr:col>37</xdr:col>
      <xdr:colOff>161463</xdr:colOff>
      <xdr:row>283</xdr:row>
      <xdr:rowOff>234436</xdr:rowOff>
    </xdr:to>
    <xdr:sp macro="" textlink="">
      <xdr:nvSpPr>
        <xdr:cNvPr id="19" name="テキスト ボックス 18"/>
        <xdr:cNvSpPr txBox="1"/>
      </xdr:nvSpPr>
      <xdr:spPr bwMode="auto">
        <a:xfrm>
          <a:off x="5365750" y="62028917"/>
          <a:ext cx="2235796" cy="86943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a:effectLst/>
              <a:latin typeface="+mn-lt"/>
              <a:ea typeface="+mn-ea"/>
              <a:cs typeface="+mn-cs"/>
            </a:rPr>
            <a:t>Ｂ</a:t>
          </a:r>
          <a:r>
            <a:rPr kumimoji="1" lang="en-US" altLang="ja-JP" sz="1100">
              <a:effectLst/>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民間企業等（</a:t>
          </a: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47</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a:t>
          </a:r>
          <a:endParaRPr kumimoji="1" lang="en-US" altLang="ja-JP" sz="12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３３４百万円</a:t>
          </a:r>
        </a:p>
      </xdr:txBody>
    </xdr:sp>
    <xdr:clientData/>
  </xdr:twoCellAnchor>
  <xdr:twoCellAnchor>
    <xdr:from>
      <xdr:col>33</xdr:col>
      <xdr:colOff>31750</xdr:colOff>
      <xdr:row>280</xdr:row>
      <xdr:rowOff>137584</xdr:rowOff>
    </xdr:from>
    <xdr:to>
      <xdr:col>47</xdr:col>
      <xdr:colOff>6349</xdr:colOff>
      <xdr:row>281</xdr:row>
      <xdr:rowOff>165102</xdr:rowOff>
    </xdr:to>
    <xdr:sp macro="" textlink="">
      <xdr:nvSpPr>
        <xdr:cNvPr id="20" name="テキスト ボックス 19"/>
        <xdr:cNvSpPr txBox="1"/>
      </xdr:nvSpPr>
      <xdr:spPr>
        <a:xfrm>
          <a:off x="6667500" y="61753751"/>
          <a:ext cx="2789766" cy="3767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oneCellAnchor>
    <xdr:from>
      <xdr:col>27</xdr:col>
      <xdr:colOff>1</xdr:colOff>
      <xdr:row>284</xdr:row>
      <xdr:rowOff>42333</xdr:rowOff>
    </xdr:from>
    <xdr:ext cx="2095500" cy="492571"/>
    <xdr:sp macro="" textlink="">
      <xdr:nvSpPr>
        <xdr:cNvPr id="21" name="テキスト ボックス 20"/>
        <xdr:cNvSpPr txBox="1"/>
      </xdr:nvSpPr>
      <xdr:spPr>
        <a:xfrm>
          <a:off x="5429251" y="63055500"/>
          <a:ext cx="20955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事業の周知広報、セミナー及び面接会等の実施</a:t>
          </a:r>
        </a:p>
      </xdr:txBody>
    </xdr:sp>
    <xdr:clientData/>
  </xdr:oneCellAnchor>
  <xdr:twoCellAnchor>
    <xdr:from>
      <xdr:col>26</xdr:col>
      <xdr:colOff>63499</xdr:colOff>
      <xdr:row>284</xdr:row>
      <xdr:rowOff>0</xdr:rowOff>
    </xdr:from>
    <xdr:to>
      <xdr:col>38</xdr:col>
      <xdr:colOff>41698</xdr:colOff>
      <xdr:row>285</xdr:row>
      <xdr:rowOff>175684</xdr:rowOff>
    </xdr:to>
    <xdr:sp macro="" textlink="">
      <xdr:nvSpPr>
        <xdr:cNvPr id="23" name="大かっこ 22"/>
        <xdr:cNvSpPr/>
      </xdr:nvSpPr>
      <xdr:spPr>
        <a:xfrm>
          <a:off x="5291666" y="63013167"/>
          <a:ext cx="2391199" cy="5249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39</xdr:col>
      <xdr:colOff>116417</xdr:colOff>
      <xdr:row>271</xdr:row>
      <xdr:rowOff>137584</xdr:rowOff>
    </xdr:from>
    <xdr:to>
      <xdr:col>49</xdr:col>
      <xdr:colOff>493738</xdr:colOff>
      <xdr:row>272</xdr:row>
      <xdr:rowOff>159810</xdr:rowOff>
    </xdr:to>
    <xdr:sp macro="" textlink="">
      <xdr:nvSpPr>
        <xdr:cNvPr id="24" name="テキスト ボックス 23"/>
        <xdr:cNvSpPr txBox="1"/>
      </xdr:nvSpPr>
      <xdr:spPr>
        <a:xfrm>
          <a:off x="7958667" y="58610501"/>
          <a:ext cx="2388154" cy="371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うち本省事務費：７百万円</a:t>
          </a:r>
          <a:r>
            <a:rPr kumimoji="1" lang="en-US" altLang="ja-JP" sz="1100"/>
            <a:t>〕</a:t>
          </a:r>
          <a:endParaRPr kumimoji="1" lang="ja-JP" altLang="en-US" sz="1100"/>
        </a:p>
      </xdr:txBody>
    </xdr:sp>
    <xdr:clientData/>
  </xdr:twoCellAnchor>
  <xdr:twoCellAnchor>
    <xdr:from>
      <xdr:col>39</xdr:col>
      <xdr:colOff>169334</xdr:colOff>
      <xdr:row>272</xdr:row>
      <xdr:rowOff>275167</xdr:rowOff>
    </xdr:from>
    <xdr:to>
      <xdr:col>54</xdr:col>
      <xdr:colOff>25400</xdr:colOff>
      <xdr:row>274</xdr:row>
      <xdr:rowOff>158749</xdr:rowOff>
    </xdr:to>
    <xdr:sp macro="" textlink="">
      <xdr:nvSpPr>
        <xdr:cNvPr id="26" name="テキスト ボックス 25"/>
        <xdr:cNvSpPr txBox="1"/>
      </xdr:nvSpPr>
      <xdr:spPr>
        <a:xfrm>
          <a:off x="8011584" y="59097334"/>
          <a:ext cx="2882899" cy="58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委託：一般競争契約（総合評価）及び</a:t>
          </a:r>
          <a:endParaRPr kumimoji="1" lang="en-US" altLang="ja-JP" sz="1100"/>
        </a:p>
        <a:p>
          <a:r>
            <a:rPr kumimoji="1" lang="ja-JP" altLang="en-US" sz="1100"/>
            <a:t>　　　　　随意契約</a:t>
          </a:r>
          <a:r>
            <a:rPr kumimoji="1" lang="en-US" altLang="ja-JP" sz="1100"/>
            <a:t>】</a:t>
          </a:r>
        </a:p>
      </xdr:txBody>
    </xdr:sp>
    <xdr:clientData/>
  </xdr:twoCellAnchor>
  <xdr:twoCellAnchor>
    <xdr:from>
      <xdr:col>39</xdr:col>
      <xdr:colOff>0</xdr:colOff>
      <xdr:row>272</xdr:row>
      <xdr:rowOff>95250</xdr:rowOff>
    </xdr:from>
    <xdr:to>
      <xdr:col>39</xdr:col>
      <xdr:colOff>1</xdr:colOff>
      <xdr:row>274</xdr:row>
      <xdr:rowOff>118366</xdr:rowOff>
    </xdr:to>
    <xdr:cxnSp macro="">
      <xdr:nvCxnSpPr>
        <xdr:cNvPr id="27" name="直線矢印コネクタ 26"/>
        <xdr:cNvCxnSpPr/>
      </xdr:nvCxnSpPr>
      <xdr:spPr>
        <a:xfrm flipH="1">
          <a:off x="7842250" y="58917417"/>
          <a:ext cx="1" cy="721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201083</xdr:colOff>
      <xdr:row>274</xdr:row>
      <xdr:rowOff>254000</xdr:rowOff>
    </xdr:from>
    <xdr:to>
      <xdr:col>49</xdr:col>
      <xdr:colOff>194583</xdr:colOff>
      <xdr:row>277</xdr:row>
      <xdr:rowOff>177801</xdr:rowOff>
    </xdr:to>
    <xdr:sp macro="" textlink="">
      <xdr:nvSpPr>
        <xdr:cNvPr id="28" name="正方形/長方形 27"/>
        <xdr:cNvSpPr/>
      </xdr:nvSpPr>
      <xdr:spPr>
        <a:xfrm>
          <a:off x="7641166" y="59774667"/>
          <a:ext cx="2406500" cy="97155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Ｃ</a:t>
          </a:r>
          <a:r>
            <a:rPr kumimoji="1" lang="en-US" altLang="ja-JP" sz="1400">
              <a:latin typeface="+mn-ea"/>
              <a:ea typeface="+mn-ea"/>
            </a:rPr>
            <a:t>.</a:t>
          </a:r>
          <a:r>
            <a:rPr kumimoji="1" lang="ja-JP" altLang="en-US" sz="1400">
              <a:latin typeface="+mn-ea"/>
              <a:ea typeface="+mn-ea"/>
            </a:rPr>
            <a:t>民間事業者等（３）</a:t>
          </a:r>
          <a:endParaRPr kumimoji="1" lang="en-US" altLang="ja-JP" sz="1100">
            <a:latin typeface="+mn-ea"/>
            <a:ea typeface="+mn-ea"/>
          </a:endParaRPr>
        </a:p>
        <a:p>
          <a:pPr algn="ctr"/>
          <a:r>
            <a:rPr kumimoji="1" lang="ja-JP" altLang="en-US" sz="1400">
              <a:latin typeface="+mn-ea"/>
              <a:ea typeface="+mn-ea"/>
            </a:rPr>
            <a:t>９９百万円</a:t>
          </a:r>
        </a:p>
      </xdr:txBody>
    </xdr:sp>
    <xdr:clientData/>
  </xdr:twoCellAnchor>
  <xdr:oneCellAnchor>
    <xdr:from>
      <xdr:col>38</xdr:col>
      <xdr:colOff>31750</xdr:colOff>
      <xdr:row>277</xdr:row>
      <xdr:rowOff>338667</xdr:rowOff>
    </xdr:from>
    <xdr:ext cx="2487083" cy="492571"/>
    <xdr:sp macro="" textlink="">
      <xdr:nvSpPr>
        <xdr:cNvPr id="30" name="テキスト ボックス 29"/>
        <xdr:cNvSpPr txBox="1"/>
      </xdr:nvSpPr>
      <xdr:spPr>
        <a:xfrm>
          <a:off x="7672917" y="61891334"/>
          <a:ext cx="2487083"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広報物の作成及び広報の実施、先進事例の調査及び好事例集の作成</a:t>
          </a:r>
        </a:p>
      </xdr:txBody>
    </xdr:sp>
    <xdr:clientData/>
  </xdr:oneCellAnchor>
  <xdr:twoCellAnchor>
    <xdr:from>
      <xdr:col>38</xdr:col>
      <xdr:colOff>21166</xdr:colOff>
      <xdr:row>277</xdr:row>
      <xdr:rowOff>317500</xdr:rowOff>
    </xdr:from>
    <xdr:to>
      <xdr:col>49</xdr:col>
      <xdr:colOff>254000</xdr:colOff>
      <xdr:row>279</xdr:row>
      <xdr:rowOff>133350</xdr:rowOff>
    </xdr:to>
    <xdr:sp macro="" textlink="">
      <xdr:nvSpPr>
        <xdr:cNvPr id="32" name="大かっこ 31"/>
        <xdr:cNvSpPr/>
      </xdr:nvSpPr>
      <xdr:spPr>
        <a:xfrm>
          <a:off x="7662333" y="61870167"/>
          <a:ext cx="2444750" cy="514350"/>
        </a:xfrm>
        <a:prstGeom prst="bracketPair">
          <a:avLst>
            <a:gd name="adj" fmla="val 637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C407" sqref="C407:I4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785</v>
      </c>
      <c r="AK2" s="187"/>
      <c r="AL2" s="187"/>
      <c r="AM2" s="187"/>
      <c r="AN2" s="90" t="s">
        <v>366</v>
      </c>
      <c r="AO2" s="187">
        <v>21</v>
      </c>
      <c r="AP2" s="187"/>
      <c r="AQ2" s="187"/>
      <c r="AR2" s="91" t="s">
        <v>366</v>
      </c>
      <c r="AS2" s="188">
        <v>693</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466</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810</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38.7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788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781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821</v>
      </c>
      <c r="Q13" s="232"/>
      <c r="R13" s="232"/>
      <c r="S13" s="232"/>
      <c r="T13" s="232"/>
      <c r="U13" s="232"/>
      <c r="V13" s="233"/>
      <c r="W13" s="231">
        <v>4833</v>
      </c>
      <c r="X13" s="232"/>
      <c r="Y13" s="232"/>
      <c r="Z13" s="232"/>
      <c r="AA13" s="232"/>
      <c r="AB13" s="232"/>
      <c r="AC13" s="233"/>
      <c r="AD13" s="231">
        <v>4194</v>
      </c>
      <c r="AE13" s="232"/>
      <c r="AF13" s="232"/>
      <c r="AG13" s="232"/>
      <c r="AH13" s="232"/>
      <c r="AI13" s="232"/>
      <c r="AJ13" s="233"/>
      <c r="AK13" s="231">
        <v>3628</v>
      </c>
      <c r="AL13" s="232"/>
      <c r="AM13" s="232"/>
      <c r="AN13" s="232"/>
      <c r="AO13" s="232"/>
      <c r="AP13" s="232"/>
      <c r="AQ13" s="233"/>
      <c r="AR13" s="243">
        <v>997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821</v>
      </c>
      <c r="Q14" s="232"/>
      <c r="R14" s="232"/>
      <c r="S14" s="232"/>
      <c r="T14" s="232"/>
      <c r="U14" s="232"/>
      <c r="V14" s="233"/>
      <c r="W14" s="231" t="s">
        <v>821</v>
      </c>
      <c r="X14" s="232"/>
      <c r="Y14" s="232"/>
      <c r="Z14" s="232"/>
      <c r="AA14" s="232"/>
      <c r="AB14" s="232"/>
      <c r="AC14" s="233"/>
      <c r="AD14" s="231" t="s">
        <v>821</v>
      </c>
      <c r="AE14" s="232"/>
      <c r="AF14" s="232"/>
      <c r="AG14" s="232"/>
      <c r="AH14" s="232"/>
      <c r="AI14" s="232"/>
      <c r="AJ14" s="233"/>
      <c r="AK14" s="231" t="s">
        <v>821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821</v>
      </c>
      <c r="Q15" s="232"/>
      <c r="R15" s="232"/>
      <c r="S15" s="232"/>
      <c r="T15" s="232"/>
      <c r="U15" s="232"/>
      <c r="V15" s="233"/>
      <c r="W15" s="231" t="s">
        <v>821</v>
      </c>
      <c r="X15" s="232"/>
      <c r="Y15" s="232"/>
      <c r="Z15" s="232"/>
      <c r="AA15" s="232"/>
      <c r="AB15" s="232"/>
      <c r="AC15" s="233"/>
      <c r="AD15" s="231" t="s">
        <v>821</v>
      </c>
      <c r="AE15" s="232"/>
      <c r="AF15" s="232"/>
      <c r="AG15" s="232"/>
      <c r="AH15" s="232"/>
      <c r="AI15" s="232"/>
      <c r="AJ15" s="233"/>
      <c r="AK15" s="231" t="s">
        <v>821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821</v>
      </c>
      <c r="Q16" s="232"/>
      <c r="R16" s="232"/>
      <c r="S16" s="232"/>
      <c r="T16" s="232"/>
      <c r="U16" s="232"/>
      <c r="V16" s="233"/>
      <c r="W16" s="231" t="s">
        <v>821</v>
      </c>
      <c r="X16" s="232"/>
      <c r="Y16" s="232"/>
      <c r="Z16" s="232"/>
      <c r="AA16" s="232"/>
      <c r="AB16" s="232"/>
      <c r="AC16" s="233"/>
      <c r="AD16" s="231" t="s">
        <v>821</v>
      </c>
      <c r="AE16" s="232"/>
      <c r="AF16" s="232"/>
      <c r="AG16" s="232"/>
      <c r="AH16" s="232"/>
      <c r="AI16" s="232"/>
      <c r="AJ16" s="233"/>
      <c r="AK16" s="231" t="s">
        <v>821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821</v>
      </c>
      <c r="Q17" s="232"/>
      <c r="R17" s="232"/>
      <c r="S17" s="232"/>
      <c r="T17" s="232"/>
      <c r="U17" s="232"/>
      <c r="V17" s="233"/>
      <c r="W17" s="231">
        <v>-1767</v>
      </c>
      <c r="X17" s="232"/>
      <c r="Y17" s="232"/>
      <c r="Z17" s="232"/>
      <c r="AA17" s="232"/>
      <c r="AB17" s="232"/>
      <c r="AC17" s="233"/>
      <c r="AD17" s="231" t="s">
        <v>821</v>
      </c>
      <c r="AE17" s="232"/>
      <c r="AF17" s="232"/>
      <c r="AG17" s="232"/>
      <c r="AH17" s="232"/>
      <c r="AI17" s="232"/>
      <c r="AJ17" s="233"/>
      <c r="AK17" s="231" t="s">
        <v>821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3066</v>
      </c>
      <c r="X18" s="276"/>
      <c r="Y18" s="276"/>
      <c r="Z18" s="276"/>
      <c r="AA18" s="276"/>
      <c r="AB18" s="276"/>
      <c r="AC18" s="277"/>
      <c r="AD18" s="275">
        <f>SUM(AD13:AJ17)</f>
        <v>4194</v>
      </c>
      <c r="AE18" s="276"/>
      <c r="AF18" s="276"/>
      <c r="AG18" s="276"/>
      <c r="AH18" s="276"/>
      <c r="AI18" s="276"/>
      <c r="AJ18" s="277"/>
      <c r="AK18" s="275">
        <f>SUM(AK13:AQ17)</f>
        <v>3628</v>
      </c>
      <c r="AL18" s="276"/>
      <c r="AM18" s="276"/>
      <c r="AN18" s="276"/>
      <c r="AO18" s="276"/>
      <c r="AP18" s="276"/>
      <c r="AQ18" s="277"/>
      <c r="AR18" s="275">
        <f>SUM(AR13:AX17)</f>
        <v>997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2386</v>
      </c>
      <c r="X19" s="232"/>
      <c r="Y19" s="232"/>
      <c r="Z19" s="232"/>
      <c r="AA19" s="232"/>
      <c r="AB19" s="232"/>
      <c r="AC19" s="233"/>
      <c r="AD19" s="231">
        <v>2993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0.7782126549249837</v>
      </c>
      <c r="X20" s="307"/>
      <c r="Y20" s="307"/>
      <c r="Z20" s="307"/>
      <c r="AA20" s="307"/>
      <c r="AB20" s="307"/>
      <c r="AC20" s="307"/>
      <c r="AD20" s="307">
        <f>IF(AD18=0, "-", SUM(AD19)/AD18)</f>
        <v>0.71363853123509779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t="str">
        <f>IF(P19=0, "-", SUM(P19)/SUM(P13,P14))</f>
        <v>-</v>
      </c>
      <c r="Q21" s="307"/>
      <c r="R21" s="307"/>
      <c r="S21" s="307"/>
      <c r="T21" s="307"/>
      <c r="U21" s="307"/>
      <c r="V21" s="307"/>
      <c r="W21" s="307">
        <f>IF(W19=0, "-", SUM(W19)/SUM(W13,W14))</f>
        <v>0.49368921994620318</v>
      </c>
      <c r="X21" s="307"/>
      <c r="Y21" s="307"/>
      <c r="Z21" s="307"/>
      <c r="AA21" s="307"/>
      <c r="AB21" s="307"/>
      <c r="AC21" s="307"/>
      <c r="AD21" s="307">
        <f>IF(AD19=0, "-", SUM(AD19)/SUM(AD13,AD14))</f>
        <v>0.71363853123509779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3099</v>
      </c>
      <c r="Q23" s="244"/>
      <c r="R23" s="244"/>
      <c r="S23" s="244"/>
      <c r="T23" s="244"/>
      <c r="U23" s="244"/>
      <c r="V23" s="295"/>
      <c r="W23" s="243">
        <v>484</v>
      </c>
      <c r="X23" s="244"/>
      <c r="Y23" s="244"/>
      <c r="Z23" s="244"/>
      <c r="AA23" s="244"/>
      <c r="AB23" s="244"/>
      <c r="AC23" s="295"/>
      <c r="AD23" s="296" t="s">
        <v>815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v>321</v>
      </c>
      <c r="Q24" s="232"/>
      <c r="R24" s="232"/>
      <c r="S24" s="232"/>
      <c r="T24" s="232"/>
      <c r="U24" s="232"/>
      <c r="V24" s="233"/>
      <c r="W24" s="231">
        <v>319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v>165</v>
      </c>
      <c r="Q25" s="232"/>
      <c r="R25" s="232"/>
      <c r="S25" s="232"/>
      <c r="T25" s="232"/>
      <c r="U25" s="232"/>
      <c r="V25" s="233"/>
      <c r="W25" s="231">
        <v>158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v>24</v>
      </c>
      <c r="Q26" s="232"/>
      <c r="R26" s="232"/>
      <c r="S26" s="232"/>
      <c r="T26" s="232"/>
      <c r="U26" s="232"/>
      <c r="V26" s="233"/>
      <c r="W26" s="231">
        <v>24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v>18</v>
      </c>
      <c r="Q27" s="232"/>
      <c r="R27" s="232"/>
      <c r="S27" s="232"/>
      <c r="T27" s="232"/>
      <c r="U27" s="232"/>
      <c r="V27" s="233"/>
      <c r="W27" s="231">
        <v>13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713</v>
      </c>
      <c r="H28" s="310"/>
      <c r="I28" s="310"/>
      <c r="J28" s="310"/>
      <c r="K28" s="310"/>
      <c r="L28" s="310"/>
      <c r="M28" s="310"/>
      <c r="N28" s="310"/>
      <c r="O28" s="311"/>
      <c r="P28" s="312">
        <v>1</v>
      </c>
      <c r="Q28" s="313"/>
      <c r="R28" s="313"/>
      <c r="S28" s="313"/>
      <c r="T28" s="313"/>
      <c r="U28" s="313"/>
      <c r="V28" s="314"/>
      <c r="W28" s="312">
        <v>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3628</v>
      </c>
      <c r="Q29" s="347"/>
      <c r="R29" s="347"/>
      <c r="S29" s="347"/>
      <c r="T29" s="347"/>
      <c r="U29" s="347"/>
      <c r="V29" s="348"/>
      <c r="W29" s="349">
        <f>AR13</f>
        <v>997</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662</v>
      </c>
      <c r="B30" s="353"/>
      <c r="C30" s="353"/>
      <c r="D30" s="353"/>
      <c r="E30" s="353"/>
      <c r="F30" s="354"/>
      <c r="G30" s="326" t="s">
        <v>777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3"/>
      <c r="C31" s="333"/>
      <c r="D31" s="333"/>
      <c r="E31" s="333"/>
      <c r="F31" s="334"/>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3"/>
      <c r="C32" s="333"/>
      <c r="D32" s="333"/>
      <c r="E32" s="333"/>
      <c r="F32" s="334"/>
      <c r="G32" s="372" t="s">
        <v>778</v>
      </c>
      <c r="H32" s="373"/>
      <c r="I32" s="373"/>
      <c r="J32" s="373"/>
      <c r="K32" s="373"/>
      <c r="L32" s="373"/>
      <c r="M32" s="373"/>
      <c r="N32" s="373"/>
      <c r="O32" s="373"/>
      <c r="P32" s="376" t="s">
        <v>786</v>
      </c>
      <c r="Q32" s="377"/>
      <c r="R32" s="377"/>
      <c r="S32" s="377"/>
      <c r="T32" s="377"/>
      <c r="U32" s="377"/>
      <c r="V32" s="377"/>
      <c r="W32" s="377"/>
      <c r="X32" s="378"/>
      <c r="Y32" s="382" t="s">
        <v>52</v>
      </c>
      <c r="Z32" s="383"/>
      <c r="AA32" s="384"/>
      <c r="AB32" s="385" t="s">
        <v>771</v>
      </c>
      <c r="AC32" s="386"/>
      <c r="AD32" s="386"/>
      <c r="AE32" s="387" t="s">
        <v>755</v>
      </c>
      <c r="AF32" s="388"/>
      <c r="AG32" s="388"/>
      <c r="AH32" s="388"/>
      <c r="AI32" s="388">
        <v>1101</v>
      </c>
      <c r="AJ32" s="388"/>
      <c r="AK32" s="388"/>
      <c r="AL32" s="388"/>
      <c r="AM32" s="388">
        <v>1708</v>
      </c>
      <c r="AN32" s="388"/>
      <c r="AO32" s="388"/>
      <c r="AP32" s="388"/>
      <c r="AQ32" s="387" t="s">
        <v>779</v>
      </c>
      <c r="AR32" s="388"/>
      <c r="AS32" s="388"/>
      <c r="AT32" s="388"/>
      <c r="AU32" s="405" t="s">
        <v>779</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771</v>
      </c>
      <c r="AC33" s="386"/>
      <c r="AD33" s="386"/>
      <c r="AE33" s="387" t="s">
        <v>755</v>
      </c>
      <c r="AF33" s="388"/>
      <c r="AG33" s="388"/>
      <c r="AH33" s="388"/>
      <c r="AI33" s="388">
        <v>2000</v>
      </c>
      <c r="AJ33" s="388"/>
      <c r="AK33" s="388"/>
      <c r="AL33" s="388"/>
      <c r="AM33" s="388">
        <v>4000</v>
      </c>
      <c r="AN33" s="388"/>
      <c r="AO33" s="388"/>
      <c r="AP33" s="388"/>
      <c r="AQ33" s="388">
        <v>2670</v>
      </c>
      <c r="AR33" s="388"/>
      <c r="AS33" s="388"/>
      <c r="AT33" s="388"/>
      <c r="AU33" s="405" t="s">
        <v>779</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10" t="s">
        <v>742</v>
      </c>
      <c r="H35" s="411"/>
      <c r="I35" s="411"/>
      <c r="J35" s="411"/>
      <c r="K35" s="411"/>
      <c r="L35" s="411"/>
      <c r="M35" s="411"/>
      <c r="N35" s="411"/>
      <c r="O35" s="411"/>
      <c r="P35" s="411"/>
      <c r="Q35" s="411"/>
      <c r="R35" s="411"/>
      <c r="S35" s="411"/>
      <c r="T35" s="411"/>
      <c r="U35" s="411"/>
      <c r="V35" s="411"/>
      <c r="W35" s="411"/>
      <c r="X35" s="411"/>
      <c r="Y35" s="434" t="s">
        <v>664</v>
      </c>
      <c r="Z35" s="435"/>
      <c r="AA35" s="436"/>
      <c r="AB35" s="437"/>
      <c r="AC35" s="438"/>
      <c r="AD35" s="439"/>
      <c r="AE35" s="387" t="s">
        <v>755</v>
      </c>
      <c r="AF35" s="387"/>
      <c r="AG35" s="387"/>
      <c r="AH35" s="387"/>
      <c r="AI35" s="387">
        <v>1369250</v>
      </c>
      <c r="AJ35" s="387"/>
      <c r="AK35" s="387"/>
      <c r="AL35" s="387"/>
      <c r="AM35" s="387">
        <v>1158299</v>
      </c>
      <c r="AN35" s="387"/>
      <c r="AO35" s="387"/>
      <c r="AP35" s="387"/>
      <c r="AQ35" s="405" t="s">
        <v>821</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667</v>
      </c>
      <c r="Z36" s="414"/>
      <c r="AA36" s="415"/>
      <c r="AB36" s="440" t="s">
        <v>743</v>
      </c>
      <c r="AC36" s="441"/>
      <c r="AD36" s="442"/>
      <c r="AE36" s="443" t="s">
        <v>755</v>
      </c>
      <c r="AF36" s="443"/>
      <c r="AG36" s="443"/>
      <c r="AH36" s="443"/>
      <c r="AI36" s="443" t="s">
        <v>744</v>
      </c>
      <c r="AJ36" s="443"/>
      <c r="AK36" s="443"/>
      <c r="AL36" s="443"/>
      <c r="AM36" s="443" t="s">
        <v>750</v>
      </c>
      <c r="AN36" s="443"/>
      <c r="AO36" s="443"/>
      <c r="AP36" s="443"/>
      <c r="AQ36" s="443" t="s">
        <v>821</v>
      </c>
      <c r="AR36" s="443"/>
      <c r="AS36" s="443"/>
      <c r="AT36" s="443"/>
      <c r="AU36" s="443"/>
      <c r="AV36" s="443"/>
      <c r="AW36" s="443"/>
      <c r="AX36" s="444"/>
    </row>
    <row r="37" spans="1:51" ht="18.75" customHeight="1" x14ac:dyDescent="0.15">
      <c r="A37" s="482" t="s">
        <v>315</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t="s">
        <v>741</v>
      </c>
      <c r="AR38" s="446"/>
      <c r="AS38" s="447" t="s">
        <v>224</v>
      </c>
      <c r="AT38" s="448"/>
      <c r="AU38" s="449">
        <v>4</v>
      </c>
      <c r="AV38" s="449"/>
      <c r="AW38" s="340" t="s">
        <v>170</v>
      </c>
      <c r="AX38" s="345"/>
    </row>
    <row r="39" spans="1:51" ht="23.25" customHeight="1" x14ac:dyDescent="0.15">
      <c r="A39" s="488"/>
      <c r="B39" s="486"/>
      <c r="C39" s="486"/>
      <c r="D39" s="486"/>
      <c r="E39" s="486"/>
      <c r="F39" s="487"/>
      <c r="G39" s="391" t="s">
        <v>702</v>
      </c>
      <c r="H39" s="392"/>
      <c r="I39" s="392"/>
      <c r="J39" s="392"/>
      <c r="K39" s="392"/>
      <c r="L39" s="392"/>
      <c r="M39" s="392"/>
      <c r="N39" s="392"/>
      <c r="O39" s="393"/>
      <c r="P39" s="154" t="s">
        <v>703</v>
      </c>
      <c r="Q39" s="154"/>
      <c r="R39" s="154"/>
      <c r="S39" s="154"/>
      <c r="T39" s="154"/>
      <c r="U39" s="154"/>
      <c r="V39" s="154"/>
      <c r="W39" s="154"/>
      <c r="X39" s="155"/>
      <c r="Y39" s="402" t="s">
        <v>12</v>
      </c>
      <c r="Z39" s="403"/>
      <c r="AA39" s="404"/>
      <c r="AB39" s="385" t="s">
        <v>333</v>
      </c>
      <c r="AC39" s="385"/>
      <c r="AD39" s="385"/>
      <c r="AE39" s="405" t="s">
        <v>741</v>
      </c>
      <c r="AF39" s="389"/>
      <c r="AG39" s="389"/>
      <c r="AH39" s="389"/>
      <c r="AI39" s="405">
        <v>29.9</v>
      </c>
      <c r="AJ39" s="389"/>
      <c r="AK39" s="389"/>
      <c r="AL39" s="389"/>
      <c r="AM39" s="405">
        <v>30.6</v>
      </c>
      <c r="AN39" s="389"/>
      <c r="AO39" s="389"/>
      <c r="AP39" s="389"/>
      <c r="AQ39" s="407" t="s">
        <v>741</v>
      </c>
      <c r="AR39" s="408"/>
      <c r="AS39" s="408"/>
      <c r="AT39" s="409"/>
      <c r="AU39" s="389" t="s">
        <v>741</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333</v>
      </c>
      <c r="AC40" s="463"/>
      <c r="AD40" s="463"/>
      <c r="AE40" s="405" t="s">
        <v>741</v>
      </c>
      <c r="AF40" s="389"/>
      <c r="AG40" s="389"/>
      <c r="AH40" s="389"/>
      <c r="AI40" s="405">
        <v>67</v>
      </c>
      <c r="AJ40" s="389"/>
      <c r="AK40" s="389"/>
      <c r="AL40" s="389"/>
      <c r="AM40" s="405">
        <v>67</v>
      </c>
      <c r="AN40" s="389"/>
      <c r="AO40" s="389"/>
      <c r="AP40" s="389"/>
      <c r="AQ40" s="407" t="s">
        <v>741</v>
      </c>
      <c r="AR40" s="408"/>
      <c r="AS40" s="408"/>
      <c r="AT40" s="409"/>
      <c r="AU40" s="389">
        <v>67</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741</v>
      </c>
      <c r="AF41" s="389"/>
      <c r="AG41" s="389"/>
      <c r="AH41" s="389"/>
      <c r="AI41" s="405">
        <v>44.6</v>
      </c>
      <c r="AJ41" s="389"/>
      <c r="AK41" s="389"/>
      <c r="AL41" s="389"/>
      <c r="AM41" s="405">
        <v>45.7</v>
      </c>
      <c r="AN41" s="389"/>
      <c r="AO41" s="389"/>
      <c r="AP41" s="389"/>
      <c r="AQ41" s="407" t="s">
        <v>741</v>
      </c>
      <c r="AR41" s="408"/>
      <c r="AS41" s="408"/>
      <c r="AT41" s="409"/>
      <c r="AU41" s="389" t="s">
        <v>741</v>
      </c>
      <c r="AV41" s="389"/>
      <c r="AW41" s="389"/>
      <c r="AX41" s="390"/>
    </row>
    <row r="42" spans="1:51" ht="23.25" customHeight="1" x14ac:dyDescent="0.15">
      <c r="A42" s="476" t="s">
        <v>342</v>
      </c>
      <c r="B42" s="471"/>
      <c r="C42" s="471"/>
      <c r="D42" s="471"/>
      <c r="E42" s="471"/>
      <c r="F42" s="472"/>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6" t="s">
        <v>656</v>
      </c>
      <c r="B44" s="332" t="s">
        <v>657</v>
      </c>
      <c r="C44" s="333"/>
      <c r="D44" s="333"/>
      <c r="E44" s="333"/>
      <c r="F44" s="334"/>
      <c r="G44" s="338" t="s">
        <v>658</v>
      </c>
      <c r="H44" s="338"/>
      <c r="I44" s="338"/>
      <c r="J44" s="338"/>
      <c r="K44" s="338"/>
      <c r="L44" s="338"/>
      <c r="M44" s="338"/>
      <c r="N44" s="338"/>
      <c r="O44" s="338"/>
      <c r="P44" s="338"/>
      <c r="Q44" s="338"/>
      <c r="R44" s="338"/>
      <c r="S44" s="338"/>
      <c r="T44" s="338"/>
      <c r="U44" s="338"/>
      <c r="V44" s="338"/>
      <c r="W44" s="338"/>
      <c r="X44" s="338"/>
      <c r="Y44" s="338"/>
      <c r="Z44" s="338"/>
      <c r="AA44" s="339"/>
      <c r="AB44" s="342" t="s">
        <v>678</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7" t="s">
        <v>58</v>
      </c>
      <c r="Z51" s="908"/>
      <c r="AA51" s="909"/>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30"/>
      <c r="B52" s="332"/>
      <c r="C52" s="333"/>
      <c r="D52" s="333"/>
      <c r="E52" s="333"/>
      <c r="F52" s="334"/>
      <c r="G52" s="910"/>
      <c r="H52" s="400"/>
      <c r="I52" s="400"/>
      <c r="J52" s="400"/>
      <c r="K52" s="400"/>
      <c r="L52" s="400"/>
      <c r="M52" s="400"/>
      <c r="N52" s="400"/>
      <c r="O52" s="401"/>
      <c r="P52" s="466"/>
      <c r="Q52" s="466"/>
      <c r="R52" s="466"/>
      <c r="S52" s="466"/>
      <c r="T52" s="466"/>
      <c r="U52" s="466"/>
      <c r="V52" s="466"/>
      <c r="W52" s="466"/>
      <c r="X52" s="467"/>
      <c r="Y52" s="911"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1" t="s">
        <v>13</v>
      </c>
      <c r="Z53" s="800"/>
      <c r="AA53" s="801"/>
      <c r="AB53" s="912" t="s">
        <v>14</v>
      </c>
      <c r="AC53" s="912"/>
      <c r="AD53" s="912"/>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7" t="s">
        <v>58</v>
      </c>
      <c r="Z56" s="908"/>
      <c r="AA56" s="909"/>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30"/>
      <c r="B57" s="332"/>
      <c r="C57" s="333"/>
      <c r="D57" s="333"/>
      <c r="E57" s="333"/>
      <c r="F57" s="334"/>
      <c r="G57" s="910"/>
      <c r="H57" s="400"/>
      <c r="I57" s="400"/>
      <c r="J57" s="400"/>
      <c r="K57" s="400"/>
      <c r="L57" s="400"/>
      <c r="M57" s="400"/>
      <c r="N57" s="400"/>
      <c r="O57" s="401"/>
      <c r="P57" s="466"/>
      <c r="Q57" s="466"/>
      <c r="R57" s="466"/>
      <c r="S57" s="466"/>
      <c r="T57" s="466"/>
      <c r="U57" s="466"/>
      <c r="V57" s="466"/>
      <c r="W57" s="466"/>
      <c r="X57" s="467"/>
      <c r="Y57" s="911"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1" t="s">
        <v>13</v>
      </c>
      <c r="Z58" s="800"/>
      <c r="AA58" s="801"/>
      <c r="AB58" s="912" t="s">
        <v>14</v>
      </c>
      <c r="AC58" s="912"/>
      <c r="AD58" s="912"/>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7" t="s">
        <v>58</v>
      </c>
      <c r="Z61" s="908"/>
      <c r="AA61" s="909"/>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30"/>
      <c r="B62" s="332"/>
      <c r="C62" s="333"/>
      <c r="D62" s="333"/>
      <c r="E62" s="333"/>
      <c r="F62" s="334"/>
      <c r="G62" s="910"/>
      <c r="H62" s="400"/>
      <c r="I62" s="400"/>
      <c r="J62" s="400"/>
      <c r="K62" s="400"/>
      <c r="L62" s="400"/>
      <c r="M62" s="400"/>
      <c r="N62" s="400"/>
      <c r="O62" s="401"/>
      <c r="P62" s="466"/>
      <c r="Q62" s="466"/>
      <c r="R62" s="466"/>
      <c r="S62" s="466"/>
      <c r="T62" s="466"/>
      <c r="U62" s="466"/>
      <c r="V62" s="466"/>
      <c r="W62" s="466"/>
      <c r="X62" s="467"/>
      <c r="Y62" s="911"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1"/>
      <c r="B63" s="900"/>
      <c r="C63" s="901"/>
      <c r="D63" s="901"/>
      <c r="E63" s="901"/>
      <c r="F63" s="902"/>
      <c r="G63" s="156"/>
      <c r="H63" s="157"/>
      <c r="I63" s="157"/>
      <c r="J63" s="157"/>
      <c r="K63" s="157"/>
      <c r="L63" s="157"/>
      <c r="M63" s="157"/>
      <c r="N63" s="157"/>
      <c r="O63" s="158"/>
      <c r="P63" s="468"/>
      <c r="Q63" s="468"/>
      <c r="R63" s="468"/>
      <c r="S63" s="468"/>
      <c r="T63" s="468"/>
      <c r="U63" s="468"/>
      <c r="V63" s="468"/>
      <c r="W63" s="468"/>
      <c r="X63" s="469"/>
      <c r="Y63" s="911" t="s">
        <v>13</v>
      </c>
      <c r="Z63" s="800"/>
      <c r="AA63" s="801"/>
      <c r="AB63" s="912" t="s">
        <v>14</v>
      </c>
      <c r="AC63" s="912"/>
      <c r="AD63" s="912"/>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customHeight="1" x14ac:dyDescent="0.15">
      <c r="A64" s="352" t="s">
        <v>662</v>
      </c>
      <c r="B64" s="353"/>
      <c r="C64" s="353"/>
      <c r="D64" s="353"/>
      <c r="E64" s="353"/>
      <c r="F64" s="354"/>
      <c r="G64" s="326" t="s">
        <v>751</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663</v>
      </c>
      <c r="B65" s="333"/>
      <c r="C65" s="333"/>
      <c r="D65" s="333"/>
      <c r="E65" s="333"/>
      <c r="F65" s="334"/>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1</v>
      </c>
    </row>
    <row r="66" spans="1:51" ht="23.25" customHeight="1" x14ac:dyDescent="0.15">
      <c r="A66" s="363"/>
      <c r="B66" s="333"/>
      <c r="C66" s="333"/>
      <c r="D66" s="333"/>
      <c r="E66" s="333"/>
      <c r="F66" s="334"/>
      <c r="G66" s="372" t="s">
        <v>752</v>
      </c>
      <c r="H66" s="373"/>
      <c r="I66" s="373"/>
      <c r="J66" s="373"/>
      <c r="K66" s="373"/>
      <c r="L66" s="373"/>
      <c r="M66" s="373"/>
      <c r="N66" s="373"/>
      <c r="O66" s="373"/>
      <c r="P66" s="376" t="s">
        <v>752</v>
      </c>
      <c r="Q66" s="377"/>
      <c r="R66" s="377"/>
      <c r="S66" s="377"/>
      <c r="T66" s="377"/>
      <c r="U66" s="377"/>
      <c r="V66" s="377"/>
      <c r="W66" s="377"/>
      <c r="X66" s="378"/>
      <c r="Y66" s="382" t="s">
        <v>52</v>
      </c>
      <c r="Z66" s="383"/>
      <c r="AA66" s="384"/>
      <c r="AB66" s="385" t="s">
        <v>753</v>
      </c>
      <c r="AC66" s="386"/>
      <c r="AD66" s="386"/>
      <c r="AE66" s="387" t="s">
        <v>755</v>
      </c>
      <c r="AF66" s="388"/>
      <c r="AG66" s="388"/>
      <c r="AH66" s="388"/>
      <c r="AI66" s="388">
        <v>47</v>
      </c>
      <c r="AJ66" s="388"/>
      <c r="AK66" s="388"/>
      <c r="AL66" s="388"/>
      <c r="AM66" s="388">
        <v>47</v>
      </c>
      <c r="AN66" s="388"/>
      <c r="AO66" s="388"/>
      <c r="AP66" s="388"/>
      <c r="AQ66" s="387" t="s">
        <v>821</v>
      </c>
      <c r="AR66" s="388"/>
      <c r="AS66" s="388"/>
      <c r="AT66" s="388"/>
      <c r="AU66" s="405" t="s">
        <v>821</v>
      </c>
      <c r="AV66" s="420"/>
      <c r="AW66" s="420"/>
      <c r="AX66" s="421"/>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753</v>
      </c>
      <c r="AC67" s="386"/>
      <c r="AD67" s="386"/>
      <c r="AE67" s="387" t="s">
        <v>755</v>
      </c>
      <c r="AF67" s="388"/>
      <c r="AG67" s="388"/>
      <c r="AH67" s="388"/>
      <c r="AI67" s="388">
        <v>47</v>
      </c>
      <c r="AJ67" s="388"/>
      <c r="AK67" s="388"/>
      <c r="AL67" s="388"/>
      <c r="AM67" s="388">
        <v>47</v>
      </c>
      <c r="AN67" s="388"/>
      <c r="AO67" s="388"/>
      <c r="AP67" s="388"/>
      <c r="AQ67" s="388">
        <v>47</v>
      </c>
      <c r="AR67" s="388"/>
      <c r="AS67" s="388"/>
      <c r="AT67" s="388"/>
      <c r="AU67" s="429">
        <v>47</v>
      </c>
      <c r="AV67" s="420"/>
      <c r="AW67" s="420"/>
      <c r="AX67" s="421"/>
      <c r="AY67">
        <f>$AY$65</f>
        <v>1</v>
      </c>
    </row>
    <row r="68" spans="1:51" ht="23.25"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10" t="s">
        <v>756</v>
      </c>
      <c r="H69" s="411"/>
      <c r="I69" s="411"/>
      <c r="J69" s="411"/>
      <c r="K69" s="411"/>
      <c r="L69" s="411"/>
      <c r="M69" s="411"/>
      <c r="N69" s="411"/>
      <c r="O69" s="411"/>
      <c r="P69" s="411"/>
      <c r="Q69" s="411"/>
      <c r="R69" s="411"/>
      <c r="S69" s="411"/>
      <c r="T69" s="411"/>
      <c r="U69" s="411"/>
      <c r="V69" s="411"/>
      <c r="W69" s="411"/>
      <c r="X69" s="411"/>
      <c r="Y69" s="434" t="s">
        <v>664</v>
      </c>
      <c r="Z69" s="435"/>
      <c r="AA69" s="436"/>
      <c r="AB69" s="437" t="s">
        <v>757</v>
      </c>
      <c r="AC69" s="438"/>
      <c r="AD69" s="439"/>
      <c r="AE69" s="387" t="s">
        <v>755</v>
      </c>
      <c r="AF69" s="387"/>
      <c r="AG69" s="387"/>
      <c r="AH69" s="387"/>
      <c r="AI69" s="387">
        <v>5436276</v>
      </c>
      <c r="AJ69" s="387"/>
      <c r="AK69" s="387"/>
      <c r="AL69" s="387"/>
      <c r="AM69" s="387">
        <v>7114978</v>
      </c>
      <c r="AN69" s="387"/>
      <c r="AO69" s="387"/>
      <c r="AP69" s="387"/>
      <c r="AQ69" s="405" t="s">
        <v>821</v>
      </c>
      <c r="AR69" s="389"/>
      <c r="AS69" s="389"/>
      <c r="AT69" s="389"/>
      <c r="AU69" s="389"/>
      <c r="AV69" s="389"/>
      <c r="AW69" s="389"/>
      <c r="AX69" s="390"/>
      <c r="AY69">
        <f>$AY$68</f>
        <v>1</v>
      </c>
    </row>
    <row r="70" spans="1:51" ht="46.5"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667</v>
      </c>
      <c r="Z70" s="414"/>
      <c r="AA70" s="415"/>
      <c r="AB70" s="440" t="s">
        <v>758</v>
      </c>
      <c r="AC70" s="441"/>
      <c r="AD70" s="442"/>
      <c r="AE70" s="443" t="s">
        <v>755</v>
      </c>
      <c r="AF70" s="443"/>
      <c r="AG70" s="443"/>
      <c r="AH70" s="443"/>
      <c r="AI70" s="443" t="s">
        <v>759</v>
      </c>
      <c r="AJ70" s="443"/>
      <c r="AK70" s="443"/>
      <c r="AL70" s="443"/>
      <c r="AM70" s="443" t="s">
        <v>800</v>
      </c>
      <c r="AN70" s="443"/>
      <c r="AO70" s="443"/>
      <c r="AP70" s="443"/>
      <c r="AQ70" s="443" t="s">
        <v>821</v>
      </c>
      <c r="AR70" s="443"/>
      <c r="AS70" s="443"/>
      <c r="AT70" s="443"/>
      <c r="AU70" s="443"/>
      <c r="AV70" s="443"/>
      <c r="AW70" s="443"/>
      <c r="AX70" s="444"/>
      <c r="AY70">
        <f>$AY$68</f>
        <v>1</v>
      </c>
    </row>
    <row r="71" spans="1:51" ht="18.75" customHeight="1" x14ac:dyDescent="0.15">
      <c r="A71" s="518" t="s">
        <v>315</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5">
        <v>4</v>
      </c>
      <c r="AR72" s="446"/>
      <c r="AS72" s="447" t="s">
        <v>224</v>
      </c>
      <c r="AT72" s="448"/>
      <c r="AU72" s="449">
        <v>6</v>
      </c>
      <c r="AV72" s="449"/>
      <c r="AW72" s="340" t="s">
        <v>170</v>
      </c>
      <c r="AX72" s="345"/>
      <c r="AY72">
        <f t="shared" ref="AY72:AY77" si="1">$AY$71</f>
        <v>1</v>
      </c>
    </row>
    <row r="73" spans="1:51" ht="23.25" customHeight="1" x14ac:dyDescent="0.15">
      <c r="A73" s="524"/>
      <c r="B73" s="522"/>
      <c r="C73" s="522"/>
      <c r="D73" s="522"/>
      <c r="E73" s="522"/>
      <c r="F73" s="523"/>
      <c r="G73" s="391" t="s">
        <v>760</v>
      </c>
      <c r="H73" s="392"/>
      <c r="I73" s="392"/>
      <c r="J73" s="392"/>
      <c r="K73" s="392"/>
      <c r="L73" s="392"/>
      <c r="M73" s="392"/>
      <c r="N73" s="392"/>
      <c r="O73" s="393"/>
      <c r="P73" s="154" t="s">
        <v>760</v>
      </c>
      <c r="Q73" s="154"/>
      <c r="R73" s="154"/>
      <c r="S73" s="154"/>
      <c r="T73" s="154"/>
      <c r="U73" s="154"/>
      <c r="V73" s="154"/>
      <c r="W73" s="154"/>
      <c r="X73" s="155"/>
      <c r="Y73" s="402" t="s">
        <v>12</v>
      </c>
      <c r="Z73" s="403"/>
      <c r="AA73" s="404"/>
      <c r="AB73" s="385" t="s">
        <v>761</v>
      </c>
      <c r="AC73" s="385"/>
      <c r="AD73" s="385"/>
      <c r="AE73" s="405" t="s">
        <v>755</v>
      </c>
      <c r="AF73" s="389"/>
      <c r="AG73" s="389"/>
      <c r="AH73" s="389"/>
      <c r="AI73" s="405">
        <v>95.9</v>
      </c>
      <c r="AJ73" s="389"/>
      <c r="AK73" s="389"/>
      <c r="AL73" s="389"/>
      <c r="AM73" s="405">
        <v>96.2</v>
      </c>
      <c r="AN73" s="389"/>
      <c r="AO73" s="389"/>
      <c r="AP73" s="389"/>
      <c r="AQ73" s="407" t="s">
        <v>755</v>
      </c>
      <c r="AR73" s="408"/>
      <c r="AS73" s="408"/>
      <c r="AT73" s="409"/>
      <c r="AU73" s="389" t="s">
        <v>755</v>
      </c>
      <c r="AV73" s="389"/>
      <c r="AW73" s="389"/>
      <c r="AX73" s="390"/>
      <c r="AY73">
        <f t="shared" si="1"/>
        <v>1</v>
      </c>
    </row>
    <row r="74" spans="1:51" ht="23.25"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t="s">
        <v>761</v>
      </c>
      <c r="AC74" s="463"/>
      <c r="AD74" s="463"/>
      <c r="AE74" s="405" t="s">
        <v>755</v>
      </c>
      <c r="AF74" s="389"/>
      <c r="AG74" s="389"/>
      <c r="AH74" s="389"/>
      <c r="AI74" s="405">
        <v>90</v>
      </c>
      <c r="AJ74" s="389"/>
      <c r="AK74" s="389"/>
      <c r="AL74" s="389"/>
      <c r="AM74" s="405">
        <v>90</v>
      </c>
      <c r="AN74" s="389"/>
      <c r="AO74" s="389"/>
      <c r="AP74" s="389"/>
      <c r="AQ74" s="407">
        <v>90</v>
      </c>
      <c r="AR74" s="408"/>
      <c r="AS74" s="408"/>
      <c r="AT74" s="409"/>
      <c r="AU74" s="389" t="s">
        <v>755</v>
      </c>
      <c r="AV74" s="389"/>
      <c r="AW74" s="389"/>
      <c r="AX74" s="390"/>
      <c r="AY74">
        <f t="shared" si="1"/>
        <v>1</v>
      </c>
    </row>
    <row r="75" spans="1:51" ht="23.25"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t="s">
        <v>755</v>
      </c>
      <c r="AF75" s="389"/>
      <c r="AG75" s="389"/>
      <c r="AH75" s="389"/>
      <c r="AI75" s="405">
        <v>106.6</v>
      </c>
      <c r="AJ75" s="389"/>
      <c r="AK75" s="389"/>
      <c r="AL75" s="389"/>
      <c r="AM75" s="405">
        <v>106.9</v>
      </c>
      <c r="AN75" s="389"/>
      <c r="AO75" s="389"/>
      <c r="AP75" s="389"/>
      <c r="AQ75" s="407" t="s">
        <v>755</v>
      </c>
      <c r="AR75" s="408"/>
      <c r="AS75" s="408"/>
      <c r="AT75" s="409"/>
      <c r="AU75" s="389" t="s">
        <v>755</v>
      </c>
      <c r="AV75" s="389"/>
      <c r="AW75" s="389"/>
      <c r="AX75" s="390"/>
      <c r="AY75">
        <f t="shared" si="1"/>
        <v>1</v>
      </c>
    </row>
    <row r="76" spans="1:51" ht="23.25" customHeight="1" x14ac:dyDescent="0.15">
      <c r="A76" s="476" t="s">
        <v>342</v>
      </c>
      <c r="B76" s="471"/>
      <c r="C76" s="471"/>
      <c r="D76" s="471"/>
      <c r="E76" s="471"/>
      <c r="F76" s="472"/>
      <c r="G76" s="512" t="s">
        <v>762</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656</v>
      </c>
      <c r="B78" s="332" t="s">
        <v>657</v>
      </c>
      <c r="C78" s="333"/>
      <c r="D78" s="333"/>
      <c r="E78" s="333"/>
      <c r="F78" s="334"/>
      <c r="G78" s="338" t="s">
        <v>658</v>
      </c>
      <c r="H78" s="338"/>
      <c r="I78" s="338"/>
      <c r="J78" s="338"/>
      <c r="K78" s="338"/>
      <c r="L78" s="338"/>
      <c r="M78" s="338"/>
      <c r="N78" s="338"/>
      <c r="O78" s="338"/>
      <c r="P78" s="338"/>
      <c r="Q78" s="338"/>
      <c r="R78" s="338"/>
      <c r="S78" s="338"/>
      <c r="T78" s="338"/>
      <c r="U78" s="338"/>
      <c r="V78" s="338"/>
      <c r="W78" s="338"/>
      <c r="X78" s="338"/>
      <c r="Y78" s="338"/>
      <c r="Z78" s="338"/>
      <c r="AA78" s="339"/>
      <c r="AB78" s="342" t="s">
        <v>678</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7" t="s">
        <v>58</v>
      </c>
      <c r="Z85" s="908"/>
      <c r="AA85" s="909"/>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30"/>
      <c r="B86" s="332"/>
      <c r="C86" s="333"/>
      <c r="D86" s="333"/>
      <c r="E86" s="333"/>
      <c r="F86" s="334"/>
      <c r="G86" s="910"/>
      <c r="H86" s="400"/>
      <c r="I86" s="400"/>
      <c r="J86" s="400"/>
      <c r="K86" s="400"/>
      <c r="L86" s="400"/>
      <c r="M86" s="400"/>
      <c r="N86" s="400"/>
      <c r="O86" s="401"/>
      <c r="P86" s="466"/>
      <c r="Q86" s="466"/>
      <c r="R86" s="466"/>
      <c r="S86" s="466"/>
      <c r="T86" s="466"/>
      <c r="U86" s="466"/>
      <c r="V86" s="466"/>
      <c r="W86" s="466"/>
      <c r="X86" s="467"/>
      <c r="Y86" s="911"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1" t="s">
        <v>13</v>
      </c>
      <c r="Z87" s="800"/>
      <c r="AA87" s="801"/>
      <c r="AB87" s="912" t="s">
        <v>14</v>
      </c>
      <c r="AC87" s="912"/>
      <c r="AD87" s="912"/>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7" t="s">
        <v>58</v>
      </c>
      <c r="Z90" s="908"/>
      <c r="AA90" s="909"/>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30"/>
      <c r="B91" s="332"/>
      <c r="C91" s="333"/>
      <c r="D91" s="333"/>
      <c r="E91" s="333"/>
      <c r="F91" s="334"/>
      <c r="G91" s="910"/>
      <c r="H91" s="400"/>
      <c r="I91" s="400"/>
      <c r="J91" s="400"/>
      <c r="K91" s="400"/>
      <c r="L91" s="400"/>
      <c r="M91" s="400"/>
      <c r="N91" s="400"/>
      <c r="O91" s="401"/>
      <c r="P91" s="466"/>
      <c r="Q91" s="466"/>
      <c r="R91" s="466"/>
      <c r="S91" s="466"/>
      <c r="T91" s="466"/>
      <c r="U91" s="466"/>
      <c r="V91" s="466"/>
      <c r="W91" s="466"/>
      <c r="X91" s="467"/>
      <c r="Y91" s="911"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1" t="s">
        <v>13</v>
      </c>
      <c r="Z92" s="800"/>
      <c r="AA92" s="801"/>
      <c r="AB92" s="912" t="s">
        <v>14</v>
      </c>
      <c r="AC92" s="912"/>
      <c r="AD92" s="912"/>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7" t="s">
        <v>58</v>
      </c>
      <c r="Z95" s="908"/>
      <c r="AA95" s="909"/>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30"/>
      <c r="B96" s="332"/>
      <c r="C96" s="333"/>
      <c r="D96" s="333"/>
      <c r="E96" s="333"/>
      <c r="F96" s="334"/>
      <c r="G96" s="910"/>
      <c r="H96" s="400"/>
      <c r="I96" s="400"/>
      <c r="J96" s="400"/>
      <c r="K96" s="400"/>
      <c r="L96" s="400"/>
      <c r="M96" s="400"/>
      <c r="N96" s="400"/>
      <c r="O96" s="401"/>
      <c r="P96" s="466"/>
      <c r="Q96" s="466"/>
      <c r="R96" s="466"/>
      <c r="S96" s="466"/>
      <c r="T96" s="466"/>
      <c r="U96" s="466"/>
      <c r="V96" s="466"/>
      <c r="W96" s="466"/>
      <c r="X96" s="467"/>
      <c r="Y96" s="911"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1"/>
      <c r="B97" s="900"/>
      <c r="C97" s="901"/>
      <c r="D97" s="901"/>
      <c r="E97" s="901"/>
      <c r="F97" s="902"/>
      <c r="G97" s="156"/>
      <c r="H97" s="157"/>
      <c r="I97" s="157"/>
      <c r="J97" s="157"/>
      <c r="K97" s="157"/>
      <c r="L97" s="157"/>
      <c r="M97" s="157"/>
      <c r="N97" s="157"/>
      <c r="O97" s="158"/>
      <c r="P97" s="468"/>
      <c r="Q97" s="468"/>
      <c r="R97" s="468"/>
      <c r="S97" s="468"/>
      <c r="T97" s="468"/>
      <c r="U97" s="468"/>
      <c r="V97" s="468"/>
      <c r="W97" s="468"/>
      <c r="X97" s="469"/>
      <c r="Y97" s="911" t="s">
        <v>13</v>
      </c>
      <c r="Z97" s="800"/>
      <c r="AA97" s="801"/>
      <c r="AB97" s="912" t="s">
        <v>14</v>
      </c>
      <c r="AC97" s="912"/>
      <c r="AD97" s="912"/>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customHeight="1" x14ac:dyDescent="0.15">
      <c r="A98" s="323" t="s">
        <v>662</v>
      </c>
      <c r="B98" s="324"/>
      <c r="C98" s="324"/>
      <c r="D98" s="324"/>
      <c r="E98" s="324"/>
      <c r="F98" s="325"/>
      <c r="G98" s="326" t="s">
        <v>763</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663</v>
      </c>
      <c r="B99" s="333"/>
      <c r="C99" s="333"/>
      <c r="D99" s="333"/>
      <c r="E99" s="333"/>
      <c r="F99" s="334"/>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1</v>
      </c>
    </row>
    <row r="100" spans="1:60" ht="23.25" customHeight="1" x14ac:dyDescent="0.15">
      <c r="A100" s="363"/>
      <c r="B100" s="333"/>
      <c r="C100" s="333"/>
      <c r="D100" s="333"/>
      <c r="E100" s="333"/>
      <c r="F100" s="334"/>
      <c r="G100" s="372" t="s">
        <v>764</v>
      </c>
      <c r="H100" s="373"/>
      <c r="I100" s="373"/>
      <c r="J100" s="373"/>
      <c r="K100" s="373"/>
      <c r="L100" s="373"/>
      <c r="M100" s="373"/>
      <c r="N100" s="373"/>
      <c r="O100" s="373"/>
      <c r="P100" s="376" t="s">
        <v>764</v>
      </c>
      <c r="Q100" s="377"/>
      <c r="R100" s="377"/>
      <c r="S100" s="377"/>
      <c r="T100" s="377"/>
      <c r="U100" s="377"/>
      <c r="V100" s="377"/>
      <c r="W100" s="377"/>
      <c r="X100" s="378"/>
      <c r="Y100" s="382" t="s">
        <v>52</v>
      </c>
      <c r="Z100" s="383"/>
      <c r="AA100" s="384"/>
      <c r="AB100" s="385" t="s">
        <v>766</v>
      </c>
      <c r="AC100" s="386"/>
      <c r="AD100" s="386"/>
      <c r="AE100" s="387" t="s">
        <v>755</v>
      </c>
      <c r="AF100" s="388"/>
      <c r="AG100" s="388"/>
      <c r="AH100" s="388"/>
      <c r="AI100" s="388">
        <v>780571610</v>
      </c>
      <c r="AJ100" s="388"/>
      <c r="AK100" s="388"/>
      <c r="AL100" s="388"/>
      <c r="AM100" s="388">
        <v>1673426031</v>
      </c>
      <c r="AN100" s="388"/>
      <c r="AO100" s="388"/>
      <c r="AP100" s="388"/>
      <c r="AQ100" s="387" t="s">
        <v>821</v>
      </c>
      <c r="AR100" s="388"/>
      <c r="AS100" s="388"/>
      <c r="AT100" s="388"/>
      <c r="AU100" s="405" t="s">
        <v>821</v>
      </c>
      <c r="AV100" s="420"/>
      <c r="AW100" s="420"/>
      <c r="AX100" s="421"/>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766</v>
      </c>
      <c r="AC101" s="386"/>
      <c r="AD101" s="386"/>
      <c r="AE101" s="387" t="s">
        <v>755</v>
      </c>
      <c r="AF101" s="388"/>
      <c r="AG101" s="388"/>
      <c r="AH101" s="388"/>
      <c r="AI101" s="388">
        <v>100000</v>
      </c>
      <c r="AJ101" s="388"/>
      <c r="AK101" s="388"/>
      <c r="AL101" s="388"/>
      <c r="AM101" s="388">
        <v>1500000000</v>
      </c>
      <c r="AN101" s="388"/>
      <c r="AO101" s="388"/>
      <c r="AP101" s="388"/>
      <c r="AQ101" s="388">
        <v>1500000000</v>
      </c>
      <c r="AR101" s="388"/>
      <c r="AS101" s="388"/>
      <c r="AT101" s="388"/>
      <c r="AU101" s="405" t="s">
        <v>821</v>
      </c>
      <c r="AV101" s="420"/>
      <c r="AW101" s="420"/>
      <c r="AX101" s="421"/>
      <c r="AY101">
        <f>$AY$99</f>
        <v>1</v>
      </c>
    </row>
    <row r="102" spans="1:60" ht="23.25"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10" t="s">
        <v>765</v>
      </c>
      <c r="H103" s="411"/>
      <c r="I103" s="411"/>
      <c r="J103" s="411"/>
      <c r="K103" s="411"/>
      <c r="L103" s="411"/>
      <c r="M103" s="411"/>
      <c r="N103" s="411"/>
      <c r="O103" s="411"/>
      <c r="P103" s="411"/>
      <c r="Q103" s="411"/>
      <c r="R103" s="411"/>
      <c r="S103" s="411"/>
      <c r="T103" s="411"/>
      <c r="U103" s="411"/>
      <c r="V103" s="411"/>
      <c r="W103" s="411"/>
      <c r="X103" s="411"/>
      <c r="Y103" s="434" t="s">
        <v>664</v>
      </c>
      <c r="Z103" s="435"/>
      <c r="AA103" s="436"/>
      <c r="AB103" s="437" t="s">
        <v>757</v>
      </c>
      <c r="AC103" s="438"/>
      <c r="AD103" s="439"/>
      <c r="AE103" s="387" t="s">
        <v>755</v>
      </c>
      <c r="AF103" s="387"/>
      <c r="AG103" s="387"/>
      <c r="AH103" s="387"/>
      <c r="AI103" s="387">
        <v>0.1</v>
      </c>
      <c r="AJ103" s="387"/>
      <c r="AK103" s="387"/>
      <c r="AL103" s="387"/>
      <c r="AM103" s="387">
        <v>0.1</v>
      </c>
      <c r="AN103" s="387"/>
      <c r="AO103" s="387"/>
      <c r="AP103" s="387"/>
      <c r="AQ103" s="405" t="s">
        <v>821</v>
      </c>
      <c r="AR103" s="389"/>
      <c r="AS103" s="389"/>
      <c r="AT103" s="389"/>
      <c r="AU103" s="389"/>
      <c r="AV103" s="389"/>
      <c r="AW103" s="389"/>
      <c r="AX103" s="390"/>
      <c r="AY103">
        <f>$AY$102</f>
        <v>1</v>
      </c>
    </row>
    <row r="104" spans="1:60" ht="46.5"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2" t="s">
        <v>667</v>
      </c>
      <c r="Z104" s="414"/>
      <c r="AA104" s="415"/>
      <c r="AB104" s="440" t="s">
        <v>758</v>
      </c>
      <c r="AC104" s="441"/>
      <c r="AD104" s="442"/>
      <c r="AE104" s="443" t="s">
        <v>755</v>
      </c>
      <c r="AF104" s="443"/>
      <c r="AG104" s="443"/>
      <c r="AH104" s="443"/>
      <c r="AI104" s="443" t="s">
        <v>767</v>
      </c>
      <c r="AJ104" s="443"/>
      <c r="AK104" s="443"/>
      <c r="AL104" s="443"/>
      <c r="AM104" s="443" t="s">
        <v>768</v>
      </c>
      <c r="AN104" s="443"/>
      <c r="AO104" s="443"/>
      <c r="AP104" s="443"/>
      <c r="AQ104" s="443" t="s">
        <v>821</v>
      </c>
      <c r="AR104" s="443"/>
      <c r="AS104" s="443"/>
      <c r="AT104" s="443"/>
      <c r="AU104" s="443"/>
      <c r="AV104" s="443"/>
      <c r="AW104" s="443"/>
      <c r="AX104" s="444"/>
      <c r="AY104">
        <f>$AY$102</f>
        <v>1</v>
      </c>
    </row>
    <row r="105" spans="1:60" ht="18.75" customHeight="1" x14ac:dyDescent="0.15">
      <c r="A105" s="518" t="s">
        <v>315</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5">
        <v>4</v>
      </c>
      <c r="AR106" s="446"/>
      <c r="AS106" s="447" t="s">
        <v>224</v>
      </c>
      <c r="AT106" s="448"/>
      <c r="AU106" s="449">
        <v>6</v>
      </c>
      <c r="AV106" s="449"/>
      <c r="AW106" s="340" t="s">
        <v>170</v>
      </c>
      <c r="AX106" s="345"/>
      <c r="AY106">
        <f t="shared" ref="AY106:AY111" si="3">$AY$105</f>
        <v>1</v>
      </c>
    </row>
    <row r="107" spans="1:60" ht="23.25" customHeight="1" x14ac:dyDescent="0.15">
      <c r="A107" s="524"/>
      <c r="B107" s="522"/>
      <c r="C107" s="522"/>
      <c r="D107" s="522"/>
      <c r="E107" s="522"/>
      <c r="F107" s="523"/>
      <c r="G107" s="391" t="s">
        <v>769</v>
      </c>
      <c r="H107" s="392"/>
      <c r="I107" s="392"/>
      <c r="J107" s="392"/>
      <c r="K107" s="392"/>
      <c r="L107" s="392"/>
      <c r="M107" s="392"/>
      <c r="N107" s="392"/>
      <c r="O107" s="393"/>
      <c r="P107" s="154" t="s">
        <v>770</v>
      </c>
      <c r="Q107" s="154"/>
      <c r="R107" s="154"/>
      <c r="S107" s="154"/>
      <c r="T107" s="154"/>
      <c r="U107" s="154"/>
      <c r="V107" s="154"/>
      <c r="W107" s="154"/>
      <c r="X107" s="155"/>
      <c r="Y107" s="402" t="s">
        <v>12</v>
      </c>
      <c r="Z107" s="403"/>
      <c r="AA107" s="404"/>
      <c r="AB107" s="385" t="s">
        <v>771</v>
      </c>
      <c r="AC107" s="385"/>
      <c r="AD107" s="385"/>
      <c r="AE107" s="405" t="s">
        <v>755</v>
      </c>
      <c r="AF107" s="389"/>
      <c r="AG107" s="389"/>
      <c r="AH107" s="389"/>
      <c r="AI107" s="405">
        <v>1308829</v>
      </c>
      <c r="AJ107" s="389"/>
      <c r="AK107" s="389"/>
      <c r="AL107" s="528"/>
      <c r="AM107" s="405">
        <v>1534567</v>
      </c>
      <c r="AN107" s="389"/>
      <c r="AO107" s="389"/>
      <c r="AP107" s="528"/>
      <c r="AQ107" s="407" t="s">
        <v>754</v>
      </c>
      <c r="AR107" s="408"/>
      <c r="AS107" s="408"/>
      <c r="AT107" s="409"/>
      <c r="AU107" s="389" t="s">
        <v>821</v>
      </c>
      <c r="AV107" s="389"/>
      <c r="AW107" s="389"/>
      <c r="AX107" s="390"/>
      <c r="AY107">
        <f t="shared" si="3"/>
        <v>1</v>
      </c>
    </row>
    <row r="108" spans="1:60" ht="23.25"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t="s">
        <v>771</v>
      </c>
      <c r="AC108" s="463"/>
      <c r="AD108" s="463"/>
      <c r="AE108" s="405" t="s">
        <v>755</v>
      </c>
      <c r="AF108" s="389"/>
      <c r="AG108" s="389"/>
      <c r="AH108" s="389"/>
      <c r="AI108" s="405">
        <v>100000</v>
      </c>
      <c r="AJ108" s="389"/>
      <c r="AK108" s="389"/>
      <c r="AL108" s="528"/>
      <c r="AM108" s="405">
        <v>2600000</v>
      </c>
      <c r="AN108" s="389"/>
      <c r="AO108" s="389"/>
      <c r="AP108" s="528"/>
      <c r="AQ108" s="407">
        <v>1600000</v>
      </c>
      <c r="AR108" s="408"/>
      <c r="AS108" s="408"/>
      <c r="AT108" s="409"/>
      <c r="AU108" s="389" t="s">
        <v>821</v>
      </c>
      <c r="AV108" s="389"/>
      <c r="AW108" s="389"/>
      <c r="AX108" s="390"/>
      <c r="AY108">
        <f t="shared" si="3"/>
        <v>1</v>
      </c>
    </row>
    <row r="109" spans="1:60" ht="23.25"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t="s">
        <v>755</v>
      </c>
      <c r="AF109" s="389"/>
      <c r="AG109" s="389"/>
      <c r="AH109" s="389"/>
      <c r="AI109" s="405">
        <v>1308.8</v>
      </c>
      <c r="AJ109" s="389"/>
      <c r="AK109" s="389"/>
      <c r="AL109" s="528"/>
      <c r="AM109" s="405">
        <v>59.1</v>
      </c>
      <c r="AN109" s="389"/>
      <c r="AO109" s="389"/>
      <c r="AP109" s="528"/>
      <c r="AQ109" s="407" t="s">
        <v>754</v>
      </c>
      <c r="AR109" s="408"/>
      <c r="AS109" s="408"/>
      <c r="AT109" s="409"/>
      <c r="AU109" s="389" t="s">
        <v>821</v>
      </c>
      <c r="AV109" s="389"/>
      <c r="AW109" s="389"/>
      <c r="AX109" s="390"/>
      <c r="AY109">
        <f t="shared" si="3"/>
        <v>1</v>
      </c>
    </row>
    <row r="110" spans="1:60" ht="23.25" customHeight="1" x14ac:dyDescent="0.15">
      <c r="A110" s="476" t="s">
        <v>342</v>
      </c>
      <c r="B110" s="471"/>
      <c r="C110" s="471"/>
      <c r="D110" s="471"/>
      <c r="E110" s="471"/>
      <c r="F110" s="472"/>
      <c r="G110" s="512" t="s">
        <v>762</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41.75" hidden="1" customHeight="1" x14ac:dyDescent="0.15">
      <c r="A112" s="330" t="s">
        <v>656</v>
      </c>
      <c r="B112" s="332" t="s">
        <v>657</v>
      </c>
      <c r="C112" s="333"/>
      <c r="D112" s="333"/>
      <c r="E112" s="333"/>
      <c r="F112" s="334"/>
      <c r="G112" s="338" t="s">
        <v>658</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678</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141.7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141.7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141.7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41.7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41.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41.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141.7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7" t="s">
        <v>58</v>
      </c>
      <c r="Z119" s="908"/>
      <c r="AA119" s="909"/>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141.75" hidden="1" customHeight="1" x14ac:dyDescent="0.15">
      <c r="A120" s="330"/>
      <c r="B120" s="332"/>
      <c r="C120" s="333"/>
      <c r="D120" s="333"/>
      <c r="E120" s="333"/>
      <c r="F120" s="334"/>
      <c r="G120" s="910"/>
      <c r="H120" s="400"/>
      <c r="I120" s="400"/>
      <c r="J120" s="400"/>
      <c r="K120" s="400"/>
      <c r="L120" s="400"/>
      <c r="M120" s="400"/>
      <c r="N120" s="400"/>
      <c r="O120" s="401"/>
      <c r="P120" s="466"/>
      <c r="Q120" s="466"/>
      <c r="R120" s="466"/>
      <c r="S120" s="466"/>
      <c r="T120" s="466"/>
      <c r="U120" s="466"/>
      <c r="V120" s="466"/>
      <c r="W120" s="466"/>
      <c r="X120" s="467"/>
      <c r="Y120" s="911"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141.7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1" t="s">
        <v>13</v>
      </c>
      <c r="Z121" s="800"/>
      <c r="AA121" s="801"/>
      <c r="AB121" s="912" t="s">
        <v>14</v>
      </c>
      <c r="AC121" s="912"/>
      <c r="AD121" s="912"/>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41.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41.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141.7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7" t="s">
        <v>58</v>
      </c>
      <c r="Z124" s="908"/>
      <c r="AA124" s="909"/>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141.75" hidden="1" customHeight="1" x14ac:dyDescent="0.15">
      <c r="A125" s="330"/>
      <c r="B125" s="332"/>
      <c r="C125" s="333"/>
      <c r="D125" s="333"/>
      <c r="E125" s="333"/>
      <c r="F125" s="334"/>
      <c r="G125" s="910"/>
      <c r="H125" s="400"/>
      <c r="I125" s="400"/>
      <c r="J125" s="400"/>
      <c r="K125" s="400"/>
      <c r="L125" s="400"/>
      <c r="M125" s="400"/>
      <c r="N125" s="400"/>
      <c r="O125" s="401"/>
      <c r="P125" s="466"/>
      <c r="Q125" s="466"/>
      <c r="R125" s="466"/>
      <c r="S125" s="466"/>
      <c r="T125" s="466"/>
      <c r="U125" s="466"/>
      <c r="V125" s="466"/>
      <c r="W125" s="466"/>
      <c r="X125" s="467"/>
      <c r="Y125" s="911"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141.7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1" t="s">
        <v>13</v>
      </c>
      <c r="Z126" s="800"/>
      <c r="AA126" s="801"/>
      <c r="AB126" s="912" t="s">
        <v>14</v>
      </c>
      <c r="AC126" s="912"/>
      <c r="AD126" s="912"/>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41.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41.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141.7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7" t="s">
        <v>58</v>
      </c>
      <c r="Z129" s="908"/>
      <c r="AA129" s="909"/>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141.75" hidden="1" customHeight="1" x14ac:dyDescent="0.15">
      <c r="A130" s="330"/>
      <c r="B130" s="332"/>
      <c r="C130" s="333"/>
      <c r="D130" s="333"/>
      <c r="E130" s="333"/>
      <c r="F130" s="334"/>
      <c r="G130" s="910"/>
      <c r="H130" s="400"/>
      <c r="I130" s="400"/>
      <c r="J130" s="400"/>
      <c r="K130" s="400"/>
      <c r="L130" s="400"/>
      <c r="M130" s="400"/>
      <c r="N130" s="400"/>
      <c r="O130" s="401"/>
      <c r="P130" s="466"/>
      <c r="Q130" s="466"/>
      <c r="R130" s="466"/>
      <c r="S130" s="466"/>
      <c r="T130" s="466"/>
      <c r="U130" s="466"/>
      <c r="V130" s="466"/>
      <c r="W130" s="466"/>
      <c r="X130" s="467"/>
      <c r="Y130" s="911"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141.75" hidden="1" customHeight="1" thickBot="1" x14ac:dyDescent="0.2">
      <c r="A131" s="331"/>
      <c r="B131" s="900"/>
      <c r="C131" s="901"/>
      <c r="D131" s="901"/>
      <c r="E131" s="901"/>
      <c r="F131" s="902"/>
      <c r="G131" s="156"/>
      <c r="H131" s="157"/>
      <c r="I131" s="157"/>
      <c r="J131" s="157"/>
      <c r="K131" s="157"/>
      <c r="L131" s="157"/>
      <c r="M131" s="157"/>
      <c r="N131" s="157"/>
      <c r="O131" s="158"/>
      <c r="P131" s="468"/>
      <c r="Q131" s="468"/>
      <c r="R131" s="468"/>
      <c r="S131" s="468"/>
      <c r="T131" s="468"/>
      <c r="U131" s="468"/>
      <c r="V131" s="468"/>
      <c r="W131" s="468"/>
      <c r="X131" s="469"/>
      <c r="Y131" s="911" t="s">
        <v>13</v>
      </c>
      <c r="Z131" s="800"/>
      <c r="AA131" s="801"/>
      <c r="AB131" s="912" t="s">
        <v>14</v>
      </c>
      <c r="AC131" s="912"/>
      <c r="AD131" s="912"/>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141.75" hidden="1" customHeight="1" x14ac:dyDescent="0.15">
      <c r="A132" s="323" t="s">
        <v>662</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141.75" hidden="1" customHeight="1" x14ac:dyDescent="0.15">
      <c r="A133" s="363" t="s">
        <v>663</v>
      </c>
      <c r="B133" s="333"/>
      <c r="C133" s="333"/>
      <c r="D133" s="333"/>
      <c r="E133" s="333"/>
      <c r="F133" s="334"/>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141.75" hidden="1" customHeight="1" x14ac:dyDescent="0.15">
      <c r="A134" s="363"/>
      <c r="B134" s="333"/>
      <c r="C134" s="333"/>
      <c r="D134" s="333"/>
      <c r="E134" s="333"/>
      <c r="F134" s="334"/>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141.7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141.7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141.75" hidden="1" customHeight="1" x14ac:dyDescent="0.15">
      <c r="A137" s="478"/>
      <c r="B137" s="338"/>
      <c r="C137" s="338"/>
      <c r="D137" s="338"/>
      <c r="E137" s="338"/>
      <c r="F137" s="479"/>
      <c r="G137" s="410" t="s">
        <v>666</v>
      </c>
      <c r="H137" s="411"/>
      <c r="I137" s="411"/>
      <c r="J137" s="411"/>
      <c r="K137" s="411"/>
      <c r="L137" s="411"/>
      <c r="M137" s="411"/>
      <c r="N137" s="411"/>
      <c r="O137" s="411"/>
      <c r="P137" s="411"/>
      <c r="Q137" s="411"/>
      <c r="R137" s="411"/>
      <c r="S137" s="411"/>
      <c r="T137" s="411"/>
      <c r="U137" s="411"/>
      <c r="V137" s="411"/>
      <c r="W137" s="411"/>
      <c r="X137" s="411"/>
      <c r="Y137" s="434" t="s">
        <v>664</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141.7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2"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41.75" hidden="1" customHeight="1" x14ac:dyDescent="0.15">
      <c r="A139" s="518" t="s">
        <v>315</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8" t="s">
        <v>129</v>
      </c>
      <c r="AV139" s="338"/>
      <c r="AW139" s="338"/>
      <c r="AX139" s="343"/>
      <c r="AY139">
        <f>COUNTA($G$141)</f>
        <v>0</v>
      </c>
    </row>
    <row r="140" spans="1:60" ht="141.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141.7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141.7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141.7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141.7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141.7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656</v>
      </c>
      <c r="B146" s="332" t="s">
        <v>657</v>
      </c>
      <c r="C146" s="333"/>
      <c r="D146" s="333"/>
      <c r="E146" s="333"/>
      <c r="F146" s="334"/>
      <c r="G146" s="338" t="s">
        <v>658</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678</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7" t="s">
        <v>58</v>
      </c>
      <c r="Z153" s="908"/>
      <c r="AA153" s="909"/>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30"/>
      <c r="B154" s="332"/>
      <c r="C154" s="333"/>
      <c r="D154" s="333"/>
      <c r="E154" s="333"/>
      <c r="F154" s="334"/>
      <c r="G154" s="910"/>
      <c r="H154" s="400"/>
      <c r="I154" s="400"/>
      <c r="J154" s="400"/>
      <c r="K154" s="400"/>
      <c r="L154" s="400"/>
      <c r="M154" s="400"/>
      <c r="N154" s="400"/>
      <c r="O154" s="401"/>
      <c r="P154" s="466"/>
      <c r="Q154" s="466"/>
      <c r="R154" s="466"/>
      <c r="S154" s="466"/>
      <c r="T154" s="466"/>
      <c r="U154" s="466"/>
      <c r="V154" s="466"/>
      <c r="W154" s="466"/>
      <c r="X154" s="467"/>
      <c r="Y154" s="911"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1" t="s">
        <v>13</v>
      </c>
      <c r="Z155" s="800"/>
      <c r="AA155" s="801"/>
      <c r="AB155" s="912" t="s">
        <v>14</v>
      </c>
      <c r="AC155" s="912"/>
      <c r="AD155" s="912"/>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7" t="s">
        <v>58</v>
      </c>
      <c r="Z158" s="908"/>
      <c r="AA158" s="909"/>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30"/>
      <c r="B159" s="332"/>
      <c r="C159" s="333"/>
      <c r="D159" s="333"/>
      <c r="E159" s="333"/>
      <c r="F159" s="334"/>
      <c r="G159" s="910"/>
      <c r="H159" s="400"/>
      <c r="I159" s="400"/>
      <c r="J159" s="400"/>
      <c r="K159" s="400"/>
      <c r="L159" s="400"/>
      <c r="M159" s="400"/>
      <c r="N159" s="400"/>
      <c r="O159" s="401"/>
      <c r="P159" s="466"/>
      <c r="Q159" s="466"/>
      <c r="R159" s="466"/>
      <c r="S159" s="466"/>
      <c r="T159" s="466"/>
      <c r="U159" s="466"/>
      <c r="V159" s="466"/>
      <c r="W159" s="466"/>
      <c r="X159" s="467"/>
      <c r="Y159" s="911"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1" t="s">
        <v>13</v>
      </c>
      <c r="Z160" s="800"/>
      <c r="AA160" s="801"/>
      <c r="AB160" s="912" t="s">
        <v>14</v>
      </c>
      <c r="AC160" s="912"/>
      <c r="AD160" s="912"/>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7" t="s">
        <v>58</v>
      </c>
      <c r="Z163" s="908"/>
      <c r="AA163" s="909"/>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30"/>
      <c r="B164" s="332"/>
      <c r="C164" s="333"/>
      <c r="D164" s="333"/>
      <c r="E164" s="333"/>
      <c r="F164" s="334"/>
      <c r="G164" s="910"/>
      <c r="H164" s="400"/>
      <c r="I164" s="400"/>
      <c r="J164" s="400"/>
      <c r="K164" s="400"/>
      <c r="L164" s="400"/>
      <c r="M164" s="400"/>
      <c r="N164" s="400"/>
      <c r="O164" s="401"/>
      <c r="P164" s="466"/>
      <c r="Q164" s="466"/>
      <c r="R164" s="466"/>
      <c r="S164" s="466"/>
      <c r="T164" s="466"/>
      <c r="U164" s="466"/>
      <c r="V164" s="466"/>
      <c r="W164" s="466"/>
      <c r="X164" s="467"/>
      <c r="Y164" s="911"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3"/>
      <c r="C167" s="333"/>
      <c r="D167" s="333"/>
      <c r="E167" s="333"/>
      <c r="F167" s="334"/>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3"/>
      <c r="C168" s="333"/>
      <c r="D168" s="333"/>
      <c r="E168" s="333"/>
      <c r="F168" s="334"/>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10" t="s">
        <v>666</v>
      </c>
      <c r="H171" s="411"/>
      <c r="I171" s="411"/>
      <c r="J171" s="411"/>
      <c r="K171" s="411"/>
      <c r="L171" s="411"/>
      <c r="M171" s="411"/>
      <c r="N171" s="411"/>
      <c r="O171" s="411"/>
      <c r="P171" s="411"/>
      <c r="Q171" s="411"/>
      <c r="R171" s="411"/>
      <c r="S171" s="411"/>
      <c r="T171" s="411"/>
      <c r="U171" s="411"/>
      <c r="V171" s="411"/>
      <c r="W171" s="411"/>
      <c r="X171" s="411"/>
      <c r="Y171" s="434" t="s">
        <v>664</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2"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315</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40" t="s">
        <v>170</v>
      </c>
      <c r="AX174" s="345"/>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656</v>
      </c>
      <c r="B180" s="332" t="s">
        <v>657</v>
      </c>
      <c r="C180" s="333"/>
      <c r="D180" s="333"/>
      <c r="E180" s="333"/>
      <c r="F180" s="334"/>
      <c r="G180" s="338" t="s">
        <v>658</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678</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7" t="s">
        <v>58</v>
      </c>
      <c r="Z187" s="908"/>
      <c r="AA187" s="909"/>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30"/>
      <c r="B188" s="332"/>
      <c r="C188" s="333"/>
      <c r="D188" s="333"/>
      <c r="E188" s="333"/>
      <c r="F188" s="334"/>
      <c r="G188" s="910"/>
      <c r="H188" s="400"/>
      <c r="I188" s="400"/>
      <c r="J188" s="400"/>
      <c r="K188" s="400"/>
      <c r="L188" s="400"/>
      <c r="M188" s="400"/>
      <c r="N188" s="400"/>
      <c r="O188" s="401"/>
      <c r="P188" s="466"/>
      <c r="Q188" s="466"/>
      <c r="R188" s="466"/>
      <c r="S188" s="466"/>
      <c r="T188" s="466"/>
      <c r="U188" s="466"/>
      <c r="V188" s="466"/>
      <c r="W188" s="466"/>
      <c r="X188" s="467"/>
      <c r="Y188" s="911"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1" t="s">
        <v>13</v>
      </c>
      <c r="Z189" s="800"/>
      <c r="AA189" s="801"/>
      <c r="AB189" s="912" t="s">
        <v>14</v>
      </c>
      <c r="AC189" s="912"/>
      <c r="AD189" s="912"/>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7" t="s">
        <v>58</v>
      </c>
      <c r="Z192" s="908"/>
      <c r="AA192" s="909"/>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30"/>
      <c r="B193" s="332"/>
      <c r="C193" s="333"/>
      <c r="D193" s="333"/>
      <c r="E193" s="333"/>
      <c r="F193" s="334"/>
      <c r="G193" s="910"/>
      <c r="H193" s="400"/>
      <c r="I193" s="400"/>
      <c r="J193" s="400"/>
      <c r="K193" s="400"/>
      <c r="L193" s="400"/>
      <c r="M193" s="400"/>
      <c r="N193" s="400"/>
      <c r="O193" s="401"/>
      <c r="P193" s="466"/>
      <c r="Q193" s="466"/>
      <c r="R193" s="466"/>
      <c r="S193" s="466"/>
      <c r="T193" s="466"/>
      <c r="U193" s="466"/>
      <c r="V193" s="466"/>
      <c r="W193" s="466"/>
      <c r="X193" s="467"/>
      <c r="Y193" s="911"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1" t="s">
        <v>13</v>
      </c>
      <c r="Z194" s="800"/>
      <c r="AA194" s="801"/>
      <c r="AB194" s="912" t="s">
        <v>14</v>
      </c>
      <c r="AC194" s="912"/>
      <c r="AD194" s="912"/>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7" t="s">
        <v>58</v>
      </c>
      <c r="Z197" s="908"/>
      <c r="AA197" s="909"/>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30"/>
      <c r="B198" s="332"/>
      <c r="C198" s="333"/>
      <c r="D198" s="333"/>
      <c r="E198" s="333"/>
      <c r="F198" s="334"/>
      <c r="G198" s="910"/>
      <c r="H198" s="400"/>
      <c r="I198" s="400"/>
      <c r="J198" s="400"/>
      <c r="K198" s="400"/>
      <c r="L198" s="400"/>
      <c r="M198" s="400"/>
      <c r="N198" s="400"/>
      <c r="O198" s="401"/>
      <c r="P198" s="466"/>
      <c r="Q198" s="466"/>
      <c r="R198" s="466"/>
      <c r="S198" s="466"/>
      <c r="T198" s="466"/>
      <c r="U198" s="466"/>
      <c r="V198" s="466"/>
      <c r="W198" s="466"/>
      <c r="X198" s="467"/>
      <c r="Y198" s="911"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3"/>
      <c r="H200" s="565" t="s">
        <v>140</v>
      </c>
      <c r="I200" s="565"/>
      <c r="J200" s="565"/>
      <c r="K200" s="565"/>
      <c r="L200" s="565"/>
      <c r="M200" s="565"/>
      <c r="N200" s="565"/>
      <c r="O200" s="566"/>
      <c r="P200" s="568" t="s">
        <v>56</v>
      </c>
      <c r="Q200" s="565"/>
      <c r="R200" s="565"/>
      <c r="S200" s="565"/>
      <c r="T200" s="565"/>
      <c r="U200" s="565"/>
      <c r="V200" s="566"/>
      <c r="W200" s="570" t="s">
        <v>312</v>
      </c>
      <c r="X200" s="571"/>
      <c r="Y200" s="574"/>
      <c r="Z200" s="574"/>
      <c r="AA200" s="575"/>
      <c r="AB200" s="568" t="s">
        <v>11</v>
      </c>
      <c r="AC200" s="565"/>
      <c r="AD200" s="566"/>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9" t="s">
        <v>129</v>
      </c>
      <c r="AV200" s="559"/>
      <c r="AW200" s="559"/>
      <c r="AX200" s="560"/>
      <c r="AY200">
        <f>COUNTA($H$202)</f>
        <v>0</v>
      </c>
    </row>
    <row r="201" spans="1:60" ht="18.75" hidden="1" customHeight="1" x14ac:dyDescent="0.15">
      <c r="A201" s="581"/>
      <c r="B201" s="582"/>
      <c r="C201" s="582"/>
      <c r="D201" s="582"/>
      <c r="E201" s="582"/>
      <c r="F201" s="583"/>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5"/>
      <c r="AR201" s="446"/>
      <c r="AS201" s="447" t="s">
        <v>224</v>
      </c>
      <c r="AT201" s="448"/>
      <c r="AU201" s="449"/>
      <c r="AV201" s="449"/>
      <c r="AW201" s="561" t="s">
        <v>170</v>
      </c>
      <c r="AX201" s="562"/>
      <c r="AY201">
        <f t="shared" ref="AY201:AY207" si="10">$AY$200</f>
        <v>0</v>
      </c>
    </row>
    <row r="202" spans="1:60" ht="23.25" hidden="1" customHeight="1" x14ac:dyDescent="0.15">
      <c r="A202" s="581"/>
      <c r="B202" s="582"/>
      <c r="C202" s="582"/>
      <c r="D202" s="582"/>
      <c r="E202" s="582"/>
      <c r="F202" s="583"/>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332</v>
      </c>
      <c r="AC202" s="558"/>
      <c r="AD202" s="558"/>
      <c r="AE202" s="405"/>
      <c r="AF202" s="389"/>
      <c r="AG202" s="389"/>
      <c r="AH202" s="389"/>
      <c r="AI202" s="405"/>
      <c r="AJ202" s="389"/>
      <c r="AK202" s="389"/>
      <c r="AL202" s="389"/>
      <c r="AM202" s="405"/>
      <c r="AN202" s="389"/>
      <c r="AO202" s="389"/>
      <c r="AP202" s="389"/>
      <c r="AQ202" s="405"/>
      <c r="AR202" s="389"/>
      <c r="AS202" s="389"/>
      <c r="AT202" s="528"/>
      <c r="AU202" s="389"/>
      <c r="AV202" s="389"/>
      <c r="AW202" s="389"/>
      <c r="AX202" s="390"/>
      <c r="AY202">
        <f t="shared" si="10"/>
        <v>0</v>
      </c>
    </row>
    <row r="203" spans="1:60" ht="23.25" hidden="1" customHeight="1" x14ac:dyDescent="0.15">
      <c r="A203" s="581"/>
      <c r="B203" s="582"/>
      <c r="C203" s="582"/>
      <c r="D203" s="582"/>
      <c r="E203" s="582"/>
      <c r="F203" s="583"/>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0" t="s">
        <v>332</v>
      </c>
      <c r="AC203" s="600"/>
      <c r="AD203" s="600"/>
      <c r="AE203" s="405"/>
      <c r="AF203" s="389"/>
      <c r="AG203" s="389"/>
      <c r="AH203" s="389"/>
      <c r="AI203" s="405"/>
      <c r="AJ203" s="389"/>
      <c r="AK203" s="389"/>
      <c r="AL203" s="389"/>
      <c r="AM203" s="405"/>
      <c r="AN203" s="389"/>
      <c r="AO203" s="389"/>
      <c r="AP203" s="389"/>
      <c r="AQ203" s="405"/>
      <c r="AR203" s="389"/>
      <c r="AS203" s="389"/>
      <c r="AT203" s="528"/>
      <c r="AU203" s="389"/>
      <c r="AV203" s="389"/>
      <c r="AW203" s="389"/>
      <c r="AX203" s="390"/>
      <c r="AY203">
        <f t="shared" si="10"/>
        <v>0</v>
      </c>
    </row>
    <row r="204" spans="1:60" ht="23.25" hidden="1" customHeight="1" x14ac:dyDescent="0.15">
      <c r="A204" s="581"/>
      <c r="B204" s="582"/>
      <c r="C204" s="582"/>
      <c r="D204" s="582"/>
      <c r="E204" s="582"/>
      <c r="F204" s="583"/>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5"/>
      <c r="AR204" s="389"/>
      <c r="AS204" s="389"/>
      <c r="AT204" s="528"/>
      <c r="AU204" s="389"/>
      <c r="AV204" s="389"/>
      <c r="AW204" s="389"/>
      <c r="AX204" s="390"/>
      <c r="AY204">
        <f t="shared" si="10"/>
        <v>0</v>
      </c>
    </row>
    <row r="205" spans="1:60" ht="23.25" hidden="1" customHeight="1" x14ac:dyDescent="0.15">
      <c r="A205" s="581" t="s">
        <v>320</v>
      </c>
      <c r="B205" s="582"/>
      <c r="C205" s="582"/>
      <c r="D205" s="582"/>
      <c r="E205" s="582"/>
      <c r="F205" s="583"/>
      <c r="G205" s="542" t="s">
        <v>226</v>
      </c>
      <c r="H205" s="587"/>
      <c r="I205" s="587"/>
      <c r="J205" s="587"/>
      <c r="K205" s="587"/>
      <c r="L205" s="587"/>
      <c r="M205" s="587"/>
      <c r="N205" s="587"/>
      <c r="O205" s="587"/>
      <c r="P205" s="587"/>
      <c r="Q205" s="587"/>
      <c r="R205" s="587"/>
      <c r="S205" s="587"/>
      <c r="T205" s="587"/>
      <c r="U205" s="587"/>
      <c r="V205" s="587"/>
      <c r="W205" s="590" t="s">
        <v>331</v>
      </c>
      <c r="X205" s="591"/>
      <c r="Y205" s="556" t="s">
        <v>12</v>
      </c>
      <c r="Z205" s="556"/>
      <c r="AA205" s="557"/>
      <c r="AB205" s="558" t="s">
        <v>332</v>
      </c>
      <c r="AC205" s="558"/>
      <c r="AD205" s="558"/>
      <c r="AE205" s="405"/>
      <c r="AF205" s="389"/>
      <c r="AG205" s="389"/>
      <c r="AH205" s="389"/>
      <c r="AI205" s="405"/>
      <c r="AJ205" s="389"/>
      <c r="AK205" s="389"/>
      <c r="AL205" s="389"/>
      <c r="AM205" s="405"/>
      <c r="AN205" s="389"/>
      <c r="AO205" s="389"/>
      <c r="AP205" s="389"/>
      <c r="AQ205" s="405"/>
      <c r="AR205" s="389"/>
      <c r="AS205" s="389"/>
      <c r="AT205" s="528"/>
      <c r="AU205" s="389"/>
      <c r="AV205" s="389"/>
      <c r="AW205" s="389"/>
      <c r="AX205" s="390"/>
      <c r="AY205">
        <f t="shared" si="10"/>
        <v>0</v>
      </c>
    </row>
    <row r="206" spans="1:60" ht="23.25" hidden="1" customHeight="1" x14ac:dyDescent="0.15">
      <c r="A206" s="581"/>
      <c r="B206" s="582"/>
      <c r="C206" s="582"/>
      <c r="D206" s="582"/>
      <c r="E206" s="582"/>
      <c r="F206" s="583"/>
      <c r="G206" s="542"/>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5"/>
      <c r="AF206" s="389"/>
      <c r="AG206" s="389"/>
      <c r="AH206" s="389"/>
      <c r="AI206" s="405"/>
      <c r="AJ206" s="389"/>
      <c r="AK206" s="389"/>
      <c r="AL206" s="389"/>
      <c r="AM206" s="405"/>
      <c r="AN206" s="389"/>
      <c r="AO206" s="389"/>
      <c r="AP206" s="389"/>
      <c r="AQ206" s="405"/>
      <c r="AR206" s="389"/>
      <c r="AS206" s="389"/>
      <c r="AT206" s="528"/>
      <c r="AU206" s="389"/>
      <c r="AV206" s="389"/>
      <c r="AW206" s="389"/>
      <c r="AX206" s="390"/>
      <c r="AY206">
        <f t="shared" si="10"/>
        <v>0</v>
      </c>
    </row>
    <row r="207" spans="1:60" ht="23.25" hidden="1" customHeight="1" x14ac:dyDescent="0.15">
      <c r="A207" s="584"/>
      <c r="B207" s="585"/>
      <c r="C207" s="585"/>
      <c r="D207" s="585"/>
      <c r="E207" s="585"/>
      <c r="F207" s="586"/>
      <c r="G207" s="542"/>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5"/>
      <c r="AR207" s="389"/>
      <c r="AS207" s="389"/>
      <c r="AT207" s="528"/>
      <c r="AU207" s="389"/>
      <c r="AV207" s="389"/>
      <c r="AW207" s="389"/>
      <c r="AX207" s="390"/>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747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748</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772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787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683</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670</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116.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705</v>
      </c>
      <c r="AH223" s="723"/>
      <c r="AI223" s="723"/>
      <c r="AJ223" s="723"/>
      <c r="AK223" s="723"/>
      <c r="AL223" s="723"/>
      <c r="AM223" s="723"/>
      <c r="AN223" s="723"/>
      <c r="AO223" s="723"/>
      <c r="AP223" s="723"/>
      <c r="AQ223" s="723"/>
      <c r="AR223" s="723"/>
      <c r="AS223" s="723"/>
      <c r="AT223" s="723"/>
      <c r="AU223" s="723"/>
      <c r="AV223" s="723"/>
      <c r="AW223" s="723"/>
      <c r="AX223" s="724"/>
    </row>
    <row r="224" spans="1:51" ht="15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782</v>
      </c>
      <c r="AH224" s="729"/>
      <c r="AI224" s="729"/>
      <c r="AJ224" s="729"/>
      <c r="AK224" s="729"/>
      <c r="AL224" s="729"/>
      <c r="AM224" s="729"/>
      <c r="AN224" s="729"/>
      <c r="AO224" s="729"/>
      <c r="AP224" s="729"/>
      <c r="AQ224" s="729"/>
      <c r="AR224" s="729"/>
      <c r="AS224" s="729"/>
      <c r="AT224" s="729"/>
      <c r="AU224" s="729"/>
      <c r="AV224" s="729"/>
      <c r="AW224" s="729"/>
      <c r="AX224" s="730"/>
    </row>
    <row r="225" spans="1:50" ht="156.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783</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706</v>
      </c>
      <c r="AE226" s="690"/>
      <c r="AF226" s="690"/>
      <c r="AG226" s="376" t="s">
        <v>784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707</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60.7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708</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85.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694</v>
      </c>
      <c r="AE229" s="754"/>
      <c r="AF229" s="754"/>
      <c r="AG229" s="755" t="s">
        <v>709</v>
      </c>
      <c r="AH229" s="756"/>
      <c r="AI229" s="756"/>
      <c r="AJ229" s="756"/>
      <c r="AK229" s="756"/>
      <c r="AL229" s="756"/>
      <c r="AM229" s="756"/>
      <c r="AN229" s="756"/>
      <c r="AO229" s="756"/>
      <c r="AP229" s="756"/>
      <c r="AQ229" s="756"/>
      <c r="AR229" s="756"/>
      <c r="AS229" s="756"/>
      <c r="AT229" s="756"/>
      <c r="AU229" s="756"/>
      <c r="AV229" s="756"/>
      <c r="AW229" s="756"/>
      <c r="AX229" s="757"/>
    </row>
    <row r="230" spans="1:50" ht="53.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776</v>
      </c>
      <c r="AE230" s="702"/>
      <c r="AF230" s="702"/>
      <c r="AG230" s="728" t="s">
        <v>811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694</v>
      </c>
      <c r="AE231" s="702"/>
      <c r="AF231" s="702"/>
      <c r="AG231" s="728" t="s">
        <v>749</v>
      </c>
      <c r="AH231" s="729"/>
      <c r="AI231" s="729"/>
      <c r="AJ231" s="729"/>
      <c r="AK231" s="729"/>
      <c r="AL231" s="729"/>
      <c r="AM231" s="729"/>
      <c r="AN231" s="729"/>
      <c r="AO231" s="729"/>
      <c r="AP231" s="729"/>
      <c r="AQ231" s="729"/>
      <c r="AR231" s="729"/>
      <c r="AS231" s="729"/>
      <c r="AT231" s="729"/>
      <c r="AU231" s="729"/>
      <c r="AV231" s="729"/>
      <c r="AW231" s="729"/>
      <c r="AX231" s="730"/>
    </row>
    <row r="232" spans="1:50" ht="54"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710</v>
      </c>
      <c r="AH232" s="729"/>
      <c r="AI232" s="729"/>
      <c r="AJ232" s="729"/>
      <c r="AK232" s="729"/>
      <c r="AL232" s="729"/>
      <c r="AM232" s="729"/>
      <c r="AN232" s="729"/>
      <c r="AO232" s="729"/>
      <c r="AP232" s="729"/>
      <c r="AQ232" s="729"/>
      <c r="AR232" s="729"/>
      <c r="AS232" s="729"/>
      <c r="AT232" s="729"/>
      <c r="AU232" s="729"/>
      <c r="AV232" s="729"/>
      <c r="AW232" s="729"/>
      <c r="AX232" s="730"/>
    </row>
    <row r="233" spans="1:50" ht="34.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740</v>
      </c>
      <c r="AE233" s="735"/>
      <c r="AF233" s="735"/>
      <c r="AG233" s="750" t="s">
        <v>812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740</v>
      </c>
      <c r="AE234" s="702"/>
      <c r="AF234" s="703"/>
      <c r="AG234" s="728" t="s">
        <v>755</v>
      </c>
      <c r="AH234" s="729"/>
      <c r="AI234" s="729"/>
      <c r="AJ234" s="729"/>
      <c r="AK234" s="729"/>
      <c r="AL234" s="729"/>
      <c r="AM234" s="729"/>
      <c r="AN234" s="729"/>
      <c r="AO234" s="729"/>
      <c r="AP234" s="729"/>
      <c r="AQ234" s="729"/>
      <c r="AR234" s="729"/>
      <c r="AS234" s="729"/>
      <c r="AT234" s="729"/>
      <c r="AU234" s="729"/>
      <c r="AV234" s="729"/>
      <c r="AW234" s="729"/>
      <c r="AX234" s="730"/>
    </row>
    <row r="235" spans="1:50" ht="50.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694</v>
      </c>
      <c r="AE235" s="743"/>
      <c r="AF235" s="744"/>
      <c r="AG235" s="745" t="s">
        <v>711</v>
      </c>
      <c r="AH235" s="746"/>
      <c r="AI235" s="746"/>
      <c r="AJ235" s="746"/>
      <c r="AK235" s="746"/>
      <c r="AL235" s="746"/>
      <c r="AM235" s="746"/>
      <c r="AN235" s="746"/>
      <c r="AO235" s="746"/>
      <c r="AP235" s="746"/>
      <c r="AQ235" s="746"/>
      <c r="AR235" s="746"/>
      <c r="AS235" s="746"/>
      <c r="AT235" s="746"/>
      <c r="AU235" s="746"/>
      <c r="AV235" s="746"/>
      <c r="AW235" s="746"/>
      <c r="AX235" s="747"/>
    </row>
    <row r="236" spans="1:50" ht="96.7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706</v>
      </c>
      <c r="AE236" s="754"/>
      <c r="AF236" s="764"/>
      <c r="AG236" s="755" t="s">
        <v>814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740</v>
      </c>
      <c r="AE237" s="769"/>
      <c r="AF237" s="769"/>
      <c r="AG237" s="728" t="s">
        <v>741</v>
      </c>
      <c r="AH237" s="729"/>
      <c r="AI237" s="729"/>
      <c r="AJ237" s="729"/>
      <c r="AK237" s="729"/>
      <c r="AL237" s="729"/>
      <c r="AM237" s="729"/>
      <c r="AN237" s="729"/>
      <c r="AO237" s="729"/>
      <c r="AP237" s="729"/>
      <c r="AQ237" s="729"/>
      <c r="AR237" s="729"/>
      <c r="AS237" s="729"/>
      <c r="AT237" s="729"/>
      <c r="AU237" s="729"/>
      <c r="AV237" s="729"/>
      <c r="AW237" s="729"/>
      <c r="AX237" s="730"/>
    </row>
    <row r="238" spans="1:50" ht="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780</v>
      </c>
      <c r="AH238" s="729"/>
      <c r="AI238" s="729"/>
      <c r="AJ238" s="729"/>
      <c r="AK238" s="729"/>
      <c r="AL238" s="729"/>
      <c r="AM238" s="729"/>
      <c r="AN238" s="729"/>
      <c r="AO238" s="729"/>
      <c r="AP238" s="729"/>
      <c r="AQ238" s="729"/>
      <c r="AR238" s="729"/>
      <c r="AS238" s="729"/>
      <c r="AT238" s="729"/>
      <c r="AU238" s="729"/>
      <c r="AV238" s="729"/>
      <c r="AW238" s="729"/>
      <c r="AX238" s="730"/>
    </row>
    <row r="239" spans="1:50" ht="93.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694</v>
      </c>
      <c r="AE239" s="702"/>
      <c r="AF239" s="702"/>
      <c r="AG239" s="758" t="s">
        <v>712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809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813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820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807</v>
      </c>
      <c r="B254" s="134"/>
      <c r="C254" s="134"/>
      <c r="D254" s="134"/>
      <c r="E254" s="135"/>
      <c r="F254" s="789" t="s">
        <v>808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693</v>
      </c>
      <c r="F266" s="805"/>
      <c r="G266" s="805"/>
      <c r="H266" s="92" t="str">
        <f>IF(E266="","","-")</f>
        <v>-</v>
      </c>
      <c r="I266" s="805" t="s">
        <v>360</v>
      </c>
      <c r="J266" s="805"/>
      <c r="K266" s="92" t="str">
        <f>IF(I266="","","-")</f>
        <v>-</v>
      </c>
      <c r="L266" s="121">
        <v>26</v>
      </c>
      <c r="M266" s="121"/>
      <c r="N266" s="92" t="str">
        <f>IF(O266="","","-")</f>
        <v/>
      </c>
      <c r="O266" s="802"/>
      <c r="P266" s="803"/>
      <c r="Q266" s="804" t="s">
        <v>693</v>
      </c>
      <c r="R266" s="805"/>
      <c r="S266" s="805"/>
      <c r="T266" s="92" t="str">
        <f>IF(Q266="","","-")</f>
        <v>-</v>
      </c>
      <c r="U266" s="805" t="s">
        <v>360</v>
      </c>
      <c r="V266" s="805"/>
      <c r="W266" s="92" t="str">
        <f>IF(U266="","","-")</f>
        <v>-</v>
      </c>
      <c r="X266" s="121">
        <v>33</v>
      </c>
      <c r="Y266" s="121"/>
      <c r="Z266" s="92" t="str">
        <f>IF(AA266="","","-")</f>
        <v/>
      </c>
      <c r="AA266" s="802"/>
      <c r="AB266" s="803"/>
      <c r="AC266" s="804" t="s">
        <v>693</v>
      </c>
      <c r="AD266" s="805"/>
      <c r="AE266" s="805"/>
      <c r="AF266" s="92" t="str">
        <f>IF(AC266="","","-")</f>
        <v>-</v>
      </c>
      <c r="AG266" s="805" t="s">
        <v>360</v>
      </c>
      <c r="AH266" s="805"/>
      <c r="AI266" s="92" t="str">
        <f>IF(AG266="","","-")</f>
        <v>-</v>
      </c>
      <c r="AJ266" s="121">
        <v>34</v>
      </c>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693</v>
      </c>
      <c r="F267" s="805"/>
      <c r="G267" s="805"/>
      <c r="H267" s="92"/>
      <c r="I267" s="805" t="s">
        <v>371</v>
      </c>
      <c r="J267" s="805"/>
      <c r="K267" s="92"/>
      <c r="L267" s="121">
        <v>57</v>
      </c>
      <c r="M267" s="121"/>
      <c r="N267" s="92" t="str">
        <f>IF(O267="","","-")</f>
        <v/>
      </c>
      <c r="O267" s="802"/>
      <c r="P267" s="803"/>
      <c r="Q267" s="804" t="s">
        <v>693</v>
      </c>
      <c r="R267" s="805"/>
      <c r="S267" s="805"/>
      <c r="T267" s="92" t="str">
        <f>IF(Q267="","","-")</f>
        <v>-</v>
      </c>
      <c r="U267" s="805" t="s">
        <v>371</v>
      </c>
      <c r="V267" s="805"/>
      <c r="W267" s="92" t="str">
        <f>IF(U267="","","-")</f>
        <v>-</v>
      </c>
      <c r="X267" s="121">
        <v>58</v>
      </c>
      <c r="Y267" s="121"/>
      <c r="Z267" s="92" t="str">
        <f>IF(AA267="","","-")</f>
        <v/>
      </c>
      <c r="AA267" s="802"/>
      <c r="AB267" s="803"/>
      <c r="AC267" s="804" t="s">
        <v>693</v>
      </c>
      <c r="AD267" s="805"/>
      <c r="AE267" s="805"/>
      <c r="AF267" s="92" t="str">
        <f>IF(AC267="","","-")</f>
        <v>-</v>
      </c>
      <c r="AG267" s="805" t="s">
        <v>371</v>
      </c>
      <c r="AH267" s="805"/>
      <c r="AI267" s="92" t="str">
        <f>IF(AG267="","","-")</f>
        <v>-</v>
      </c>
      <c r="AJ267" s="121">
        <v>59</v>
      </c>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785</v>
      </c>
      <c r="H268" s="805"/>
      <c r="I268" s="805"/>
      <c r="J268" s="152">
        <v>20</v>
      </c>
      <c r="K268" s="152"/>
      <c r="L268" s="121">
        <v>703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745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714</v>
      </c>
      <c r="H310" s="839"/>
      <c r="I310" s="839"/>
      <c r="J310" s="839"/>
      <c r="K310" s="840"/>
      <c r="L310" s="841" t="s">
        <v>718</v>
      </c>
      <c r="M310" s="842"/>
      <c r="N310" s="842"/>
      <c r="O310" s="842"/>
      <c r="P310" s="842"/>
      <c r="Q310" s="842"/>
      <c r="R310" s="842"/>
      <c r="S310" s="842"/>
      <c r="T310" s="842"/>
      <c r="U310" s="842"/>
      <c r="V310" s="842"/>
      <c r="W310" s="842"/>
      <c r="X310" s="843"/>
      <c r="Y310" s="844">
        <v>330</v>
      </c>
      <c r="Z310" s="845"/>
      <c r="AA310" s="845"/>
      <c r="AB310" s="846"/>
      <c r="AC310" s="838" t="s">
        <v>714</v>
      </c>
      <c r="AD310" s="839"/>
      <c r="AE310" s="839"/>
      <c r="AF310" s="839"/>
      <c r="AG310" s="840"/>
      <c r="AH310" s="841" t="s">
        <v>802</v>
      </c>
      <c r="AI310" s="842"/>
      <c r="AJ310" s="842"/>
      <c r="AK310" s="842"/>
      <c r="AL310" s="842"/>
      <c r="AM310" s="842"/>
      <c r="AN310" s="842"/>
      <c r="AO310" s="842"/>
      <c r="AP310" s="842"/>
      <c r="AQ310" s="842"/>
      <c r="AR310" s="842"/>
      <c r="AS310" s="842"/>
      <c r="AT310" s="843"/>
      <c r="AU310" s="844">
        <v>33</v>
      </c>
      <c r="AV310" s="845"/>
      <c r="AW310" s="845"/>
      <c r="AX310" s="847"/>
    </row>
    <row r="311" spans="1:50" ht="24.75" customHeight="1" x14ac:dyDescent="0.15">
      <c r="A311" s="814"/>
      <c r="B311" s="815"/>
      <c r="C311" s="815"/>
      <c r="D311" s="815"/>
      <c r="E311" s="815"/>
      <c r="F311" s="816"/>
      <c r="G311" s="824" t="s">
        <v>715</v>
      </c>
      <c r="H311" s="825"/>
      <c r="I311" s="825"/>
      <c r="J311" s="825"/>
      <c r="K311" s="826"/>
      <c r="L311" s="827"/>
      <c r="M311" s="828"/>
      <c r="N311" s="828"/>
      <c r="O311" s="828"/>
      <c r="P311" s="828"/>
      <c r="Q311" s="828"/>
      <c r="R311" s="828"/>
      <c r="S311" s="828"/>
      <c r="T311" s="828"/>
      <c r="U311" s="828"/>
      <c r="V311" s="828"/>
      <c r="W311" s="828"/>
      <c r="X311" s="829"/>
      <c r="Y311" s="830" t="s">
        <v>746</v>
      </c>
      <c r="Z311" s="831"/>
      <c r="AA311" s="831"/>
      <c r="AB311" s="832"/>
      <c r="AC311" s="824" t="s">
        <v>715</v>
      </c>
      <c r="AD311" s="825"/>
      <c r="AE311" s="825"/>
      <c r="AF311" s="825"/>
      <c r="AG311" s="826"/>
      <c r="AH311" s="827"/>
      <c r="AI311" s="828"/>
      <c r="AJ311" s="828"/>
      <c r="AK311" s="828"/>
      <c r="AL311" s="828"/>
      <c r="AM311" s="828"/>
      <c r="AN311" s="828"/>
      <c r="AO311" s="828"/>
      <c r="AP311" s="828"/>
      <c r="AQ311" s="828"/>
      <c r="AR311" s="828"/>
      <c r="AS311" s="828"/>
      <c r="AT311" s="829"/>
      <c r="AU311" s="830">
        <v>6</v>
      </c>
      <c r="AV311" s="831"/>
      <c r="AW311" s="831"/>
      <c r="AX311" s="833"/>
    </row>
    <row r="312" spans="1:50" ht="24.75" customHeight="1" x14ac:dyDescent="0.15">
      <c r="A312" s="814"/>
      <c r="B312" s="815"/>
      <c r="C312" s="815"/>
      <c r="D312" s="815"/>
      <c r="E312" s="815"/>
      <c r="F312" s="816"/>
      <c r="G312" s="824" t="s">
        <v>716</v>
      </c>
      <c r="H312" s="825"/>
      <c r="I312" s="825"/>
      <c r="J312" s="825"/>
      <c r="K312" s="826"/>
      <c r="L312" s="827"/>
      <c r="M312" s="828"/>
      <c r="N312" s="828"/>
      <c r="O312" s="828"/>
      <c r="P312" s="828"/>
      <c r="Q312" s="828"/>
      <c r="R312" s="828"/>
      <c r="S312" s="828"/>
      <c r="T312" s="828"/>
      <c r="U312" s="828"/>
      <c r="V312" s="828"/>
      <c r="W312" s="828"/>
      <c r="X312" s="829"/>
      <c r="Y312" s="830">
        <v>35</v>
      </c>
      <c r="Z312" s="831"/>
      <c r="AA312" s="831"/>
      <c r="AB312" s="832"/>
      <c r="AC312" s="824" t="s">
        <v>716</v>
      </c>
      <c r="AD312" s="825"/>
      <c r="AE312" s="825"/>
      <c r="AF312" s="825"/>
      <c r="AG312" s="826"/>
      <c r="AH312" s="827"/>
      <c r="AI312" s="828"/>
      <c r="AJ312" s="828"/>
      <c r="AK312" s="828"/>
      <c r="AL312" s="828"/>
      <c r="AM312" s="828"/>
      <c r="AN312" s="828"/>
      <c r="AO312" s="828"/>
      <c r="AP312" s="828"/>
      <c r="AQ312" s="828"/>
      <c r="AR312" s="828"/>
      <c r="AS312" s="828"/>
      <c r="AT312" s="829"/>
      <c r="AU312" s="830">
        <v>20</v>
      </c>
      <c r="AV312" s="831"/>
      <c r="AW312" s="831"/>
      <c r="AX312" s="833"/>
    </row>
    <row r="313" spans="1:50" ht="24.75" customHeight="1" x14ac:dyDescent="0.15">
      <c r="A313" s="814"/>
      <c r="B313" s="815"/>
      <c r="C313" s="815"/>
      <c r="D313" s="815"/>
      <c r="E313" s="815"/>
      <c r="F313" s="816"/>
      <c r="G313" s="824" t="s">
        <v>717</v>
      </c>
      <c r="H313" s="825"/>
      <c r="I313" s="825"/>
      <c r="J313" s="825"/>
      <c r="K313" s="826"/>
      <c r="L313" s="827"/>
      <c r="M313" s="828"/>
      <c r="N313" s="828"/>
      <c r="O313" s="828"/>
      <c r="P313" s="828"/>
      <c r="Q313" s="828"/>
      <c r="R313" s="828"/>
      <c r="S313" s="828"/>
      <c r="T313" s="828"/>
      <c r="U313" s="828"/>
      <c r="V313" s="828"/>
      <c r="W313" s="828"/>
      <c r="X313" s="829"/>
      <c r="Y313" s="830">
        <v>37</v>
      </c>
      <c r="Z313" s="831"/>
      <c r="AA313" s="831"/>
      <c r="AB313" s="832"/>
      <c r="AC313" s="824" t="s">
        <v>717</v>
      </c>
      <c r="AD313" s="825"/>
      <c r="AE313" s="825"/>
      <c r="AF313" s="825"/>
      <c r="AG313" s="826"/>
      <c r="AH313" s="827"/>
      <c r="AI313" s="828"/>
      <c r="AJ313" s="828"/>
      <c r="AK313" s="828"/>
      <c r="AL313" s="828"/>
      <c r="AM313" s="828"/>
      <c r="AN313" s="828"/>
      <c r="AO313" s="828"/>
      <c r="AP313" s="828"/>
      <c r="AQ313" s="828"/>
      <c r="AR313" s="828"/>
      <c r="AS313" s="828"/>
      <c r="AT313" s="829"/>
      <c r="AU313" s="830">
        <v>10</v>
      </c>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402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69</v>
      </c>
      <c r="AV320" s="854"/>
      <c r="AW320" s="854"/>
      <c r="AX320" s="856"/>
    </row>
    <row r="321" spans="1:51" ht="24.75" customHeight="1" x14ac:dyDescent="0.15">
      <c r="A321" s="814"/>
      <c r="B321" s="815"/>
      <c r="C321" s="815"/>
      <c r="D321" s="815"/>
      <c r="E321" s="815"/>
      <c r="F321" s="816"/>
      <c r="G321" s="817" t="s">
        <v>719</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714</v>
      </c>
      <c r="H323" s="839"/>
      <c r="I323" s="839"/>
      <c r="J323" s="839"/>
      <c r="K323" s="840"/>
      <c r="L323" s="841" t="s">
        <v>720</v>
      </c>
      <c r="M323" s="842"/>
      <c r="N323" s="842"/>
      <c r="O323" s="842"/>
      <c r="P323" s="842"/>
      <c r="Q323" s="842"/>
      <c r="R323" s="842"/>
      <c r="S323" s="842"/>
      <c r="T323" s="842"/>
      <c r="U323" s="842"/>
      <c r="V323" s="842"/>
      <c r="W323" s="842"/>
      <c r="X323" s="843"/>
      <c r="Y323" s="844">
        <v>74</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customHeight="1" x14ac:dyDescent="0.15">
      <c r="A324" s="814"/>
      <c r="B324" s="815"/>
      <c r="C324" s="815"/>
      <c r="D324" s="815"/>
      <c r="E324" s="815"/>
      <c r="F324" s="816"/>
      <c r="G324" s="824" t="s">
        <v>715</v>
      </c>
      <c r="H324" s="825"/>
      <c r="I324" s="825"/>
      <c r="J324" s="825"/>
      <c r="K324" s="826"/>
      <c r="L324" s="827"/>
      <c r="M324" s="828"/>
      <c r="N324" s="828"/>
      <c r="O324" s="828"/>
      <c r="P324" s="828"/>
      <c r="Q324" s="828"/>
      <c r="R324" s="828"/>
      <c r="S324" s="828"/>
      <c r="T324" s="828"/>
      <c r="U324" s="828"/>
      <c r="V324" s="828"/>
      <c r="W324" s="828"/>
      <c r="X324" s="829"/>
      <c r="Y324" s="830">
        <v>8</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customHeight="1" x14ac:dyDescent="0.15">
      <c r="A325" s="814"/>
      <c r="B325" s="815"/>
      <c r="C325" s="815"/>
      <c r="D325" s="815"/>
      <c r="E325" s="815"/>
      <c r="F325" s="816"/>
      <c r="G325" s="824" t="s">
        <v>717</v>
      </c>
      <c r="H325" s="825"/>
      <c r="I325" s="825"/>
      <c r="J325" s="825"/>
      <c r="K325" s="826"/>
      <c r="L325" s="827"/>
      <c r="M325" s="828"/>
      <c r="N325" s="828"/>
      <c r="O325" s="828"/>
      <c r="P325" s="828"/>
      <c r="Q325" s="828"/>
      <c r="R325" s="828"/>
      <c r="S325" s="828"/>
      <c r="T325" s="828"/>
      <c r="U325" s="828"/>
      <c r="V325" s="828"/>
      <c r="W325" s="828"/>
      <c r="X325" s="829"/>
      <c r="Y325" s="830">
        <v>7</v>
      </c>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89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45" customHeight="1" x14ac:dyDescent="0.15">
      <c r="A366" s="873">
        <v>1</v>
      </c>
      <c r="B366" s="873">
        <v>1</v>
      </c>
      <c r="C366" s="874" t="s">
        <v>724</v>
      </c>
      <c r="D366" s="875"/>
      <c r="E366" s="875"/>
      <c r="F366" s="875"/>
      <c r="G366" s="875"/>
      <c r="H366" s="875"/>
      <c r="I366" s="875"/>
      <c r="J366" s="876">
        <v>3013305001097</v>
      </c>
      <c r="K366" s="877"/>
      <c r="L366" s="877"/>
      <c r="M366" s="877"/>
      <c r="N366" s="877"/>
      <c r="O366" s="877"/>
      <c r="P366" s="879" t="s">
        <v>722</v>
      </c>
      <c r="Q366" s="879"/>
      <c r="R366" s="879"/>
      <c r="S366" s="879"/>
      <c r="T366" s="879"/>
      <c r="U366" s="879"/>
      <c r="V366" s="879"/>
      <c r="W366" s="879"/>
      <c r="X366" s="879"/>
      <c r="Y366" s="880">
        <v>402</v>
      </c>
      <c r="Z366" s="881"/>
      <c r="AA366" s="881"/>
      <c r="AB366" s="882"/>
      <c r="AC366" s="883" t="s">
        <v>338</v>
      </c>
      <c r="AD366" s="884"/>
      <c r="AE366" s="884"/>
      <c r="AF366" s="884"/>
      <c r="AG366" s="884"/>
      <c r="AH366" s="867">
        <v>12</v>
      </c>
      <c r="AI366" s="868"/>
      <c r="AJ366" s="868"/>
      <c r="AK366" s="868"/>
      <c r="AL366" s="869">
        <v>100</v>
      </c>
      <c r="AM366" s="870"/>
      <c r="AN366" s="870"/>
      <c r="AO366" s="871"/>
      <c r="AP366" s="872" t="s">
        <v>723</v>
      </c>
      <c r="AQ366" s="872"/>
      <c r="AR366" s="872"/>
      <c r="AS366" s="872"/>
      <c r="AT366" s="872"/>
      <c r="AU366" s="872"/>
      <c r="AV366" s="872"/>
      <c r="AW366" s="872"/>
      <c r="AX366" s="872"/>
    </row>
    <row r="367" spans="1:51" ht="45" customHeight="1" x14ac:dyDescent="0.15">
      <c r="A367" s="873">
        <v>2</v>
      </c>
      <c r="B367" s="873">
        <v>1</v>
      </c>
      <c r="C367" s="874" t="s">
        <v>818</v>
      </c>
      <c r="D367" s="875"/>
      <c r="E367" s="875"/>
      <c r="F367" s="875"/>
      <c r="G367" s="875"/>
      <c r="H367" s="875"/>
      <c r="I367" s="875"/>
      <c r="J367" s="876">
        <v>3010405010499</v>
      </c>
      <c r="K367" s="877"/>
      <c r="L367" s="877"/>
      <c r="M367" s="877"/>
      <c r="N367" s="877"/>
      <c r="O367" s="877"/>
      <c r="P367" s="879" t="s">
        <v>722</v>
      </c>
      <c r="Q367" s="879"/>
      <c r="R367" s="879"/>
      <c r="S367" s="879"/>
      <c r="T367" s="879"/>
      <c r="U367" s="879"/>
      <c r="V367" s="879"/>
      <c r="W367" s="879"/>
      <c r="X367" s="879"/>
      <c r="Y367" s="880">
        <v>364</v>
      </c>
      <c r="Z367" s="881"/>
      <c r="AA367" s="881"/>
      <c r="AB367" s="882"/>
      <c r="AC367" s="883" t="s">
        <v>338</v>
      </c>
      <c r="AD367" s="884"/>
      <c r="AE367" s="884"/>
      <c r="AF367" s="884"/>
      <c r="AG367" s="884"/>
      <c r="AH367" s="867">
        <v>12</v>
      </c>
      <c r="AI367" s="868"/>
      <c r="AJ367" s="868"/>
      <c r="AK367" s="868"/>
      <c r="AL367" s="869">
        <v>100</v>
      </c>
      <c r="AM367" s="870"/>
      <c r="AN367" s="870"/>
      <c r="AO367" s="871"/>
      <c r="AP367" s="872" t="s">
        <v>723</v>
      </c>
      <c r="AQ367" s="872"/>
      <c r="AR367" s="872"/>
      <c r="AS367" s="872"/>
      <c r="AT367" s="872"/>
      <c r="AU367" s="872"/>
      <c r="AV367" s="872"/>
      <c r="AW367" s="872"/>
      <c r="AX367" s="872"/>
      <c r="AY367">
        <f>COUNTA($C$367)</f>
        <v>1</v>
      </c>
    </row>
    <row r="368" spans="1:51" ht="45" customHeight="1" x14ac:dyDescent="0.15">
      <c r="A368" s="873">
        <v>3</v>
      </c>
      <c r="B368" s="873">
        <v>1</v>
      </c>
      <c r="C368" s="874" t="s">
        <v>725</v>
      </c>
      <c r="D368" s="875"/>
      <c r="E368" s="875"/>
      <c r="F368" s="875"/>
      <c r="G368" s="875"/>
      <c r="H368" s="875"/>
      <c r="I368" s="875"/>
      <c r="J368" s="876">
        <v>6011105005423</v>
      </c>
      <c r="K368" s="877"/>
      <c r="L368" s="877"/>
      <c r="M368" s="877"/>
      <c r="N368" s="877"/>
      <c r="O368" s="877"/>
      <c r="P368" s="878" t="s">
        <v>722</v>
      </c>
      <c r="Q368" s="879"/>
      <c r="R368" s="879"/>
      <c r="S368" s="879"/>
      <c r="T368" s="879"/>
      <c r="U368" s="879"/>
      <c r="V368" s="879"/>
      <c r="W368" s="879"/>
      <c r="X368" s="879"/>
      <c r="Y368" s="880">
        <v>336</v>
      </c>
      <c r="Z368" s="881"/>
      <c r="AA368" s="881"/>
      <c r="AB368" s="882"/>
      <c r="AC368" s="883" t="s">
        <v>338</v>
      </c>
      <c r="AD368" s="884"/>
      <c r="AE368" s="884"/>
      <c r="AF368" s="884"/>
      <c r="AG368" s="884"/>
      <c r="AH368" s="885">
        <v>12</v>
      </c>
      <c r="AI368" s="886"/>
      <c r="AJ368" s="886"/>
      <c r="AK368" s="886"/>
      <c r="AL368" s="869">
        <v>100</v>
      </c>
      <c r="AM368" s="870"/>
      <c r="AN368" s="870"/>
      <c r="AO368" s="871"/>
      <c r="AP368" s="872" t="s">
        <v>723</v>
      </c>
      <c r="AQ368" s="872"/>
      <c r="AR368" s="872"/>
      <c r="AS368" s="872"/>
      <c r="AT368" s="872"/>
      <c r="AU368" s="872"/>
      <c r="AV368" s="872"/>
      <c r="AW368" s="872"/>
      <c r="AX368" s="872"/>
      <c r="AY368">
        <f>COUNTA($C$368)</f>
        <v>1</v>
      </c>
    </row>
    <row r="369" spans="1:51" ht="45" customHeight="1" x14ac:dyDescent="0.15">
      <c r="A369" s="873">
        <v>4</v>
      </c>
      <c r="B369" s="873">
        <v>1</v>
      </c>
      <c r="C369" s="874" t="s">
        <v>737</v>
      </c>
      <c r="D369" s="875"/>
      <c r="E369" s="875"/>
      <c r="F369" s="875"/>
      <c r="G369" s="875"/>
      <c r="H369" s="875"/>
      <c r="I369" s="875"/>
      <c r="J369" s="876">
        <v>4010005018826</v>
      </c>
      <c r="K369" s="877"/>
      <c r="L369" s="877"/>
      <c r="M369" s="877"/>
      <c r="N369" s="877"/>
      <c r="O369" s="877"/>
      <c r="P369" s="878" t="s">
        <v>722</v>
      </c>
      <c r="Q369" s="879"/>
      <c r="R369" s="879"/>
      <c r="S369" s="879"/>
      <c r="T369" s="879"/>
      <c r="U369" s="879"/>
      <c r="V369" s="879"/>
      <c r="W369" s="879"/>
      <c r="X369" s="879"/>
      <c r="Y369" s="880">
        <v>224</v>
      </c>
      <c r="Z369" s="881"/>
      <c r="AA369" s="881"/>
      <c r="AB369" s="882"/>
      <c r="AC369" s="883" t="s">
        <v>338</v>
      </c>
      <c r="AD369" s="884"/>
      <c r="AE369" s="884"/>
      <c r="AF369" s="884"/>
      <c r="AG369" s="884"/>
      <c r="AH369" s="885">
        <v>12</v>
      </c>
      <c r="AI369" s="886"/>
      <c r="AJ369" s="886"/>
      <c r="AK369" s="886"/>
      <c r="AL369" s="869">
        <v>100</v>
      </c>
      <c r="AM369" s="870"/>
      <c r="AN369" s="870"/>
      <c r="AO369" s="871"/>
      <c r="AP369" s="872" t="s">
        <v>723</v>
      </c>
      <c r="AQ369" s="872"/>
      <c r="AR369" s="872"/>
      <c r="AS369" s="872"/>
      <c r="AT369" s="872"/>
      <c r="AU369" s="872"/>
      <c r="AV369" s="872"/>
      <c r="AW369" s="872"/>
      <c r="AX369" s="872"/>
      <c r="AY369">
        <f>COUNTA($C$369)</f>
        <v>1</v>
      </c>
    </row>
    <row r="370" spans="1:51" ht="45" customHeight="1" x14ac:dyDescent="0.15">
      <c r="A370" s="873">
        <v>5</v>
      </c>
      <c r="B370" s="873">
        <v>1</v>
      </c>
      <c r="C370" s="874" t="s">
        <v>726</v>
      </c>
      <c r="D370" s="875"/>
      <c r="E370" s="875"/>
      <c r="F370" s="875"/>
      <c r="G370" s="875"/>
      <c r="H370" s="875"/>
      <c r="I370" s="875"/>
      <c r="J370" s="876">
        <v>2010005016567</v>
      </c>
      <c r="K370" s="877"/>
      <c r="L370" s="877"/>
      <c r="M370" s="877"/>
      <c r="N370" s="877"/>
      <c r="O370" s="877"/>
      <c r="P370" s="888" t="s">
        <v>722</v>
      </c>
      <c r="Q370" s="889"/>
      <c r="R370" s="889"/>
      <c r="S370" s="889"/>
      <c r="T370" s="889"/>
      <c r="U370" s="889"/>
      <c r="V370" s="889"/>
      <c r="W370" s="889"/>
      <c r="X370" s="890"/>
      <c r="Y370" s="880">
        <v>220</v>
      </c>
      <c r="Z370" s="881"/>
      <c r="AA370" s="881"/>
      <c r="AB370" s="882"/>
      <c r="AC370" s="883" t="s">
        <v>338</v>
      </c>
      <c r="AD370" s="884"/>
      <c r="AE370" s="884"/>
      <c r="AF370" s="884"/>
      <c r="AG370" s="884"/>
      <c r="AH370" s="885">
        <v>12</v>
      </c>
      <c r="AI370" s="886"/>
      <c r="AJ370" s="886"/>
      <c r="AK370" s="886"/>
      <c r="AL370" s="869">
        <v>100</v>
      </c>
      <c r="AM370" s="870"/>
      <c r="AN370" s="870"/>
      <c r="AO370" s="871"/>
      <c r="AP370" s="872" t="s">
        <v>723</v>
      </c>
      <c r="AQ370" s="872"/>
      <c r="AR370" s="872"/>
      <c r="AS370" s="872"/>
      <c r="AT370" s="872"/>
      <c r="AU370" s="872"/>
      <c r="AV370" s="872"/>
      <c r="AW370" s="872"/>
      <c r="AX370" s="872"/>
      <c r="AY370">
        <f>COUNTA($C$370)</f>
        <v>1</v>
      </c>
    </row>
    <row r="371" spans="1:51" ht="45" customHeight="1" x14ac:dyDescent="0.15">
      <c r="A371" s="873">
        <v>6</v>
      </c>
      <c r="B371" s="873">
        <v>1</v>
      </c>
      <c r="C371" s="874" t="s">
        <v>728</v>
      </c>
      <c r="D371" s="875"/>
      <c r="E371" s="875"/>
      <c r="F371" s="875"/>
      <c r="G371" s="875"/>
      <c r="H371" s="875"/>
      <c r="I371" s="875"/>
      <c r="J371" s="876">
        <v>9010005005126</v>
      </c>
      <c r="K371" s="877"/>
      <c r="L371" s="877"/>
      <c r="M371" s="877"/>
      <c r="N371" s="877"/>
      <c r="O371" s="877"/>
      <c r="P371" s="879" t="s">
        <v>722</v>
      </c>
      <c r="Q371" s="879"/>
      <c r="R371" s="879"/>
      <c r="S371" s="879"/>
      <c r="T371" s="879"/>
      <c r="U371" s="879"/>
      <c r="V371" s="879"/>
      <c r="W371" s="879"/>
      <c r="X371" s="879"/>
      <c r="Y371" s="880">
        <v>131</v>
      </c>
      <c r="Z371" s="881"/>
      <c r="AA371" s="881"/>
      <c r="AB371" s="882"/>
      <c r="AC371" s="883" t="s">
        <v>338</v>
      </c>
      <c r="AD371" s="884"/>
      <c r="AE371" s="884"/>
      <c r="AF371" s="884"/>
      <c r="AG371" s="884"/>
      <c r="AH371" s="885">
        <v>12</v>
      </c>
      <c r="AI371" s="886"/>
      <c r="AJ371" s="886"/>
      <c r="AK371" s="886"/>
      <c r="AL371" s="869">
        <v>100</v>
      </c>
      <c r="AM371" s="870"/>
      <c r="AN371" s="870"/>
      <c r="AO371" s="871"/>
      <c r="AP371" s="872" t="s">
        <v>723</v>
      </c>
      <c r="AQ371" s="872"/>
      <c r="AR371" s="872"/>
      <c r="AS371" s="872"/>
      <c r="AT371" s="872"/>
      <c r="AU371" s="872"/>
      <c r="AV371" s="872"/>
      <c r="AW371" s="872"/>
      <c r="AX371" s="872"/>
      <c r="AY371">
        <f>COUNTA($C$371)</f>
        <v>1</v>
      </c>
    </row>
    <row r="372" spans="1:51" ht="45" customHeight="1" x14ac:dyDescent="0.15">
      <c r="A372" s="873">
        <v>7</v>
      </c>
      <c r="B372" s="873">
        <v>1</v>
      </c>
      <c r="C372" s="874" t="s">
        <v>729</v>
      </c>
      <c r="D372" s="875"/>
      <c r="E372" s="875"/>
      <c r="F372" s="875"/>
      <c r="G372" s="875"/>
      <c r="H372" s="875"/>
      <c r="I372" s="875"/>
      <c r="J372" s="876">
        <v>2011105005410</v>
      </c>
      <c r="K372" s="877"/>
      <c r="L372" s="877"/>
      <c r="M372" s="877"/>
      <c r="N372" s="877"/>
      <c r="O372" s="877"/>
      <c r="P372" s="879" t="s">
        <v>722</v>
      </c>
      <c r="Q372" s="879"/>
      <c r="R372" s="879"/>
      <c r="S372" s="879"/>
      <c r="T372" s="879"/>
      <c r="U372" s="879"/>
      <c r="V372" s="879"/>
      <c r="W372" s="879"/>
      <c r="X372" s="879"/>
      <c r="Y372" s="880">
        <v>103</v>
      </c>
      <c r="Z372" s="881"/>
      <c r="AA372" s="881"/>
      <c r="AB372" s="882"/>
      <c r="AC372" s="883" t="s">
        <v>338</v>
      </c>
      <c r="AD372" s="884"/>
      <c r="AE372" s="884"/>
      <c r="AF372" s="884"/>
      <c r="AG372" s="884"/>
      <c r="AH372" s="885">
        <v>12</v>
      </c>
      <c r="AI372" s="886"/>
      <c r="AJ372" s="886"/>
      <c r="AK372" s="886"/>
      <c r="AL372" s="869">
        <v>100</v>
      </c>
      <c r="AM372" s="870"/>
      <c r="AN372" s="870"/>
      <c r="AO372" s="871"/>
      <c r="AP372" s="872"/>
      <c r="AQ372" s="872"/>
      <c r="AR372" s="872"/>
      <c r="AS372" s="872"/>
      <c r="AT372" s="872"/>
      <c r="AU372" s="872"/>
      <c r="AV372" s="872"/>
      <c r="AW372" s="872"/>
      <c r="AX372" s="872"/>
      <c r="AY372">
        <f>COUNTA($C$372)</f>
        <v>1</v>
      </c>
    </row>
    <row r="373" spans="1:51" ht="45" customHeight="1" x14ac:dyDescent="0.15">
      <c r="A373" s="873">
        <v>8</v>
      </c>
      <c r="B373" s="873">
        <v>1</v>
      </c>
      <c r="C373" s="875" t="s">
        <v>727</v>
      </c>
      <c r="D373" s="875"/>
      <c r="E373" s="875"/>
      <c r="F373" s="875"/>
      <c r="G373" s="875"/>
      <c r="H373" s="875"/>
      <c r="I373" s="875"/>
      <c r="J373" s="876">
        <v>2010405010376</v>
      </c>
      <c r="K373" s="877"/>
      <c r="L373" s="877"/>
      <c r="M373" s="877"/>
      <c r="N373" s="877"/>
      <c r="O373" s="877"/>
      <c r="P373" s="879" t="s">
        <v>722</v>
      </c>
      <c r="Q373" s="879"/>
      <c r="R373" s="879"/>
      <c r="S373" s="879"/>
      <c r="T373" s="879"/>
      <c r="U373" s="879"/>
      <c r="V373" s="879"/>
      <c r="W373" s="879"/>
      <c r="X373" s="879"/>
      <c r="Y373" s="880">
        <v>90</v>
      </c>
      <c r="Z373" s="881"/>
      <c r="AA373" s="881"/>
      <c r="AB373" s="882"/>
      <c r="AC373" s="883" t="s">
        <v>338</v>
      </c>
      <c r="AD373" s="884"/>
      <c r="AE373" s="884"/>
      <c r="AF373" s="884"/>
      <c r="AG373" s="884"/>
      <c r="AH373" s="885">
        <v>12</v>
      </c>
      <c r="AI373" s="886"/>
      <c r="AJ373" s="886"/>
      <c r="AK373" s="886"/>
      <c r="AL373" s="869">
        <v>100</v>
      </c>
      <c r="AM373" s="870"/>
      <c r="AN373" s="870"/>
      <c r="AO373" s="871"/>
      <c r="AP373" s="872"/>
      <c r="AQ373" s="872"/>
      <c r="AR373" s="872"/>
      <c r="AS373" s="872"/>
      <c r="AT373" s="872"/>
      <c r="AU373" s="872"/>
      <c r="AV373" s="872"/>
      <c r="AW373" s="872"/>
      <c r="AX373" s="872"/>
      <c r="AY373">
        <f>COUNTA($C$373)</f>
        <v>1</v>
      </c>
    </row>
    <row r="374" spans="1:51" ht="45" customHeight="1" x14ac:dyDescent="0.15">
      <c r="A374" s="873">
        <v>9</v>
      </c>
      <c r="B374" s="873">
        <v>1</v>
      </c>
      <c r="C374" s="874" t="s">
        <v>738</v>
      </c>
      <c r="D374" s="875"/>
      <c r="E374" s="875"/>
      <c r="F374" s="875"/>
      <c r="G374" s="875"/>
      <c r="H374" s="875"/>
      <c r="I374" s="875"/>
      <c r="J374" s="876">
        <v>3010005018892</v>
      </c>
      <c r="K374" s="877"/>
      <c r="L374" s="877"/>
      <c r="M374" s="877"/>
      <c r="N374" s="877"/>
      <c r="O374" s="877"/>
      <c r="P374" s="879" t="s">
        <v>722</v>
      </c>
      <c r="Q374" s="879"/>
      <c r="R374" s="879"/>
      <c r="S374" s="879"/>
      <c r="T374" s="879"/>
      <c r="U374" s="879"/>
      <c r="V374" s="879"/>
      <c r="W374" s="879"/>
      <c r="X374" s="879"/>
      <c r="Y374" s="880">
        <v>52</v>
      </c>
      <c r="Z374" s="881"/>
      <c r="AA374" s="881"/>
      <c r="AB374" s="882"/>
      <c r="AC374" s="883" t="s">
        <v>338</v>
      </c>
      <c r="AD374" s="884"/>
      <c r="AE374" s="884"/>
      <c r="AF374" s="884"/>
      <c r="AG374" s="884"/>
      <c r="AH374" s="885">
        <v>12</v>
      </c>
      <c r="AI374" s="886"/>
      <c r="AJ374" s="886"/>
      <c r="AK374" s="886"/>
      <c r="AL374" s="869">
        <v>100</v>
      </c>
      <c r="AM374" s="870"/>
      <c r="AN374" s="870"/>
      <c r="AO374" s="871"/>
      <c r="AP374" s="872"/>
      <c r="AQ374" s="872"/>
      <c r="AR374" s="872"/>
      <c r="AS374" s="872"/>
      <c r="AT374" s="872"/>
      <c r="AU374" s="872"/>
      <c r="AV374" s="872"/>
      <c r="AW374" s="872"/>
      <c r="AX374" s="872"/>
      <c r="AY374">
        <f>COUNTA($C$374)</f>
        <v>1</v>
      </c>
    </row>
    <row r="375" spans="1:51" ht="45" customHeight="1" x14ac:dyDescent="0.15">
      <c r="A375" s="873">
        <v>10</v>
      </c>
      <c r="B375" s="873">
        <v>1</v>
      </c>
      <c r="C375" s="874" t="s">
        <v>739</v>
      </c>
      <c r="D375" s="875"/>
      <c r="E375" s="875"/>
      <c r="F375" s="875"/>
      <c r="G375" s="875"/>
      <c r="H375" s="875"/>
      <c r="I375" s="875"/>
      <c r="J375" s="876">
        <v>1480005005978</v>
      </c>
      <c r="K375" s="877"/>
      <c r="L375" s="877"/>
      <c r="M375" s="877"/>
      <c r="N375" s="877"/>
      <c r="O375" s="877"/>
      <c r="P375" s="879" t="s">
        <v>722</v>
      </c>
      <c r="Q375" s="879"/>
      <c r="R375" s="879"/>
      <c r="S375" s="879"/>
      <c r="T375" s="879"/>
      <c r="U375" s="879"/>
      <c r="V375" s="879"/>
      <c r="W375" s="879"/>
      <c r="X375" s="879"/>
      <c r="Y375" s="880">
        <v>28</v>
      </c>
      <c r="Z375" s="881"/>
      <c r="AA375" s="881"/>
      <c r="AB375" s="882"/>
      <c r="AC375" s="883" t="s">
        <v>338</v>
      </c>
      <c r="AD375" s="884"/>
      <c r="AE375" s="884"/>
      <c r="AF375" s="884"/>
      <c r="AG375" s="884"/>
      <c r="AH375" s="885">
        <v>12</v>
      </c>
      <c r="AI375" s="886"/>
      <c r="AJ375" s="886"/>
      <c r="AK375" s="886"/>
      <c r="AL375" s="869">
        <v>100</v>
      </c>
      <c r="AM375" s="870"/>
      <c r="AN375" s="870"/>
      <c r="AO375" s="871"/>
      <c r="AP375" s="872"/>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789</v>
      </c>
      <c r="D399" s="875"/>
      <c r="E399" s="875"/>
      <c r="F399" s="875"/>
      <c r="G399" s="875"/>
      <c r="H399" s="875"/>
      <c r="I399" s="875"/>
      <c r="J399" s="876">
        <v>4011101055952</v>
      </c>
      <c r="K399" s="877"/>
      <c r="L399" s="877"/>
      <c r="M399" s="877"/>
      <c r="N399" s="877"/>
      <c r="O399" s="877"/>
      <c r="P399" s="878" t="s">
        <v>790</v>
      </c>
      <c r="Q399" s="879"/>
      <c r="R399" s="879"/>
      <c r="S399" s="879"/>
      <c r="T399" s="879"/>
      <c r="U399" s="879"/>
      <c r="V399" s="879"/>
      <c r="W399" s="879"/>
      <c r="X399" s="879"/>
      <c r="Y399" s="880">
        <v>69</v>
      </c>
      <c r="Z399" s="881"/>
      <c r="AA399" s="881"/>
      <c r="AB399" s="882"/>
      <c r="AC399" s="883" t="s">
        <v>335</v>
      </c>
      <c r="AD399" s="884"/>
      <c r="AE399" s="884"/>
      <c r="AF399" s="884"/>
      <c r="AG399" s="884"/>
      <c r="AH399" s="867">
        <v>17</v>
      </c>
      <c r="AI399" s="868"/>
      <c r="AJ399" s="868"/>
      <c r="AK399" s="868"/>
      <c r="AL399" s="869">
        <v>80.8</v>
      </c>
      <c r="AM399" s="870"/>
      <c r="AN399" s="870"/>
      <c r="AO399" s="871"/>
      <c r="AP399" s="872" t="s">
        <v>791</v>
      </c>
      <c r="AQ399" s="872"/>
      <c r="AR399" s="872"/>
      <c r="AS399" s="872"/>
      <c r="AT399" s="872"/>
      <c r="AU399" s="872"/>
      <c r="AV399" s="872"/>
      <c r="AW399" s="872"/>
      <c r="AX399" s="872"/>
      <c r="AY399">
        <f>$AY$396</f>
        <v>1</v>
      </c>
    </row>
    <row r="400" spans="1:51" ht="30" customHeight="1" x14ac:dyDescent="0.15">
      <c r="A400" s="873">
        <v>2</v>
      </c>
      <c r="B400" s="873">
        <v>1</v>
      </c>
      <c r="C400" s="874" t="s">
        <v>792</v>
      </c>
      <c r="D400" s="875"/>
      <c r="E400" s="875"/>
      <c r="F400" s="875"/>
      <c r="G400" s="875"/>
      <c r="H400" s="875"/>
      <c r="I400" s="875"/>
      <c r="J400" s="876">
        <v>2010001093321</v>
      </c>
      <c r="K400" s="877"/>
      <c r="L400" s="877"/>
      <c r="M400" s="877"/>
      <c r="N400" s="877"/>
      <c r="O400" s="877"/>
      <c r="P400" s="878" t="s">
        <v>790</v>
      </c>
      <c r="Q400" s="879"/>
      <c r="R400" s="879"/>
      <c r="S400" s="879"/>
      <c r="T400" s="879"/>
      <c r="U400" s="879"/>
      <c r="V400" s="879"/>
      <c r="W400" s="879"/>
      <c r="X400" s="879"/>
      <c r="Y400" s="880">
        <v>32</v>
      </c>
      <c r="Z400" s="881"/>
      <c r="AA400" s="881"/>
      <c r="AB400" s="882"/>
      <c r="AC400" s="883" t="s">
        <v>335</v>
      </c>
      <c r="AD400" s="884"/>
      <c r="AE400" s="884"/>
      <c r="AF400" s="884"/>
      <c r="AG400" s="884"/>
      <c r="AH400" s="867">
        <v>7</v>
      </c>
      <c r="AI400" s="868"/>
      <c r="AJ400" s="868"/>
      <c r="AK400" s="868"/>
      <c r="AL400" s="869">
        <v>72</v>
      </c>
      <c r="AM400" s="870"/>
      <c r="AN400" s="870"/>
      <c r="AO400" s="871"/>
      <c r="AP400" s="872" t="s">
        <v>791</v>
      </c>
      <c r="AQ400" s="872"/>
      <c r="AR400" s="872"/>
      <c r="AS400" s="872"/>
      <c r="AT400" s="872"/>
      <c r="AU400" s="872"/>
      <c r="AV400" s="872"/>
      <c r="AW400" s="872"/>
      <c r="AX400" s="872"/>
      <c r="AY400">
        <f>COUNTA($C$400)</f>
        <v>1</v>
      </c>
    </row>
    <row r="401" spans="1:51" ht="30" customHeight="1" x14ac:dyDescent="0.15">
      <c r="A401" s="873">
        <v>3</v>
      </c>
      <c r="B401" s="873">
        <v>1</v>
      </c>
      <c r="C401" s="874" t="s">
        <v>793</v>
      </c>
      <c r="D401" s="875"/>
      <c r="E401" s="875"/>
      <c r="F401" s="875"/>
      <c r="G401" s="875"/>
      <c r="H401" s="875"/>
      <c r="I401" s="875"/>
      <c r="J401" s="876">
        <v>2010001202014</v>
      </c>
      <c r="K401" s="877"/>
      <c r="L401" s="877"/>
      <c r="M401" s="877"/>
      <c r="N401" s="877"/>
      <c r="O401" s="877"/>
      <c r="P401" s="878" t="s">
        <v>790</v>
      </c>
      <c r="Q401" s="879"/>
      <c r="R401" s="879"/>
      <c r="S401" s="879"/>
      <c r="T401" s="879"/>
      <c r="U401" s="879"/>
      <c r="V401" s="879"/>
      <c r="W401" s="879"/>
      <c r="X401" s="879"/>
      <c r="Y401" s="880">
        <v>25</v>
      </c>
      <c r="Z401" s="881"/>
      <c r="AA401" s="881"/>
      <c r="AB401" s="882"/>
      <c r="AC401" s="883" t="s">
        <v>335</v>
      </c>
      <c r="AD401" s="884"/>
      <c r="AE401" s="884"/>
      <c r="AF401" s="884"/>
      <c r="AG401" s="884"/>
      <c r="AH401" s="885">
        <v>4</v>
      </c>
      <c r="AI401" s="886"/>
      <c r="AJ401" s="886"/>
      <c r="AK401" s="886"/>
      <c r="AL401" s="869">
        <v>83.6</v>
      </c>
      <c r="AM401" s="870"/>
      <c r="AN401" s="870"/>
      <c r="AO401" s="871"/>
      <c r="AP401" s="872" t="s">
        <v>791</v>
      </c>
      <c r="AQ401" s="872"/>
      <c r="AR401" s="872"/>
      <c r="AS401" s="872"/>
      <c r="AT401" s="872"/>
      <c r="AU401" s="872"/>
      <c r="AV401" s="872"/>
      <c r="AW401" s="872"/>
      <c r="AX401" s="872"/>
      <c r="AY401">
        <f>COUNTA($C$401)</f>
        <v>1</v>
      </c>
    </row>
    <row r="402" spans="1:51" ht="30" customHeight="1" x14ac:dyDescent="0.15">
      <c r="A402" s="873">
        <v>4</v>
      </c>
      <c r="B402" s="873">
        <v>1</v>
      </c>
      <c r="C402" s="874" t="s">
        <v>794</v>
      </c>
      <c r="D402" s="875"/>
      <c r="E402" s="875"/>
      <c r="F402" s="875"/>
      <c r="G402" s="875"/>
      <c r="H402" s="875"/>
      <c r="I402" s="875"/>
      <c r="J402" s="876">
        <v>3120001047728</v>
      </c>
      <c r="K402" s="877"/>
      <c r="L402" s="877"/>
      <c r="M402" s="877"/>
      <c r="N402" s="877"/>
      <c r="O402" s="877"/>
      <c r="P402" s="878" t="s">
        <v>790</v>
      </c>
      <c r="Q402" s="879"/>
      <c r="R402" s="879"/>
      <c r="S402" s="879"/>
      <c r="T402" s="879"/>
      <c r="U402" s="879"/>
      <c r="V402" s="879"/>
      <c r="W402" s="879"/>
      <c r="X402" s="879"/>
      <c r="Y402" s="880">
        <v>11</v>
      </c>
      <c r="Z402" s="881"/>
      <c r="AA402" s="881"/>
      <c r="AB402" s="882"/>
      <c r="AC402" s="883" t="s">
        <v>335</v>
      </c>
      <c r="AD402" s="884"/>
      <c r="AE402" s="884"/>
      <c r="AF402" s="884"/>
      <c r="AG402" s="884"/>
      <c r="AH402" s="885">
        <v>3</v>
      </c>
      <c r="AI402" s="886"/>
      <c r="AJ402" s="886"/>
      <c r="AK402" s="886"/>
      <c r="AL402" s="869">
        <v>70.900000000000006</v>
      </c>
      <c r="AM402" s="870"/>
      <c r="AN402" s="870"/>
      <c r="AO402" s="871"/>
      <c r="AP402" s="872" t="s">
        <v>791</v>
      </c>
      <c r="AQ402" s="872"/>
      <c r="AR402" s="872"/>
      <c r="AS402" s="872"/>
      <c r="AT402" s="872"/>
      <c r="AU402" s="872"/>
      <c r="AV402" s="872"/>
      <c r="AW402" s="872"/>
      <c r="AX402" s="872"/>
      <c r="AY402">
        <f>COUNTA($C$402)</f>
        <v>1</v>
      </c>
    </row>
    <row r="403" spans="1:51" ht="30" customHeight="1" x14ac:dyDescent="0.15">
      <c r="A403" s="873">
        <v>5</v>
      </c>
      <c r="B403" s="873">
        <v>1</v>
      </c>
      <c r="C403" s="874" t="s">
        <v>795</v>
      </c>
      <c r="D403" s="875"/>
      <c r="E403" s="875"/>
      <c r="F403" s="875"/>
      <c r="G403" s="875"/>
      <c r="H403" s="875"/>
      <c r="I403" s="875"/>
      <c r="J403" s="876">
        <v>7080001003483</v>
      </c>
      <c r="K403" s="877"/>
      <c r="L403" s="877"/>
      <c r="M403" s="877"/>
      <c r="N403" s="877"/>
      <c r="O403" s="877"/>
      <c r="P403" s="878" t="s">
        <v>790</v>
      </c>
      <c r="Q403" s="879"/>
      <c r="R403" s="879"/>
      <c r="S403" s="879"/>
      <c r="T403" s="879"/>
      <c r="U403" s="879"/>
      <c r="V403" s="879"/>
      <c r="W403" s="879"/>
      <c r="X403" s="879"/>
      <c r="Y403" s="880">
        <v>10</v>
      </c>
      <c r="Z403" s="881"/>
      <c r="AA403" s="881"/>
      <c r="AB403" s="882"/>
      <c r="AC403" s="883" t="s">
        <v>335</v>
      </c>
      <c r="AD403" s="884"/>
      <c r="AE403" s="884"/>
      <c r="AF403" s="884"/>
      <c r="AG403" s="884"/>
      <c r="AH403" s="885">
        <v>1</v>
      </c>
      <c r="AI403" s="886"/>
      <c r="AJ403" s="886"/>
      <c r="AK403" s="886"/>
      <c r="AL403" s="869">
        <v>98.6</v>
      </c>
      <c r="AM403" s="870"/>
      <c r="AN403" s="870"/>
      <c r="AO403" s="871"/>
      <c r="AP403" s="872" t="s">
        <v>791</v>
      </c>
      <c r="AQ403" s="872"/>
      <c r="AR403" s="872"/>
      <c r="AS403" s="872"/>
      <c r="AT403" s="872"/>
      <c r="AU403" s="872"/>
      <c r="AV403" s="872"/>
      <c r="AW403" s="872"/>
      <c r="AX403" s="872"/>
      <c r="AY403">
        <f>COUNTA($C$403)</f>
        <v>1</v>
      </c>
    </row>
    <row r="404" spans="1:51" ht="30" customHeight="1" x14ac:dyDescent="0.15">
      <c r="A404" s="873">
        <v>6</v>
      </c>
      <c r="B404" s="873">
        <v>1</v>
      </c>
      <c r="C404" s="874" t="s">
        <v>796</v>
      </c>
      <c r="D404" s="875"/>
      <c r="E404" s="875"/>
      <c r="F404" s="875"/>
      <c r="G404" s="875"/>
      <c r="H404" s="875"/>
      <c r="I404" s="875"/>
      <c r="J404" s="876">
        <v>9110005002864</v>
      </c>
      <c r="K404" s="877"/>
      <c r="L404" s="877"/>
      <c r="M404" s="877"/>
      <c r="N404" s="877"/>
      <c r="O404" s="877"/>
      <c r="P404" s="878" t="s">
        <v>790</v>
      </c>
      <c r="Q404" s="879"/>
      <c r="R404" s="879"/>
      <c r="S404" s="879"/>
      <c r="T404" s="879"/>
      <c r="U404" s="879"/>
      <c r="V404" s="879"/>
      <c r="W404" s="879"/>
      <c r="X404" s="879"/>
      <c r="Y404" s="880">
        <v>10</v>
      </c>
      <c r="Z404" s="881"/>
      <c r="AA404" s="881"/>
      <c r="AB404" s="882"/>
      <c r="AC404" s="883" t="s">
        <v>335</v>
      </c>
      <c r="AD404" s="884"/>
      <c r="AE404" s="884"/>
      <c r="AF404" s="884"/>
      <c r="AG404" s="884"/>
      <c r="AH404" s="885">
        <v>2</v>
      </c>
      <c r="AI404" s="886"/>
      <c r="AJ404" s="886"/>
      <c r="AK404" s="886"/>
      <c r="AL404" s="869">
        <v>96.8</v>
      </c>
      <c r="AM404" s="870"/>
      <c r="AN404" s="870"/>
      <c r="AO404" s="871"/>
      <c r="AP404" s="872" t="s">
        <v>791</v>
      </c>
      <c r="AQ404" s="872"/>
      <c r="AR404" s="872"/>
      <c r="AS404" s="872"/>
      <c r="AT404" s="872"/>
      <c r="AU404" s="872"/>
      <c r="AV404" s="872"/>
      <c r="AW404" s="872"/>
      <c r="AX404" s="872"/>
      <c r="AY404">
        <f>COUNTA($C$404)</f>
        <v>1</v>
      </c>
    </row>
    <row r="405" spans="1:51" ht="30" customHeight="1" x14ac:dyDescent="0.15">
      <c r="A405" s="873">
        <v>7</v>
      </c>
      <c r="B405" s="873">
        <v>1</v>
      </c>
      <c r="C405" s="874" t="s">
        <v>797</v>
      </c>
      <c r="D405" s="875"/>
      <c r="E405" s="875"/>
      <c r="F405" s="875"/>
      <c r="G405" s="875"/>
      <c r="H405" s="875"/>
      <c r="I405" s="875"/>
      <c r="J405" s="876">
        <v>3380001013695</v>
      </c>
      <c r="K405" s="877"/>
      <c r="L405" s="877"/>
      <c r="M405" s="877"/>
      <c r="N405" s="877"/>
      <c r="O405" s="877"/>
      <c r="P405" s="878" t="s">
        <v>790</v>
      </c>
      <c r="Q405" s="879"/>
      <c r="R405" s="879"/>
      <c r="S405" s="879"/>
      <c r="T405" s="879"/>
      <c r="U405" s="879"/>
      <c r="V405" s="879"/>
      <c r="W405" s="879"/>
      <c r="X405" s="879"/>
      <c r="Y405" s="880">
        <v>9</v>
      </c>
      <c r="Z405" s="881"/>
      <c r="AA405" s="881"/>
      <c r="AB405" s="882"/>
      <c r="AC405" s="883" t="s">
        <v>335</v>
      </c>
      <c r="AD405" s="884"/>
      <c r="AE405" s="884"/>
      <c r="AF405" s="884"/>
      <c r="AG405" s="884"/>
      <c r="AH405" s="885">
        <v>2</v>
      </c>
      <c r="AI405" s="886"/>
      <c r="AJ405" s="886"/>
      <c r="AK405" s="886"/>
      <c r="AL405" s="869">
        <v>96.8</v>
      </c>
      <c r="AM405" s="870"/>
      <c r="AN405" s="870"/>
      <c r="AO405" s="871"/>
      <c r="AP405" s="872" t="s">
        <v>791</v>
      </c>
      <c r="AQ405" s="872"/>
      <c r="AR405" s="872"/>
      <c r="AS405" s="872"/>
      <c r="AT405" s="872"/>
      <c r="AU405" s="872"/>
      <c r="AV405" s="872"/>
      <c r="AW405" s="872"/>
      <c r="AX405" s="872"/>
      <c r="AY405">
        <f>COUNTA($C$405)</f>
        <v>1</v>
      </c>
    </row>
    <row r="406" spans="1:51" ht="30" customHeight="1" x14ac:dyDescent="0.15">
      <c r="A406" s="873">
        <v>8</v>
      </c>
      <c r="B406" s="873">
        <v>1</v>
      </c>
      <c r="C406" s="874" t="s">
        <v>798</v>
      </c>
      <c r="D406" s="875"/>
      <c r="E406" s="875"/>
      <c r="F406" s="875"/>
      <c r="G406" s="875"/>
      <c r="H406" s="875"/>
      <c r="I406" s="875"/>
      <c r="J406" s="876">
        <v>3380005010945</v>
      </c>
      <c r="K406" s="877"/>
      <c r="L406" s="877"/>
      <c r="M406" s="877"/>
      <c r="N406" s="877"/>
      <c r="O406" s="877"/>
      <c r="P406" s="878" t="s">
        <v>790</v>
      </c>
      <c r="Q406" s="879"/>
      <c r="R406" s="879"/>
      <c r="S406" s="879"/>
      <c r="T406" s="879"/>
      <c r="U406" s="879"/>
      <c r="V406" s="879"/>
      <c r="W406" s="879"/>
      <c r="X406" s="879"/>
      <c r="Y406" s="880">
        <v>9</v>
      </c>
      <c r="Z406" s="881"/>
      <c r="AA406" s="881"/>
      <c r="AB406" s="882"/>
      <c r="AC406" s="883" t="s">
        <v>335</v>
      </c>
      <c r="AD406" s="884"/>
      <c r="AE406" s="884"/>
      <c r="AF406" s="884"/>
      <c r="AG406" s="884"/>
      <c r="AH406" s="885">
        <v>1</v>
      </c>
      <c r="AI406" s="886"/>
      <c r="AJ406" s="886"/>
      <c r="AK406" s="886"/>
      <c r="AL406" s="869">
        <v>99</v>
      </c>
      <c r="AM406" s="870"/>
      <c r="AN406" s="870"/>
      <c r="AO406" s="871"/>
      <c r="AP406" s="872" t="s">
        <v>791</v>
      </c>
      <c r="AQ406" s="872"/>
      <c r="AR406" s="872"/>
      <c r="AS406" s="872"/>
      <c r="AT406" s="872"/>
      <c r="AU406" s="872"/>
      <c r="AV406" s="872"/>
      <c r="AW406" s="872"/>
      <c r="AX406" s="872"/>
      <c r="AY406">
        <f>COUNTA($C$406)</f>
        <v>1</v>
      </c>
    </row>
    <row r="407" spans="1:51" ht="30" customHeight="1" x14ac:dyDescent="0.15">
      <c r="A407" s="873">
        <v>9</v>
      </c>
      <c r="B407" s="873">
        <v>1</v>
      </c>
      <c r="C407" s="874" t="s">
        <v>822</v>
      </c>
      <c r="D407" s="875"/>
      <c r="E407" s="875"/>
      <c r="F407" s="875"/>
      <c r="G407" s="875"/>
      <c r="H407" s="875"/>
      <c r="I407" s="875"/>
      <c r="J407" s="876">
        <v>2240001021829</v>
      </c>
      <c r="K407" s="877"/>
      <c r="L407" s="877"/>
      <c r="M407" s="877"/>
      <c r="N407" s="877"/>
      <c r="O407" s="877"/>
      <c r="P407" s="878" t="s">
        <v>790</v>
      </c>
      <c r="Q407" s="879"/>
      <c r="R407" s="879"/>
      <c r="S407" s="879"/>
      <c r="T407" s="879"/>
      <c r="U407" s="879"/>
      <c r="V407" s="879"/>
      <c r="W407" s="879"/>
      <c r="X407" s="879"/>
      <c r="Y407" s="880">
        <v>8</v>
      </c>
      <c r="Z407" s="881"/>
      <c r="AA407" s="881"/>
      <c r="AB407" s="882"/>
      <c r="AC407" s="883" t="s">
        <v>335</v>
      </c>
      <c r="AD407" s="884"/>
      <c r="AE407" s="884"/>
      <c r="AF407" s="884"/>
      <c r="AG407" s="884"/>
      <c r="AH407" s="885">
        <v>2</v>
      </c>
      <c r="AI407" s="886"/>
      <c r="AJ407" s="886"/>
      <c r="AK407" s="886"/>
      <c r="AL407" s="869">
        <v>94.2</v>
      </c>
      <c r="AM407" s="870"/>
      <c r="AN407" s="870"/>
      <c r="AO407" s="871"/>
      <c r="AP407" s="872" t="s">
        <v>791</v>
      </c>
      <c r="AQ407" s="872"/>
      <c r="AR407" s="872"/>
      <c r="AS407" s="872"/>
      <c r="AT407" s="872"/>
      <c r="AU407" s="872"/>
      <c r="AV407" s="872"/>
      <c r="AW407" s="872"/>
      <c r="AX407" s="872"/>
      <c r="AY407">
        <f>COUNTA($C$407)</f>
        <v>1</v>
      </c>
    </row>
    <row r="408" spans="1:51" ht="30" customHeight="1" x14ac:dyDescent="0.15">
      <c r="A408" s="873">
        <v>10</v>
      </c>
      <c r="B408" s="873">
        <v>1</v>
      </c>
      <c r="C408" s="874" t="s">
        <v>799</v>
      </c>
      <c r="D408" s="875"/>
      <c r="E408" s="875"/>
      <c r="F408" s="875"/>
      <c r="G408" s="875"/>
      <c r="H408" s="875"/>
      <c r="I408" s="875"/>
      <c r="J408" s="876">
        <v>4340002023382</v>
      </c>
      <c r="K408" s="877"/>
      <c r="L408" s="877"/>
      <c r="M408" s="877"/>
      <c r="N408" s="877"/>
      <c r="O408" s="877"/>
      <c r="P408" s="878" t="s">
        <v>790</v>
      </c>
      <c r="Q408" s="879"/>
      <c r="R408" s="879"/>
      <c r="S408" s="879"/>
      <c r="T408" s="879"/>
      <c r="U408" s="879"/>
      <c r="V408" s="879"/>
      <c r="W408" s="879"/>
      <c r="X408" s="879"/>
      <c r="Y408" s="880">
        <v>8</v>
      </c>
      <c r="Z408" s="881"/>
      <c r="AA408" s="881"/>
      <c r="AB408" s="882"/>
      <c r="AC408" s="883" t="s">
        <v>335</v>
      </c>
      <c r="AD408" s="884"/>
      <c r="AE408" s="884"/>
      <c r="AF408" s="884"/>
      <c r="AG408" s="884"/>
      <c r="AH408" s="885">
        <v>2</v>
      </c>
      <c r="AI408" s="886"/>
      <c r="AJ408" s="886"/>
      <c r="AK408" s="886"/>
      <c r="AL408" s="869">
        <v>99.2</v>
      </c>
      <c r="AM408" s="870"/>
      <c r="AN408" s="870"/>
      <c r="AO408" s="871"/>
      <c r="AP408" s="872" t="s">
        <v>791</v>
      </c>
      <c r="AQ408" s="872"/>
      <c r="AR408" s="872"/>
      <c r="AS408" s="872"/>
      <c r="AT408" s="872"/>
      <c r="AU408" s="872"/>
      <c r="AV408" s="872"/>
      <c r="AW408" s="872"/>
      <c r="AX408" s="872"/>
      <c r="AY408">
        <f>COUNTA($C$408)</f>
        <v>1</v>
      </c>
    </row>
    <row r="409" spans="1:51" ht="30"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5" t="s">
        <v>773</v>
      </c>
      <c r="D432" s="875"/>
      <c r="E432" s="875"/>
      <c r="F432" s="875"/>
      <c r="G432" s="875"/>
      <c r="H432" s="875"/>
      <c r="I432" s="875"/>
      <c r="J432" s="876">
        <v>1011101048439</v>
      </c>
      <c r="K432" s="877"/>
      <c r="L432" s="877"/>
      <c r="M432" s="877"/>
      <c r="N432" s="877"/>
      <c r="O432" s="877"/>
      <c r="P432" s="879" t="s">
        <v>774</v>
      </c>
      <c r="Q432" s="879"/>
      <c r="R432" s="879"/>
      <c r="S432" s="879"/>
      <c r="T432" s="879"/>
      <c r="U432" s="879"/>
      <c r="V432" s="879"/>
      <c r="W432" s="879"/>
      <c r="X432" s="879"/>
      <c r="Y432" s="880">
        <v>89</v>
      </c>
      <c r="Z432" s="881"/>
      <c r="AA432" s="881"/>
      <c r="AB432" s="882"/>
      <c r="AC432" s="883" t="s">
        <v>335</v>
      </c>
      <c r="AD432" s="884"/>
      <c r="AE432" s="884"/>
      <c r="AF432" s="884"/>
      <c r="AG432" s="884"/>
      <c r="AH432" s="867">
        <v>3</v>
      </c>
      <c r="AI432" s="868"/>
      <c r="AJ432" s="868"/>
      <c r="AK432" s="868"/>
      <c r="AL432" s="869">
        <v>66</v>
      </c>
      <c r="AM432" s="870"/>
      <c r="AN432" s="870"/>
      <c r="AO432" s="871"/>
      <c r="AP432" s="872" t="s">
        <v>755</v>
      </c>
      <c r="AQ432" s="872"/>
      <c r="AR432" s="872"/>
      <c r="AS432" s="872"/>
      <c r="AT432" s="872"/>
      <c r="AU432" s="872"/>
      <c r="AV432" s="872"/>
      <c r="AW432" s="872"/>
      <c r="AX432" s="872"/>
      <c r="AY432">
        <f>$AY$429</f>
        <v>1</v>
      </c>
    </row>
    <row r="433" spans="1:51" ht="30" customHeight="1" x14ac:dyDescent="0.15">
      <c r="A433" s="873">
        <v>2</v>
      </c>
      <c r="B433" s="873">
        <v>1</v>
      </c>
      <c r="C433" s="874" t="s">
        <v>804</v>
      </c>
      <c r="D433" s="875"/>
      <c r="E433" s="875"/>
      <c r="F433" s="875"/>
      <c r="G433" s="875"/>
      <c r="H433" s="875"/>
      <c r="I433" s="875"/>
      <c r="J433" s="876">
        <v>5010405001703</v>
      </c>
      <c r="K433" s="877"/>
      <c r="L433" s="877"/>
      <c r="M433" s="877"/>
      <c r="N433" s="877"/>
      <c r="O433" s="877"/>
      <c r="P433" s="878" t="s">
        <v>805</v>
      </c>
      <c r="Q433" s="879"/>
      <c r="R433" s="879"/>
      <c r="S433" s="879"/>
      <c r="T433" s="879"/>
      <c r="U433" s="879"/>
      <c r="V433" s="879"/>
      <c r="W433" s="879"/>
      <c r="X433" s="879"/>
      <c r="Y433" s="880">
        <v>9</v>
      </c>
      <c r="Z433" s="881"/>
      <c r="AA433" s="881"/>
      <c r="AB433" s="882"/>
      <c r="AC433" s="883" t="s">
        <v>335</v>
      </c>
      <c r="AD433" s="884"/>
      <c r="AE433" s="884"/>
      <c r="AF433" s="884"/>
      <c r="AG433" s="884"/>
      <c r="AH433" s="867">
        <v>3</v>
      </c>
      <c r="AI433" s="868"/>
      <c r="AJ433" s="868"/>
      <c r="AK433" s="868"/>
      <c r="AL433" s="869">
        <v>43</v>
      </c>
      <c r="AM433" s="870"/>
      <c r="AN433" s="870"/>
      <c r="AO433" s="871"/>
      <c r="AP433" s="872" t="s">
        <v>755</v>
      </c>
      <c r="AQ433" s="872"/>
      <c r="AR433" s="872"/>
      <c r="AS433" s="872"/>
      <c r="AT433" s="872"/>
      <c r="AU433" s="872"/>
      <c r="AV433" s="872"/>
      <c r="AW433" s="872"/>
      <c r="AX433" s="872"/>
      <c r="AY433">
        <f>COUNTA($C$433)</f>
        <v>1</v>
      </c>
    </row>
    <row r="434" spans="1:51" ht="30" customHeight="1" x14ac:dyDescent="0.15">
      <c r="A434" s="873">
        <v>3</v>
      </c>
      <c r="B434" s="873">
        <v>1</v>
      </c>
      <c r="C434" s="874" t="s">
        <v>803</v>
      </c>
      <c r="D434" s="875"/>
      <c r="E434" s="875"/>
      <c r="F434" s="875"/>
      <c r="G434" s="875"/>
      <c r="H434" s="875"/>
      <c r="I434" s="875"/>
      <c r="J434" s="876">
        <v>9011001069346</v>
      </c>
      <c r="K434" s="877"/>
      <c r="L434" s="877"/>
      <c r="M434" s="877"/>
      <c r="N434" s="877"/>
      <c r="O434" s="877"/>
      <c r="P434" s="879" t="s">
        <v>775</v>
      </c>
      <c r="Q434" s="879"/>
      <c r="R434" s="879"/>
      <c r="S434" s="879"/>
      <c r="T434" s="879"/>
      <c r="U434" s="879"/>
      <c r="V434" s="879"/>
      <c r="W434" s="879"/>
      <c r="X434" s="879"/>
      <c r="Y434" s="880">
        <v>1</v>
      </c>
      <c r="Z434" s="881"/>
      <c r="AA434" s="881"/>
      <c r="AB434" s="882"/>
      <c r="AC434" s="883" t="s">
        <v>340</v>
      </c>
      <c r="AD434" s="884"/>
      <c r="AE434" s="884"/>
      <c r="AF434" s="884"/>
      <c r="AG434" s="884"/>
      <c r="AH434" s="867" t="s">
        <v>366</v>
      </c>
      <c r="AI434" s="868"/>
      <c r="AJ434" s="868"/>
      <c r="AK434" s="868"/>
      <c r="AL434" s="869">
        <v>100</v>
      </c>
      <c r="AM434" s="870"/>
      <c r="AN434" s="870"/>
      <c r="AO434" s="871"/>
      <c r="AP434" s="872" t="s">
        <v>366</v>
      </c>
      <c r="AQ434" s="872"/>
      <c r="AR434" s="872"/>
      <c r="AS434" s="872"/>
      <c r="AT434" s="872"/>
      <c r="AU434" s="872"/>
      <c r="AV434" s="872"/>
      <c r="AW434" s="872"/>
      <c r="AX434" s="872"/>
      <c r="AY434">
        <f>COUNTA($C$434)</f>
        <v>1</v>
      </c>
    </row>
    <row r="435" spans="1:51" ht="30"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661</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311</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305</v>
      </c>
      <c r="AQ630" s="887"/>
      <c r="AR630" s="887"/>
      <c r="AS630" s="887"/>
      <c r="AT630" s="887"/>
      <c r="AU630" s="887"/>
      <c r="AV630" s="887"/>
      <c r="AW630" s="887"/>
      <c r="AX630" s="887"/>
    </row>
    <row r="631" spans="1:51" ht="48.75" customHeight="1" x14ac:dyDescent="0.15">
      <c r="A631" s="873">
        <v>1</v>
      </c>
      <c r="B631" s="873">
        <v>1</v>
      </c>
      <c r="C631" s="898" t="s">
        <v>736</v>
      </c>
      <c r="D631" s="898"/>
      <c r="E631" s="899" t="s">
        <v>730</v>
      </c>
      <c r="F631" s="899"/>
      <c r="G631" s="899"/>
      <c r="H631" s="899"/>
      <c r="I631" s="899"/>
      <c r="J631" s="876">
        <v>3013305001097</v>
      </c>
      <c r="K631" s="877"/>
      <c r="L631" s="877"/>
      <c r="M631" s="877"/>
      <c r="N631" s="877"/>
      <c r="O631" s="877"/>
      <c r="P631" s="879" t="s">
        <v>722</v>
      </c>
      <c r="Q631" s="879"/>
      <c r="R631" s="879"/>
      <c r="S631" s="879"/>
      <c r="T631" s="879"/>
      <c r="U631" s="879"/>
      <c r="V631" s="879"/>
      <c r="W631" s="879"/>
      <c r="X631" s="879"/>
      <c r="Y631" s="880">
        <v>904</v>
      </c>
      <c r="Z631" s="881"/>
      <c r="AA631" s="881"/>
      <c r="AB631" s="882"/>
      <c r="AC631" s="883" t="s">
        <v>338</v>
      </c>
      <c r="AD631" s="884"/>
      <c r="AE631" s="884"/>
      <c r="AF631" s="884"/>
      <c r="AG631" s="884"/>
      <c r="AH631" s="885">
        <v>12</v>
      </c>
      <c r="AI631" s="886"/>
      <c r="AJ631" s="886"/>
      <c r="AK631" s="886"/>
      <c r="AL631" s="869">
        <v>100</v>
      </c>
      <c r="AM631" s="870"/>
      <c r="AN631" s="870"/>
      <c r="AO631" s="871"/>
      <c r="AP631" s="872" t="s">
        <v>723</v>
      </c>
      <c r="AQ631" s="872"/>
      <c r="AR631" s="872"/>
      <c r="AS631" s="872"/>
      <c r="AT631" s="872"/>
      <c r="AU631" s="872"/>
      <c r="AV631" s="872"/>
      <c r="AW631" s="872"/>
      <c r="AX631" s="872"/>
    </row>
    <row r="632" spans="1:51" ht="48.6" customHeight="1" x14ac:dyDescent="0.15">
      <c r="A632" s="873">
        <v>2</v>
      </c>
      <c r="B632" s="873">
        <v>1</v>
      </c>
      <c r="C632" s="898" t="s">
        <v>736</v>
      </c>
      <c r="D632" s="898"/>
      <c r="E632" s="663" t="s">
        <v>721</v>
      </c>
      <c r="F632" s="899"/>
      <c r="G632" s="899"/>
      <c r="H632" s="899"/>
      <c r="I632" s="899"/>
      <c r="J632" s="876">
        <v>4010005018826</v>
      </c>
      <c r="K632" s="877"/>
      <c r="L632" s="877"/>
      <c r="M632" s="877"/>
      <c r="N632" s="877"/>
      <c r="O632" s="877"/>
      <c r="P632" s="879" t="s">
        <v>722</v>
      </c>
      <c r="Q632" s="879"/>
      <c r="R632" s="879"/>
      <c r="S632" s="879"/>
      <c r="T632" s="879"/>
      <c r="U632" s="879"/>
      <c r="V632" s="879"/>
      <c r="W632" s="879"/>
      <c r="X632" s="879"/>
      <c r="Y632" s="880">
        <v>874</v>
      </c>
      <c r="Z632" s="881"/>
      <c r="AA632" s="881"/>
      <c r="AB632" s="882"/>
      <c r="AC632" s="883" t="s">
        <v>338</v>
      </c>
      <c r="AD632" s="884"/>
      <c r="AE632" s="884"/>
      <c r="AF632" s="884"/>
      <c r="AG632" s="884"/>
      <c r="AH632" s="885">
        <v>12</v>
      </c>
      <c r="AI632" s="886"/>
      <c r="AJ632" s="886"/>
      <c r="AK632" s="886"/>
      <c r="AL632" s="869">
        <v>100</v>
      </c>
      <c r="AM632" s="870"/>
      <c r="AN632" s="870"/>
      <c r="AO632" s="871"/>
      <c r="AP632" s="872" t="s">
        <v>723</v>
      </c>
      <c r="AQ632" s="872"/>
      <c r="AR632" s="872"/>
      <c r="AS632" s="872"/>
      <c r="AT632" s="872"/>
      <c r="AU632" s="872"/>
      <c r="AV632" s="872"/>
      <c r="AW632" s="872"/>
      <c r="AX632" s="872"/>
      <c r="AY632">
        <f>COUNTA($E$632)</f>
        <v>1</v>
      </c>
    </row>
    <row r="633" spans="1:51" ht="48.6" customHeight="1" x14ac:dyDescent="0.15">
      <c r="A633" s="873">
        <v>3</v>
      </c>
      <c r="B633" s="873">
        <v>1</v>
      </c>
      <c r="C633" s="898" t="s">
        <v>736</v>
      </c>
      <c r="D633" s="898"/>
      <c r="E633" s="663" t="s">
        <v>731</v>
      </c>
      <c r="F633" s="899"/>
      <c r="G633" s="899"/>
      <c r="H633" s="899"/>
      <c r="I633" s="899"/>
      <c r="J633" s="876">
        <v>6011105005423</v>
      </c>
      <c r="K633" s="877"/>
      <c r="L633" s="877"/>
      <c r="M633" s="877"/>
      <c r="N633" s="877"/>
      <c r="O633" s="877"/>
      <c r="P633" s="879" t="s">
        <v>722</v>
      </c>
      <c r="Q633" s="879"/>
      <c r="R633" s="879"/>
      <c r="S633" s="879"/>
      <c r="T633" s="879"/>
      <c r="U633" s="879"/>
      <c r="V633" s="879"/>
      <c r="W633" s="879"/>
      <c r="X633" s="879"/>
      <c r="Y633" s="880">
        <v>780</v>
      </c>
      <c r="Z633" s="881"/>
      <c r="AA633" s="881"/>
      <c r="AB633" s="882"/>
      <c r="AC633" s="883" t="s">
        <v>338</v>
      </c>
      <c r="AD633" s="884"/>
      <c r="AE633" s="884"/>
      <c r="AF633" s="884"/>
      <c r="AG633" s="884"/>
      <c r="AH633" s="885">
        <v>12</v>
      </c>
      <c r="AI633" s="886"/>
      <c r="AJ633" s="886"/>
      <c r="AK633" s="886"/>
      <c r="AL633" s="869">
        <v>100</v>
      </c>
      <c r="AM633" s="870"/>
      <c r="AN633" s="870"/>
      <c r="AO633" s="871"/>
      <c r="AP633" s="872" t="s">
        <v>723</v>
      </c>
      <c r="AQ633" s="872"/>
      <c r="AR633" s="872"/>
      <c r="AS633" s="872"/>
      <c r="AT633" s="872"/>
      <c r="AU633" s="872"/>
      <c r="AV633" s="872"/>
      <c r="AW633" s="872"/>
      <c r="AX633" s="872"/>
      <c r="AY633">
        <f>COUNTA($E$633)</f>
        <v>1</v>
      </c>
    </row>
    <row r="634" spans="1:51" ht="48.6" customHeight="1" x14ac:dyDescent="0.15">
      <c r="A634" s="873">
        <v>4</v>
      </c>
      <c r="B634" s="873">
        <v>1</v>
      </c>
      <c r="C634" s="898" t="s">
        <v>736</v>
      </c>
      <c r="D634" s="898"/>
      <c r="E634" s="663" t="s">
        <v>819</v>
      </c>
      <c r="F634" s="899"/>
      <c r="G634" s="899"/>
      <c r="H634" s="899"/>
      <c r="I634" s="899"/>
      <c r="J634" s="876">
        <v>3010405010499</v>
      </c>
      <c r="K634" s="877"/>
      <c r="L634" s="877"/>
      <c r="M634" s="877"/>
      <c r="N634" s="877"/>
      <c r="O634" s="877"/>
      <c r="P634" s="879" t="s">
        <v>722</v>
      </c>
      <c r="Q634" s="879"/>
      <c r="R634" s="879"/>
      <c r="S634" s="879"/>
      <c r="T634" s="879"/>
      <c r="U634" s="879"/>
      <c r="V634" s="879"/>
      <c r="W634" s="879"/>
      <c r="X634" s="879"/>
      <c r="Y634" s="880">
        <v>749</v>
      </c>
      <c r="Z634" s="881"/>
      <c r="AA634" s="881"/>
      <c r="AB634" s="882"/>
      <c r="AC634" s="883" t="s">
        <v>338</v>
      </c>
      <c r="AD634" s="884"/>
      <c r="AE634" s="884"/>
      <c r="AF634" s="884"/>
      <c r="AG634" s="884"/>
      <c r="AH634" s="885">
        <v>12</v>
      </c>
      <c r="AI634" s="886"/>
      <c r="AJ634" s="886"/>
      <c r="AK634" s="886"/>
      <c r="AL634" s="869">
        <v>100</v>
      </c>
      <c r="AM634" s="870"/>
      <c r="AN634" s="870"/>
      <c r="AO634" s="871"/>
      <c r="AP634" s="872" t="s">
        <v>723</v>
      </c>
      <c r="AQ634" s="872"/>
      <c r="AR634" s="872"/>
      <c r="AS634" s="872"/>
      <c r="AT634" s="872"/>
      <c r="AU634" s="872"/>
      <c r="AV634" s="872"/>
      <c r="AW634" s="872"/>
      <c r="AX634" s="872"/>
      <c r="AY634">
        <f>COUNTA($E$634)</f>
        <v>1</v>
      </c>
    </row>
    <row r="635" spans="1:51" ht="48.6" customHeight="1" x14ac:dyDescent="0.15">
      <c r="A635" s="873">
        <v>5</v>
      </c>
      <c r="B635" s="873">
        <v>1</v>
      </c>
      <c r="C635" s="898" t="s">
        <v>736</v>
      </c>
      <c r="D635" s="898"/>
      <c r="E635" s="663" t="s">
        <v>732</v>
      </c>
      <c r="F635" s="899"/>
      <c r="G635" s="899"/>
      <c r="H635" s="899"/>
      <c r="I635" s="899"/>
      <c r="J635" s="876">
        <v>2010005016567</v>
      </c>
      <c r="K635" s="877"/>
      <c r="L635" s="877"/>
      <c r="M635" s="877"/>
      <c r="N635" s="877"/>
      <c r="O635" s="877"/>
      <c r="P635" s="879" t="s">
        <v>722</v>
      </c>
      <c r="Q635" s="879"/>
      <c r="R635" s="879"/>
      <c r="S635" s="879"/>
      <c r="T635" s="879"/>
      <c r="U635" s="879"/>
      <c r="V635" s="879"/>
      <c r="W635" s="879"/>
      <c r="X635" s="879"/>
      <c r="Y635" s="880">
        <v>687</v>
      </c>
      <c r="Z635" s="881"/>
      <c r="AA635" s="881"/>
      <c r="AB635" s="882"/>
      <c r="AC635" s="883" t="s">
        <v>338</v>
      </c>
      <c r="AD635" s="884"/>
      <c r="AE635" s="884"/>
      <c r="AF635" s="884"/>
      <c r="AG635" s="884"/>
      <c r="AH635" s="885">
        <v>12</v>
      </c>
      <c r="AI635" s="886"/>
      <c r="AJ635" s="886"/>
      <c r="AK635" s="886"/>
      <c r="AL635" s="869">
        <v>100</v>
      </c>
      <c r="AM635" s="870"/>
      <c r="AN635" s="870"/>
      <c r="AO635" s="871"/>
      <c r="AP635" s="872" t="s">
        <v>723</v>
      </c>
      <c r="AQ635" s="872"/>
      <c r="AR635" s="872"/>
      <c r="AS635" s="872"/>
      <c r="AT635" s="872"/>
      <c r="AU635" s="872"/>
      <c r="AV635" s="872"/>
      <c r="AW635" s="872"/>
      <c r="AX635" s="872"/>
      <c r="AY635">
        <f>COUNTA($E$635)</f>
        <v>1</v>
      </c>
    </row>
    <row r="636" spans="1:51" ht="48.6" customHeight="1" x14ac:dyDescent="0.15">
      <c r="A636" s="873">
        <v>6</v>
      </c>
      <c r="B636" s="873">
        <v>1</v>
      </c>
      <c r="C636" s="898" t="s">
        <v>736</v>
      </c>
      <c r="D636" s="898"/>
      <c r="E636" s="663" t="s">
        <v>734</v>
      </c>
      <c r="F636" s="899"/>
      <c r="G636" s="899"/>
      <c r="H636" s="899"/>
      <c r="I636" s="899"/>
      <c r="J636" s="876">
        <v>2011105005410</v>
      </c>
      <c r="K636" s="877"/>
      <c r="L636" s="877"/>
      <c r="M636" s="877"/>
      <c r="N636" s="877"/>
      <c r="O636" s="877"/>
      <c r="P636" s="879" t="s">
        <v>722</v>
      </c>
      <c r="Q636" s="879"/>
      <c r="R636" s="879"/>
      <c r="S636" s="879"/>
      <c r="T636" s="879"/>
      <c r="U636" s="879"/>
      <c r="V636" s="879"/>
      <c r="W636" s="879"/>
      <c r="X636" s="879"/>
      <c r="Y636" s="880">
        <v>507</v>
      </c>
      <c r="Z636" s="881"/>
      <c r="AA636" s="881"/>
      <c r="AB636" s="882"/>
      <c r="AC636" s="883" t="s">
        <v>338</v>
      </c>
      <c r="AD636" s="884"/>
      <c r="AE636" s="884"/>
      <c r="AF636" s="884"/>
      <c r="AG636" s="884"/>
      <c r="AH636" s="885">
        <v>12</v>
      </c>
      <c r="AI636" s="886"/>
      <c r="AJ636" s="886"/>
      <c r="AK636" s="886"/>
      <c r="AL636" s="869">
        <v>100</v>
      </c>
      <c r="AM636" s="870"/>
      <c r="AN636" s="870"/>
      <c r="AO636" s="871"/>
      <c r="AP636" s="872" t="s">
        <v>723</v>
      </c>
      <c r="AQ636" s="872"/>
      <c r="AR636" s="872"/>
      <c r="AS636" s="872"/>
      <c r="AT636" s="872"/>
      <c r="AU636" s="872"/>
      <c r="AV636" s="872"/>
      <c r="AW636" s="872"/>
      <c r="AX636" s="872"/>
      <c r="AY636">
        <f>COUNTA($E$636)</f>
        <v>1</v>
      </c>
    </row>
    <row r="637" spans="1:51" ht="48.6" customHeight="1" x14ac:dyDescent="0.15">
      <c r="A637" s="873">
        <v>7</v>
      </c>
      <c r="B637" s="873">
        <v>1</v>
      </c>
      <c r="C637" s="898" t="s">
        <v>736</v>
      </c>
      <c r="D637" s="898"/>
      <c r="E637" s="663" t="s">
        <v>733</v>
      </c>
      <c r="F637" s="899"/>
      <c r="G637" s="899"/>
      <c r="H637" s="899"/>
      <c r="I637" s="899"/>
      <c r="J637" s="876">
        <v>9010005005126</v>
      </c>
      <c r="K637" s="877"/>
      <c r="L637" s="877"/>
      <c r="M637" s="877"/>
      <c r="N637" s="877"/>
      <c r="O637" s="877"/>
      <c r="P637" s="879" t="s">
        <v>722</v>
      </c>
      <c r="Q637" s="879"/>
      <c r="R637" s="879"/>
      <c r="S637" s="879"/>
      <c r="T637" s="879"/>
      <c r="U637" s="879"/>
      <c r="V637" s="879"/>
      <c r="W637" s="879"/>
      <c r="X637" s="879"/>
      <c r="Y637" s="880">
        <v>412</v>
      </c>
      <c r="Z637" s="881"/>
      <c r="AA637" s="881"/>
      <c r="AB637" s="882"/>
      <c r="AC637" s="883" t="s">
        <v>338</v>
      </c>
      <c r="AD637" s="884"/>
      <c r="AE637" s="884"/>
      <c r="AF637" s="884"/>
      <c r="AG637" s="884"/>
      <c r="AH637" s="885">
        <v>12</v>
      </c>
      <c r="AI637" s="886"/>
      <c r="AJ637" s="886"/>
      <c r="AK637" s="886"/>
      <c r="AL637" s="869">
        <v>100</v>
      </c>
      <c r="AM637" s="870"/>
      <c r="AN637" s="870"/>
      <c r="AO637" s="871"/>
      <c r="AP637" s="872" t="s">
        <v>723</v>
      </c>
      <c r="AQ637" s="872"/>
      <c r="AR637" s="872"/>
      <c r="AS637" s="872"/>
      <c r="AT637" s="872"/>
      <c r="AU637" s="872"/>
      <c r="AV637" s="872"/>
      <c r="AW637" s="872"/>
      <c r="AX637" s="872"/>
      <c r="AY637">
        <f>COUNTA($E$637)</f>
        <v>1</v>
      </c>
    </row>
    <row r="638" spans="1:51" ht="48.6" customHeight="1" x14ac:dyDescent="0.15">
      <c r="A638" s="873">
        <v>8</v>
      </c>
      <c r="B638" s="873">
        <v>1</v>
      </c>
      <c r="C638" s="898" t="s">
        <v>736</v>
      </c>
      <c r="D638" s="898"/>
      <c r="E638" s="663" t="s">
        <v>735</v>
      </c>
      <c r="F638" s="899"/>
      <c r="G638" s="899"/>
      <c r="H638" s="899"/>
      <c r="I638" s="899"/>
      <c r="J638" s="876">
        <v>2010405010376</v>
      </c>
      <c r="K638" s="877"/>
      <c r="L638" s="877"/>
      <c r="M638" s="877"/>
      <c r="N638" s="877"/>
      <c r="O638" s="877"/>
      <c r="P638" s="879" t="s">
        <v>722</v>
      </c>
      <c r="Q638" s="879"/>
      <c r="R638" s="879"/>
      <c r="S638" s="879"/>
      <c r="T638" s="879"/>
      <c r="U638" s="879"/>
      <c r="V638" s="879"/>
      <c r="W638" s="879"/>
      <c r="X638" s="879"/>
      <c r="Y638" s="880">
        <v>360</v>
      </c>
      <c r="Z638" s="881"/>
      <c r="AA638" s="881"/>
      <c r="AB638" s="882"/>
      <c r="AC638" s="883" t="s">
        <v>338</v>
      </c>
      <c r="AD638" s="884"/>
      <c r="AE638" s="884"/>
      <c r="AF638" s="884"/>
      <c r="AG638" s="884"/>
      <c r="AH638" s="885">
        <v>12</v>
      </c>
      <c r="AI638" s="886"/>
      <c r="AJ638" s="886"/>
      <c r="AK638" s="886"/>
      <c r="AL638" s="869">
        <v>100</v>
      </c>
      <c r="AM638" s="870"/>
      <c r="AN638" s="870"/>
      <c r="AO638" s="871"/>
      <c r="AP638" s="872" t="s">
        <v>723</v>
      </c>
      <c r="AQ638" s="872"/>
      <c r="AR638" s="872"/>
      <c r="AS638" s="872"/>
      <c r="AT638" s="872"/>
      <c r="AU638" s="872"/>
      <c r="AV638" s="872"/>
      <c r="AW638" s="872"/>
      <c r="AX638" s="872"/>
      <c r="AY638">
        <f>COUNTA($E$638)</f>
        <v>1</v>
      </c>
    </row>
    <row r="639" spans="1:51" ht="48.6" customHeight="1" x14ac:dyDescent="0.15">
      <c r="A639" s="873">
        <v>9</v>
      </c>
      <c r="B639" s="873">
        <v>1</v>
      </c>
      <c r="C639" s="898" t="s">
        <v>736</v>
      </c>
      <c r="D639" s="898"/>
      <c r="E639" s="663" t="s">
        <v>816</v>
      </c>
      <c r="F639" s="899"/>
      <c r="G639" s="899"/>
      <c r="H639" s="899"/>
      <c r="I639" s="899"/>
      <c r="J639" s="876">
        <v>3010005018892</v>
      </c>
      <c r="K639" s="877"/>
      <c r="L639" s="877"/>
      <c r="M639" s="877"/>
      <c r="N639" s="877"/>
      <c r="O639" s="877"/>
      <c r="P639" s="879" t="s">
        <v>722</v>
      </c>
      <c r="Q639" s="879"/>
      <c r="R639" s="879"/>
      <c r="S639" s="879"/>
      <c r="T639" s="879"/>
      <c r="U639" s="879"/>
      <c r="V639" s="879"/>
      <c r="W639" s="879"/>
      <c r="X639" s="879"/>
      <c r="Y639" s="880">
        <v>323</v>
      </c>
      <c r="Z639" s="881"/>
      <c r="AA639" s="881"/>
      <c r="AB639" s="882"/>
      <c r="AC639" s="883" t="s">
        <v>338</v>
      </c>
      <c r="AD639" s="884"/>
      <c r="AE639" s="884"/>
      <c r="AF639" s="884"/>
      <c r="AG639" s="884"/>
      <c r="AH639" s="885">
        <v>12</v>
      </c>
      <c r="AI639" s="886"/>
      <c r="AJ639" s="886"/>
      <c r="AK639" s="886"/>
      <c r="AL639" s="869">
        <v>100</v>
      </c>
      <c r="AM639" s="870"/>
      <c r="AN639" s="870"/>
      <c r="AO639" s="871"/>
      <c r="AP639" s="872" t="s">
        <v>723</v>
      </c>
      <c r="AQ639" s="872"/>
      <c r="AR639" s="872"/>
      <c r="AS639" s="872"/>
      <c r="AT639" s="872"/>
      <c r="AU639" s="872"/>
      <c r="AV639" s="872"/>
      <c r="AW639" s="872"/>
      <c r="AX639" s="872"/>
      <c r="AY639">
        <f>COUNTA($E$639)</f>
        <v>1</v>
      </c>
    </row>
    <row r="640" spans="1:51" ht="48.6" customHeight="1" x14ac:dyDescent="0.15">
      <c r="A640" s="873">
        <v>10</v>
      </c>
      <c r="B640" s="873">
        <v>1</v>
      </c>
      <c r="C640" s="898" t="s">
        <v>736</v>
      </c>
      <c r="D640" s="898"/>
      <c r="E640" s="663" t="s">
        <v>817</v>
      </c>
      <c r="F640" s="899"/>
      <c r="G640" s="899"/>
      <c r="H640" s="899"/>
      <c r="I640" s="899"/>
      <c r="J640" s="876">
        <v>5010005004461</v>
      </c>
      <c r="K640" s="877"/>
      <c r="L640" s="877"/>
      <c r="M640" s="877"/>
      <c r="N640" s="877"/>
      <c r="O640" s="877"/>
      <c r="P640" s="879" t="s">
        <v>722</v>
      </c>
      <c r="Q640" s="879"/>
      <c r="R640" s="879"/>
      <c r="S640" s="879"/>
      <c r="T640" s="879"/>
      <c r="U640" s="879"/>
      <c r="V640" s="879"/>
      <c r="W640" s="879"/>
      <c r="X640" s="879"/>
      <c r="Y640" s="880">
        <v>268</v>
      </c>
      <c r="Z640" s="881"/>
      <c r="AA640" s="881"/>
      <c r="AB640" s="882"/>
      <c r="AC640" s="883" t="s">
        <v>338</v>
      </c>
      <c r="AD640" s="884"/>
      <c r="AE640" s="884"/>
      <c r="AF640" s="884"/>
      <c r="AG640" s="884"/>
      <c r="AH640" s="885">
        <v>12</v>
      </c>
      <c r="AI640" s="886"/>
      <c r="AJ640" s="886"/>
      <c r="AK640" s="886"/>
      <c r="AL640" s="869">
        <v>100</v>
      </c>
      <c r="AM640" s="870"/>
      <c r="AN640" s="870"/>
      <c r="AO640" s="871"/>
      <c r="AP640" s="872" t="s">
        <v>723</v>
      </c>
      <c r="AQ640" s="872"/>
      <c r="AR640" s="872"/>
      <c r="AS640" s="872"/>
      <c r="AT640" s="872"/>
      <c r="AU640" s="872"/>
      <c r="AV640" s="872"/>
      <c r="AW640" s="872"/>
      <c r="AX640" s="872"/>
      <c r="AY640">
        <f>COUNTA($E$640)</f>
        <v>1</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3"/>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6:AQ17 P15:AX15 P13:AX13">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2:Y319 Y310">
    <cfRule type="expression" dxfId="1499" priority="909">
      <formula>IF(RIGHT(TEXT(Y310,"0.#"),1)=".",FALSE,TRUE)</formula>
    </cfRule>
    <cfRule type="expression" dxfId="1498" priority="910">
      <formula>IF(RIGHT(TEXT(Y310,"0.#"),1)=".",TRUE,FALSE)</formula>
    </cfRule>
  </conditionalFormatting>
  <conditionalFormatting sqref="AU311">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2:AU319 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68:AO395">
    <cfRule type="expression" dxfId="1451" priority="857">
      <formula>IF(AND(AL368&gt;=0, RIGHT(TEXT(AL368,"0.#"),1)&lt;&gt;"."),TRUE,FALSE)</formula>
    </cfRule>
    <cfRule type="expression" dxfId="1450" priority="858">
      <formula>IF(AND(AL368&gt;=0, RIGHT(TEXT(AL368,"0.#"),1)="."),TRUE,FALSE)</formula>
    </cfRule>
    <cfRule type="expression" dxfId="1449" priority="859">
      <formula>IF(AND(AL368&lt;0, RIGHT(TEXT(AL368,"0.#"),1)&lt;&gt;"."),TRUE,FALSE)</formula>
    </cfRule>
    <cfRule type="expression" dxfId="1448" priority="860">
      <formula>IF(AND(AL368&lt;0, RIGHT(TEXT(AL368,"0.#"),1)="."),TRUE,FALSE)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68:Y395">
    <cfRule type="expression" dxfId="1443" priority="851">
      <formula>IF(RIGHT(TEXT(Y368,"0.#"),1)=".",FALSE,TRUE)</formula>
    </cfRule>
    <cfRule type="expression" dxfId="1442" priority="852">
      <formula>IF(RIGHT(TEXT(Y368,"0.#"),1)=".",TRUE,FALSE)</formula>
    </cfRule>
  </conditionalFormatting>
  <conditionalFormatting sqref="AL631:AO660">
    <cfRule type="expression" dxfId="1441" priority="847">
      <formula>IF(AND(AL631&gt;=0, RIGHT(TEXT(AL631,"0.#"),1)&lt;&gt;"."),TRUE,FALSE)</formula>
    </cfRule>
    <cfRule type="expression" dxfId="1440" priority="848">
      <formula>IF(AND(AL631&gt;=0, RIGHT(TEXT(AL631,"0.#"),1)="."),TRUE,FALSE)</formula>
    </cfRule>
    <cfRule type="expression" dxfId="1439" priority="849">
      <formula>IF(AND(AL631&lt;0, RIGHT(TEXT(AL631,"0.#"),1)&lt;&gt;"."),TRUE,FALSE)</formula>
    </cfRule>
    <cfRule type="expression" dxfId="1438" priority="850">
      <formula>IF(AND(AL631&lt;0, RIGHT(TEXT(AL631,"0.#"),1)="."),TRUE,FALSE)</formula>
    </cfRule>
  </conditionalFormatting>
  <conditionalFormatting sqref="Y631:Y660">
    <cfRule type="expression" dxfId="1437" priority="845">
      <formula>IF(RIGHT(TEXT(Y631,"0.#"),1)=".",FALSE,TRUE)</formula>
    </cfRule>
    <cfRule type="expression" dxfId="1436" priority="846">
      <formula>IF(RIGHT(TEXT(Y631,"0.#"),1)=".",TRUE,FALSE)</formula>
    </cfRule>
  </conditionalFormatting>
  <conditionalFormatting sqref="AL366:AO367">
    <cfRule type="expression" dxfId="1435" priority="841">
      <formula>IF(AND(AL366&gt;=0, RIGHT(TEXT(AL366,"0.#"),1)&lt;&gt;"."),TRUE,FALSE)</formula>
    </cfRule>
    <cfRule type="expression" dxfId="1434" priority="842">
      <formula>IF(AND(AL366&gt;=0, RIGHT(TEXT(AL366,"0.#"),1)="."),TRUE,FALSE)</formula>
    </cfRule>
    <cfRule type="expression" dxfId="1433" priority="843">
      <formula>IF(AND(AL366&lt;0, RIGHT(TEXT(AL366,"0.#"),1)&lt;&gt;"."),TRUE,FALSE)</formula>
    </cfRule>
    <cfRule type="expression" dxfId="1432" priority="844">
      <formula>IF(AND(AL366&lt;0, RIGHT(TEXT(AL366,"0.#"),1)="."),TRUE,FALSE)</formula>
    </cfRule>
  </conditionalFormatting>
  <conditionalFormatting sqref="Y366:Y367">
    <cfRule type="expression" dxfId="1431" priority="839">
      <formula>IF(RIGHT(TEXT(Y366,"0.#"),1)=".",FALSE,TRUE)</formula>
    </cfRule>
    <cfRule type="expression" dxfId="1430" priority="840">
      <formula>IF(RIGHT(TEXT(Y366,"0.#"),1)=".",TRUE,FALSE)</formula>
    </cfRule>
  </conditionalFormatting>
  <conditionalFormatting sqref="Y409:Y428">
    <cfRule type="expression" dxfId="1429" priority="777">
      <formula>IF(RIGHT(TEXT(Y409,"0.#"),1)=".",FALSE,TRUE)</formula>
    </cfRule>
    <cfRule type="expression" dxfId="1428" priority="778">
      <formula>IF(RIGHT(TEXT(Y409,"0.#"),1)=".",TRUE,FALSE)</formula>
    </cfRule>
  </conditionalFormatting>
  <conditionalFormatting sqref="Y435:Y461">
    <cfRule type="expression" dxfId="1427" priority="765">
      <formula>IF(RIGHT(TEXT(Y435,"0.#"),1)=".",FALSE,TRUE)</formula>
    </cfRule>
    <cfRule type="expression" dxfId="1426" priority="766">
      <formula>IF(RIGHT(TEXT(Y435,"0.#"),1)=".",TRUE,FALSE)</formula>
    </cfRule>
  </conditionalFormatting>
  <conditionalFormatting sqref="Y432:Y433">
    <cfRule type="expression" dxfId="1425" priority="759">
      <formula>IF(RIGHT(TEXT(Y432,"0.#"),1)=".",FALSE,TRUE)</formula>
    </cfRule>
    <cfRule type="expression" dxfId="1424" priority="760">
      <formula>IF(RIGHT(TEXT(Y432,"0.#"),1)=".",TRUE,FALSE)</formula>
    </cfRule>
  </conditionalFormatting>
  <conditionalFormatting sqref="Y467:Y494">
    <cfRule type="expression" dxfId="1423" priority="753">
      <formula>IF(RIGHT(TEXT(Y467,"0.#"),1)=".",FALSE,TRUE)</formula>
    </cfRule>
    <cfRule type="expression" dxfId="1422" priority="754">
      <formula>IF(RIGHT(TEXT(Y467,"0.#"),1)=".",TRUE,FALSE)</formula>
    </cfRule>
  </conditionalFormatting>
  <conditionalFormatting sqref="Y465:Y466">
    <cfRule type="expression" dxfId="1421" priority="747">
      <formula>IF(RIGHT(TEXT(Y465,"0.#"),1)=".",FALSE,TRUE)</formula>
    </cfRule>
    <cfRule type="expression" dxfId="1420" priority="748">
      <formula>IF(RIGHT(TEXT(Y465,"0.#"),1)=".",TRUE,FALSE)</formula>
    </cfRule>
  </conditionalFormatting>
  <conditionalFormatting sqref="Y500:Y527">
    <cfRule type="expression" dxfId="1419" priority="741">
      <formula>IF(RIGHT(TEXT(Y500,"0.#"),1)=".",FALSE,TRUE)</formula>
    </cfRule>
    <cfRule type="expression" dxfId="1418" priority="742">
      <formula>IF(RIGHT(TEXT(Y500,"0.#"),1)=".",TRUE,FALSE)</formula>
    </cfRule>
  </conditionalFormatting>
  <conditionalFormatting sqref="Y498:Y499">
    <cfRule type="expression" dxfId="1417" priority="735">
      <formula>IF(RIGHT(TEXT(Y498,"0.#"),1)=".",FALSE,TRUE)</formula>
    </cfRule>
    <cfRule type="expression" dxfId="1416" priority="736">
      <formula>IF(RIGHT(TEXT(Y498,"0.#"),1)=".",TRUE,FALSE)</formula>
    </cfRule>
  </conditionalFormatting>
  <conditionalFormatting sqref="Y533:Y560">
    <cfRule type="expression" dxfId="1415" priority="729">
      <formula>IF(RIGHT(TEXT(Y533,"0.#"),1)=".",FALSE,TRUE)</formula>
    </cfRule>
    <cfRule type="expression" dxfId="1414" priority="730">
      <formula>IF(RIGHT(TEXT(Y533,"0.#"),1)=".",TRUE,FALSE)</formula>
    </cfRule>
  </conditionalFormatting>
  <conditionalFormatting sqref="W23">
    <cfRule type="expression" dxfId="1413" priority="837">
      <formula>IF(RIGHT(TEXT(W23,"0.#"),1)=".",FALSE,TRUE)</formula>
    </cfRule>
    <cfRule type="expression" dxfId="1412" priority="838">
      <formula>IF(RIGHT(TEXT(W23,"0.#"),1)=".",TRUE,FALSE)</formula>
    </cfRule>
  </conditionalFormatting>
  <conditionalFormatting sqref="W24:W27">
    <cfRule type="expression" dxfId="1411" priority="835">
      <formula>IF(RIGHT(TEXT(W24,"0.#"),1)=".",FALSE,TRUE)</formula>
    </cfRule>
    <cfRule type="expression" dxfId="1410" priority="836">
      <formula>IF(RIGHT(TEXT(W24,"0.#"),1)=".",TRUE,FALSE)</formula>
    </cfRule>
  </conditionalFormatting>
  <conditionalFormatting sqref="W28">
    <cfRule type="expression" dxfId="1409" priority="833">
      <formula>IF(RIGHT(TEXT(W28,"0.#"),1)=".",FALSE,TRUE)</formula>
    </cfRule>
    <cfRule type="expression" dxfId="1408" priority="834">
      <formula>IF(RIGHT(TEXT(W28,"0.#"),1)=".",TRUE,FALSE)</formula>
    </cfRule>
  </conditionalFormatting>
  <conditionalFormatting sqref="P23">
    <cfRule type="expression" dxfId="1407" priority="831">
      <formula>IF(RIGHT(TEXT(P23,"0.#"),1)=".",FALSE,TRUE)</formula>
    </cfRule>
    <cfRule type="expression" dxfId="1406" priority="832">
      <formula>IF(RIGHT(TEXT(P23,"0.#"),1)=".",TRUE,FALSE)</formula>
    </cfRule>
  </conditionalFormatting>
  <conditionalFormatting sqref="P24:P27">
    <cfRule type="expression" dxfId="1405" priority="829">
      <formula>IF(RIGHT(TEXT(P24,"0.#"),1)=".",FALSE,TRUE)</formula>
    </cfRule>
    <cfRule type="expression" dxfId="1404" priority="830">
      <formula>IF(RIGHT(TEXT(P24,"0.#"),1)=".",TRUE,FALSE)</formula>
    </cfRule>
  </conditionalFormatting>
  <conditionalFormatting sqref="P28">
    <cfRule type="expression" dxfId="1403" priority="827">
      <formula>IF(RIGHT(TEXT(P28,"0.#"),1)=".",FALSE,TRUE)</formula>
    </cfRule>
    <cfRule type="expression" dxfId="1402" priority="828">
      <formula>IF(RIGHT(TEXT(P28,"0.#"),1)=".",TRUE,FALSE)</formula>
    </cfRule>
  </conditionalFormatting>
  <conditionalFormatting sqref="AE202">
    <cfRule type="expression" dxfId="1401" priority="825">
      <formula>IF(RIGHT(TEXT(AE202,"0.#"),1)=".",FALSE,TRUE)</formula>
    </cfRule>
    <cfRule type="expression" dxfId="1400" priority="826">
      <formula>IF(RIGHT(TEXT(AE202,"0.#"),1)=".",TRUE,FALSE)</formula>
    </cfRule>
  </conditionalFormatting>
  <conditionalFormatting sqref="AE203">
    <cfRule type="expression" dxfId="1399" priority="823">
      <formula>IF(RIGHT(TEXT(AE203,"0.#"),1)=".",FALSE,TRUE)</formula>
    </cfRule>
    <cfRule type="expression" dxfId="1398" priority="824">
      <formula>IF(RIGHT(TEXT(AE203,"0.#"),1)=".",TRUE,FALSE)</formula>
    </cfRule>
  </conditionalFormatting>
  <conditionalFormatting sqref="AE204">
    <cfRule type="expression" dxfId="1397" priority="821">
      <formula>IF(RIGHT(TEXT(AE204,"0.#"),1)=".",FALSE,TRUE)</formula>
    </cfRule>
    <cfRule type="expression" dxfId="1396" priority="822">
      <formula>IF(RIGHT(TEXT(AE204,"0.#"),1)=".",TRUE,FALSE)</formula>
    </cfRule>
  </conditionalFormatting>
  <conditionalFormatting sqref="AI204">
    <cfRule type="expression" dxfId="1395" priority="819">
      <formula>IF(RIGHT(TEXT(AI204,"0.#"),1)=".",FALSE,TRUE)</formula>
    </cfRule>
    <cfRule type="expression" dxfId="1394" priority="820">
      <formula>IF(RIGHT(TEXT(AI204,"0.#"),1)=".",TRUE,FALSE)</formula>
    </cfRule>
  </conditionalFormatting>
  <conditionalFormatting sqref="AI203">
    <cfRule type="expression" dxfId="1393" priority="817">
      <formula>IF(RIGHT(TEXT(AI203,"0.#"),1)=".",FALSE,TRUE)</formula>
    </cfRule>
    <cfRule type="expression" dxfId="1392" priority="818">
      <formula>IF(RIGHT(TEXT(AI203,"0.#"),1)=".",TRUE,FALSE)</formula>
    </cfRule>
  </conditionalFormatting>
  <conditionalFormatting sqref="AI202">
    <cfRule type="expression" dxfId="1391" priority="815">
      <formula>IF(RIGHT(TEXT(AI202,"0.#"),1)=".",FALSE,TRUE)</formula>
    </cfRule>
    <cfRule type="expression" dxfId="1390" priority="816">
      <formula>IF(RIGHT(TEXT(AI202,"0.#"),1)=".",TRUE,FALSE)</formula>
    </cfRule>
  </conditionalFormatting>
  <conditionalFormatting sqref="AM202">
    <cfRule type="expression" dxfId="1389" priority="813">
      <formula>IF(RIGHT(TEXT(AM202,"0.#"),1)=".",FALSE,TRUE)</formula>
    </cfRule>
    <cfRule type="expression" dxfId="1388" priority="814">
      <formula>IF(RIGHT(TEXT(AM202,"0.#"),1)=".",TRUE,FALSE)</formula>
    </cfRule>
  </conditionalFormatting>
  <conditionalFormatting sqref="AM203">
    <cfRule type="expression" dxfId="1387" priority="811">
      <formula>IF(RIGHT(TEXT(AM203,"0.#"),1)=".",FALSE,TRUE)</formula>
    </cfRule>
    <cfRule type="expression" dxfId="1386" priority="812">
      <formula>IF(RIGHT(TEXT(AM203,"0.#"),1)=".",TRUE,FALSE)</formula>
    </cfRule>
  </conditionalFormatting>
  <conditionalFormatting sqref="AM204">
    <cfRule type="expression" dxfId="1385" priority="809">
      <formula>IF(RIGHT(TEXT(AM204,"0.#"),1)=".",FALSE,TRUE)</formula>
    </cfRule>
    <cfRule type="expression" dxfId="1384" priority="810">
      <formula>IF(RIGHT(TEXT(AM204,"0.#"),1)=".",TRUE,FALSE)</formula>
    </cfRule>
  </conditionalFormatting>
  <conditionalFormatting sqref="AQ202:AQ204">
    <cfRule type="expression" dxfId="1383" priority="807">
      <formula>IF(RIGHT(TEXT(AQ202,"0.#"),1)=".",FALSE,TRUE)</formula>
    </cfRule>
    <cfRule type="expression" dxfId="1382" priority="808">
      <formula>IF(RIGHT(TEXT(AQ202,"0.#"),1)=".",TRUE,FALSE)</formula>
    </cfRule>
  </conditionalFormatting>
  <conditionalFormatting sqref="AU202:AU204">
    <cfRule type="expression" dxfId="1381" priority="805">
      <formula>IF(RIGHT(TEXT(AU202,"0.#"),1)=".",FALSE,TRUE)</formula>
    </cfRule>
    <cfRule type="expression" dxfId="1380" priority="806">
      <formula>IF(RIGHT(TEXT(AU202,"0.#"),1)=".",TRUE,FALSE)</formula>
    </cfRule>
  </conditionalFormatting>
  <conditionalFormatting sqref="AE205">
    <cfRule type="expression" dxfId="1379" priority="803">
      <formula>IF(RIGHT(TEXT(AE205,"0.#"),1)=".",FALSE,TRUE)</formula>
    </cfRule>
    <cfRule type="expression" dxfId="1378" priority="804">
      <formula>IF(RIGHT(TEXT(AE205,"0.#"),1)=".",TRUE,FALSE)</formula>
    </cfRule>
  </conditionalFormatting>
  <conditionalFormatting sqref="AE206">
    <cfRule type="expression" dxfId="1377" priority="801">
      <formula>IF(RIGHT(TEXT(AE206,"0.#"),1)=".",FALSE,TRUE)</formula>
    </cfRule>
    <cfRule type="expression" dxfId="1376" priority="802">
      <formula>IF(RIGHT(TEXT(AE206,"0.#"),1)=".",TRUE,FALSE)</formula>
    </cfRule>
  </conditionalFormatting>
  <conditionalFormatting sqref="AE207">
    <cfRule type="expression" dxfId="1375" priority="799">
      <formula>IF(RIGHT(TEXT(AE207,"0.#"),1)=".",FALSE,TRUE)</formula>
    </cfRule>
    <cfRule type="expression" dxfId="1374" priority="800">
      <formula>IF(RIGHT(TEXT(AE207,"0.#"),1)=".",TRUE,FALSE)</formula>
    </cfRule>
  </conditionalFormatting>
  <conditionalFormatting sqref="AI207">
    <cfRule type="expression" dxfId="1373" priority="797">
      <formula>IF(RIGHT(TEXT(AI207,"0.#"),1)=".",FALSE,TRUE)</formula>
    </cfRule>
    <cfRule type="expression" dxfId="1372" priority="798">
      <formula>IF(RIGHT(TEXT(AI207,"0.#"),1)=".",TRUE,FALSE)</formula>
    </cfRule>
  </conditionalFormatting>
  <conditionalFormatting sqref="AI206">
    <cfRule type="expression" dxfId="1371" priority="795">
      <formula>IF(RIGHT(TEXT(AI206,"0.#"),1)=".",FALSE,TRUE)</formula>
    </cfRule>
    <cfRule type="expression" dxfId="1370" priority="796">
      <formula>IF(RIGHT(TEXT(AI206,"0.#"),1)=".",TRUE,FALSE)</formula>
    </cfRule>
  </conditionalFormatting>
  <conditionalFormatting sqref="AI205">
    <cfRule type="expression" dxfId="1369" priority="793">
      <formula>IF(RIGHT(TEXT(AI205,"0.#"),1)=".",FALSE,TRUE)</formula>
    </cfRule>
    <cfRule type="expression" dxfId="1368" priority="794">
      <formula>IF(RIGHT(TEXT(AI205,"0.#"),1)=".",TRUE,FALSE)</formula>
    </cfRule>
  </conditionalFormatting>
  <conditionalFormatting sqref="AM205">
    <cfRule type="expression" dxfId="1367" priority="791">
      <formula>IF(RIGHT(TEXT(AM205,"0.#"),1)=".",FALSE,TRUE)</formula>
    </cfRule>
    <cfRule type="expression" dxfId="1366" priority="792">
      <formula>IF(RIGHT(TEXT(AM205,"0.#"),1)=".",TRUE,FALSE)</formula>
    </cfRule>
  </conditionalFormatting>
  <conditionalFormatting sqref="AM206">
    <cfRule type="expression" dxfId="1365" priority="789">
      <formula>IF(RIGHT(TEXT(AM206,"0.#"),1)=".",FALSE,TRUE)</formula>
    </cfRule>
    <cfRule type="expression" dxfId="1364" priority="790">
      <formula>IF(RIGHT(TEXT(AM206,"0.#"),1)=".",TRUE,FALSE)</formula>
    </cfRule>
  </conditionalFormatting>
  <conditionalFormatting sqref="AM207">
    <cfRule type="expression" dxfId="1363" priority="787">
      <formula>IF(RIGHT(TEXT(AM207,"0.#"),1)=".",FALSE,TRUE)</formula>
    </cfRule>
    <cfRule type="expression" dxfId="1362" priority="788">
      <formula>IF(RIGHT(TEXT(AM207,"0.#"),1)=".",TRUE,FALSE)</formula>
    </cfRule>
  </conditionalFormatting>
  <conditionalFormatting sqref="AQ205:AQ207">
    <cfRule type="expression" dxfId="1361" priority="785">
      <formula>IF(RIGHT(TEXT(AQ205,"0.#"),1)=".",FALSE,TRUE)</formula>
    </cfRule>
    <cfRule type="expression" dxfId="1360" priority="786">
      <formula>IF(RIGHT(TEXT(AQ205,"0.#"),1)=".",TRUE,FALSE)</formula>
    </cfRule>
  </conditionalFormatting>
  <conditionalFormatting sqref="AU205:AU207">
    <cfRule type="expression" dxfId="1359" priority="783">
      <formula>IF(RIGHT(TEXT(AU205,"0.#"),1)=".",FALSE,TRUE)</formula>
    </cfRule>
    <cfRule type="expression" dxfId="1358" priority="784">
      <formula>IF(RIGHT(TEXT(AU205,"0.#"),1)=".",TRUE,FALSE)</formula>
    </cfRule>
  </conditionalFormatting>
  <conditionalFormatting sqref="AL409:AO428">
    <cfRule type="expression" dxfId="1357" priority="779">
      <formula>IF(AND(AL409&gt;=0, RIGHT(TEXT(AL409,"0.#"),1)&lt;&gt;"."),TRUE,FALSE)</formula>
    </cfRule>
    <cfRule type="expression" dxfId="1356" priority="780">
      <formula>IF(AND(AL409&gt;=0, RIGHT(TEXT(AL409,"0.#"),1)="."),TRUE,FALSE)</formula>
    </cfRule>
    <cfRule type="expression" dxfId="1355" priority="781">
      <formula>IF(AND(AL409&lt;0, RIGHT(TEXT(AL409,"0.#"),1)&lt;&gt;"."),TRUE,FALSE)</formula>
    </cfRule>
    <cfRule type="expression" dxfId="1354" priority="782">
      <formula>IF(AND(AL409&lt;0, RIGHT(TEXT(AL409,"0.#"),1)="."),TRUE,FALSE)</formula>
    </cfRule>
  </conditionalFormatting>
  <conditionalFormatting sqref="AL435:AO461">
    <cfRule type="expression" dxfId="1353" priority="767">
      <formula>IF(AND(AL435&gt;=0, RIGHT(TEXT(AL435,"0.#"),1)&lt;&gt;"."),TRUE,FALSE)</formula>
    </cfRule>
    <cfRule type="expression" dxfId="1352" priority="768">
      <formula>IF(AND(AL435&gt;=0, RIGHT(TEXT(AL435,"0.#"),1)="."),TRUE,FALSE)</formula>
    </cfRule>
    <cfRule type="expression" dxfId="1351" priority="769">
      <formula>IF(AND(AL435&lt;0, RIGHT(TEXT(AL435,"0.#"),1)&lt;&gt;"."),TRUE,FALSE)</formula>
    </cfRule>
    <cfRule type="expression" dxfId="1350" priority="770">
      <formula>IF(AND(AL435&lt;0, RIGHT(TEXT(AL435,"0.#"),1)="."),TRUE,FALSE)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Y401:Y408">
    <cfRule type="expression" dxfId="717" priority="13">
      <formula>IF(RIGHT(TEXT(Y401,"0.#"),1)=".",FALSE,TRUE)</formula>
    </cfRule>
    <cfRule type="expression" dxfId="716" priority="14">
      <formula>IF(RIGHT(TEXT(Y401,"0.#"),1)=".",TRUE,FALSE)</formula>
    </cfRule>
  </conditionalFormatting>
  <conditionalFormatting sqref="Y399:Y400">
    <cfRule type="expression" dxfId="715" priority="7">
      <formula>IF(RIGHT(TEXT(Y399,"0.#"),1)=".",FALSE,TRUE)</formula>
    </cfRule>
    <cfRule type="expression" dxfId="714" priority="8">
      <formula>IF(RIGHT(TEXT(Y399,"0.#"),1)=".",TRUE,FALSE)</formula>
    </cfRule>
  </conditionalFormatting>
  <conditionalFormatting sqref="AL401:AO408">
    <cfRule type="expression" dxfId="713" priority="15">
      <formula>IF(AND(AL401&gt;=0, RIGHT(TEXT(AL401,"0.#"),1)&lt;&gt;"."),TRUE,FALSE)</formula>
    </cfRule>
    <cfRule type="expression" dxfId="712" priority="16">
      <formula>IF(AND(AL401&gt;=0, RIGHT(TEXT(AL401,"0.#"),1)="."),TRUE,FALSE)</formula>
    </cfRule>
    <cfRule type="expression" dxfId="711" priority="17">
      <formula>IF(AND(AL401&lt;0, RIGHT(TEXT(AL401,"0.#"),1)&lt;&gt;"."),TRUE,FALSE)</formula>
    </cfRule>
    <cfRule type="expression" dxfId="710" priority="18">
      <formula>IF(AND(AL401&lt;0, RIGHT(TEXT(AL401,"0.#"),1)="."),TRUE,FALSE)</formula>
    </cfRule>
  </conditionalFormatting>
  <conditionalFormatting sqref="AL399:AO400">
    <cfRule type="expression" dxfId="709" priority="9">
      <formula>IF(AND(AL399&gt;=0, RIGHT(TEXT(AL399,"0.#"),1)&lt;&gt;"."),TRUE,FALSE)</formula>
    </cfRule>
    <cfRule type="expression" dxfId="708" priority="10">
      <formula>IF(AND(AL399&gt;=0, RIGHT(TEXT(AL399,"0.#"),1)="."),TRUE,FALSE)</formula>
    </cfRule>
    <cfRule type="expression" dxfId="707" priority="11">
      <formula>IF(AND(AL399&lt;0, RIGHT(TEXT(AL399,"0.#"),1)&lt;&gt;"."),TRUE,FALSE)</formula>
    </cfRule>
    <cfRule type="expression" dxfId="706" priority="12">
      <formula>IF(AND(AL399&lt;0, RIGHT(TEXT(AL399,"0.#"),1)="."),TRUE,FALSE)</formula>
    </cfRule>
  </conditionalFormatting>
  <conditionalFormatting sqref="Y434">
    <cfRule type="expression" dxfId="705" priority="5">
      <formula>IF(RIGHT(TEXT(Y434,"0.#"),1)=".",FALSE,TRUE)</formula>
    </cfRule>
    <cfRule type="expression" dxfId="704" priority="6">
      <formula>IF(RIGHT(TEXT(Y434,"0.#"),1)=".",TRUE,FALSE)</formula>
    </cfRule>
  </conditionalFormatting>
  <conditionalFormatting sqref="AL434:AO434">
    <cfRule type="expression" dxfId="703" priority="1">
      <formula>IF(AND(AL434&gt;=0, RIGHT(TEXT(AL434,"0.#"),1)&lt;&gt;"."),TRUE,FALSE)</formula>
    </cfRule>
    <cfRule type="expression" dxfId="702" priority="2">
      <formula>IF(AND(AL434&gt;=0, RIGHT(TEXT(AL434,"0.#"),1)="."),TRUE,FALSE)</formula>
    </cfRule>
    <cfRule type="expression" dxfId="701" priority="3">
      <formula>IF(AND(AL434&lt;0, RIGHT(TEXT(AL434,"0.#"),1)&lt;&gt;"."),TRUE,FALSE)</formula>
    </cfRule>
    <cfRule type="expression" dxfId="700" priority="4">
      <formula>IF(AND(AL434&lt;0, RIGHT(TEXT(AL434,"0.#"),1)="."),TRUE,FALSE)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213" max="49" man="1"/>
    <brk id="234" max="49" man="1"/>
    <brk id="256" max="49" man="1"/>
    <brk id="307" max="49" man="1"/>
    <brk id="360" max="49" man="1"/>
    <brk id="375" max="49" man="1"/>
    <brk id="428" max="49" man="1"/>
    <brk id="462" max="49" man="1"/>
    <brk id="64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694</v>
      </c>
      <c r="M2" s="13" t="str">
        <f>IF(L2="","",K2)</f>
        <v>社会保障</v>
      </c>
      <c r="N2" s="13" t="str">
        <f>IF(M2="","",IF(N1&lt;&gt;"",CONCATENATE(N1,"、",M2),M2))</f>
        <v>社会保障</v>
      </c>
      <c r="O2" s="13"/>
      <c r="P2" s="12" t="s">
        <v>70</v>
      </c>
      <c r="Q2" s="17" t="s">
        <v>694</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694</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t="s">
        <v>694</v>
      </c>
      <c r="M11" s="13" t="str">
        <f t="shared" si="2"/>
        <v>その他の事項経費</v>
      </c>
      <c r="N11" s="13" t="str">
        <f t="shared" si="6"/>
        <v>社会保障、その他の事項経費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t="s">
        <v>694</v>
      </c>
      <c r="H14" s="13" t="str">
        <f t="shared" si="1"/>
        <v>労働保険特別会計雇用勘定</v>
      </c>
      <c r="I14" s="13" t="str">
        <f t="shared" si="5"/>
        <v>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370</v>
      </c>
      <c r="AF2" s="966"/>
      <c r="AG2" s="966"/>
      <c r="AH2" s="903"/>
      <c r="AI2" s="966" t="s">
        <v>466</v>
      </c>
      <c r="AJ2" s="966"/>
      <c r="AK2" s="966"/>
      <c r="AL2" s="903"/>
      <c r="AM2" s="966" t="s">
        <v>467</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9"/>
      <c r="Z3" s="960"/>
      <c r="AA3" s="961"/>
      <c r="AB3" s="965"/>
      <c r="AC3" s="418"/>
      <c r="AD3" s="419"/>
      <c r="AE3" s="505"/>
      <c r="AF3" s="505"/>
      <c r="AG3" s="505"/>
      <c r="AH3" s="417"/>
      <c r="AI3" s="505"/>
      <c r="AJ3" s="505"/>
      <c r="AK3" s="505"/>
      <c r="AL3" s="417"/>
      <c r="AM3" s="505"/>
      <c r="AN3" s="505"/>
      <c r="AO3" s="505"/>
      <c r="AP3" s="417"/>
      <c r="AQ3" s="511"/>
      <c r="AR3" s="449"/>
      <c r="AS3" s="447" t="s">
        <v>224</v>
      </c>
      <c r="AT3" s="448"/>
      <c r="AU3" s="449"/>
      <c r="AV3" s="449"/>
      <c r="AW3" s="340" t="s">
        <v>170</v>
      </c>
      <c r="AX3" s="345"/>
      <c r="AY3" s="34">
        <f t="shared" ref="AY3:AY8" si="0">$AY$2</f>
        <v>0</v>
      </c>
    </row>
    <row r="4" spans="1:51" ht="22.5" customHeight="1" x14ac:dyDescent="0.15">
      <c r="A4" s="488"/>
      <c r="B4" s="486"/>
      <c r="C4" s="486"/>
      <c r="D4" s="486"/>
      <c r="E4" s="486"/>
      <c r="F4" s="487"/>
      <c r="G4" s="391"/>
      <c r="H4" s="940"/>
      <c r="I4" s="940"/>
      <c r="J4" s="940"/>
      <c r="K4" s="940"/>
      <c r="L4" s="940"/>
      <c r="M4" s="940"/>
      <c r="N4" s="940"/>
      <c r="O4" s="941"/>
      <c r="P4" s="154"/>
      <c r="Q4" s="377"/>
      <c r="R4" s="377"/>
      <c r="S4" s="377"/>
      <c r="T4" s="377"/>
      <c r="U4" s="377"/>
      <c r="V4" s="377"/>
      <c r="W4" s="377"/>
      <c r="X4" s="378"/>
      <c r="Y4" s="954" t="s">
        <v>12</v>
      </c>
      <c r="Z4" s="955"/>
      <c r="AA4" s="956"/>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7" t="s">
        <v>51</v>
      </c>
      <c r="Z5" s="951"/>
      <c r="AA5" s="952"/>
      <c r="AB5" s="463"/>
      <c r="AC5" s="957"/>
      <c r="AD5" s="957"/>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8" t="s">
        <v>342</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370</v>
      </c>
      <c r="AF9" s="966"/>
      <c r="AG9" s="966"/>
      <c r="AH9" s="903"/>
      <c r="AI9" s="966" t="s">
        <v>466</v>
      </c>
      <c r="AJ9" s="966"/>
      <c r="AK9" s="966"/>
      <c r="AL9" s="903"/>
      <c r="AM9" s="966" t="s">
        <v>467</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9"/>
      <c r="Z10" s="960"/>
      <c r="AA10" s="961"/>
      <c r="AB10" s="965"/>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40" t="s">
        <v>170</v>
      </c>
      <c r="AX10" s="345"/>
      <c r="AY10" s="34">
        <f t="shared" ref="AY10:AY15" si="1">$AY$9</f>
        <v>0</v>
      </c>
    </row>
    <row r="11" spans="1:51" ht="22.5" customHeight="1" x14ac:dyDescent="0.15">
      <c r="A11" s="488"/>
      <c r="B11" s="486"/>
      <c r="C11" s="486"/>
      <c r="D11" s="486"/>
      <c r="E11" s="486"/>
      <c r="F11" s="487"/>
      <c r="G11" s="391"/>
      <c r="H11" s="940"/>
      <c r="I11" s="940"/>
      <c r="J11" s="940"/>
      <c r="K11" s="940"/>
      <c r="L11" s="940"/>
      <c r="M11" s="940"/>
      <c r="N11" s="940"/>
      <c r="O11" s="941"/>
      <c r="P11" s="154"/>
      <c r="Q11" s="377"/>
      <c r="R11" s="377"/>
      <c r="S11" s="377"/>
      <c r="T11" s="377"/>
      <c r="U11" s="377"/>
      <c r="V11" s="377"/>
      <c r="W11" s="377"/>
      <c r="X11" s="378"/>
      <c r="Y11" s="954" t="s">
        <v>12</v>
      </c>
      <c r="Z11" s="955"/>
      <c r="AA11" s="956"/>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7" t="s">
        <v>51</v>
      </c>
      <c r="Z12" s="951"/>
      <c r="AA12" s="952"/>
      <c r="AB12" s="463"/>
      <c r="AC12" s="957"/>
      <c r="AD12" s="957"/>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8" t="s">
        <v>342</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370</v>
      </c>
      <c r="AF16" s="966"/>
      <c r="AG16" s="966"/>
      <c r="AH16" s="903"/>
      <c r="AI16" s="966" t="s">
        <v>466</v>
      </c>
      <c r="AJ16" s="966"/>
      <c r="AK16" s="966"/>
      <c r="AL16" s="903"/>
      <c r="AM16" s="966" t="s">
        <v>467</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9"/>
      <c r="Z17" s="960"/>
      <c r="AA17" s="961"/>
      <c r="AB17" s="965"/>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40" t="s">
        <v>170</v>
      </c>
      <c r="AX17" s="345"/>
      <c r="AY17" s="34">
        <f t="shared" ref="AY17:AY22" si="2">$AY$16</f>
        <v>0</v>
      </c>
    </row>
    <row r="18" spans="1:51" ht="22.5" customHeight="1" x14ac:dyDescent="0.15">
      <c r="A18" s="488"/>
      <c r="B18" s="486"/>
      <c r="C18" s="486"/>
      <c r="D18" s="486"/>
      <c r="E18" s="486"/>
      <c r="F18" s="487"/>
      <c r="G18" s="391"/>
      <c r="H18" s="940"/>
      <c r="I18" s="940"/>
      <c r="J18" s="940"/>
      <c r="K18" s="940"/>
      <c r="L18" s="940"/>
      <c r="M18" s="940"/>
      <c r="N18" s="940"/>
      <c r="O18" s="941"/>
      <c r="P18" s="154"/>
      <c r="Q18" s="377"/>
      <c r="R18" s="377"/>
      <c r="S18" s="377"/>
      <c r="T18" s="377"/>
      <c r="U18" s="377"/>
      <c r="V18" s="377"/>
      <c r="W18" s="377"/>
      <c r="X18" s="378"/>
      <c r="Y18" s="954" t="s">
        <v>12</v>
      </c>
      <c r="Z18" s="955"/>
      <c r="AA18" s="956"/>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7" t="s">
        <v>51</v>
      </c>
      <c r="Z19" s="951"/>
      <c r="AA19" s="952"/>
      <c r="AB19" s="463"/>
      <c r="AC19" s="957"/>
      <c r="AD19" s="957"/>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8" t="s">
        <v>342</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370</v>
      </c>
      <c r="AF23" s="966"/>
      <c r="AG23" s="966"/>
      <c r="AH23" s="903"/>
      <c r="AI23" s="966" t="s">
        <v>466</v>
      </c>
      <c r="AJ23" s="966"/>
      <c r="AK23" s="966"/>
      <c r="AL23" s="903"/>
      <c r="AM23" s="966" t="s">
        <v>467</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9"/>
      <c r="Z24" s="960"/>
      <c r="AA24" s="961"/>
      <c r="AB24" s="965"/>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40" t="s">
        <v>170</v>
      </c>
      <c r="AX24" s="345"/>
      <c r="AY24" s="34">
        <f t="shared" ref="AY24:AY29" si="3">$AY$23</f>
        <v>0</v>
      </c>
    </row>
    <row r="25" spans="1:51" ht="22.5" customHeight="1" x14ac:dyDescent="0.15">
      <c r="A25" s="488"/>
      <c r="B25" s="486"/>
      <c r="C25" s="486"/>
      <c r="D25" s="486"/>
      <c r="E25" s="486"/>
      <c r="F25" s="487"/>
      <c r="G25" s="391"/>
      <c r="H25" s="940"/>
      <c r="I25" s="940"/>
      <c r="J25" s="940"/>
      <c r="K25" s="940"/>
      <c r="L25" s="940"/>
      <c r="M25" s="940"/>
      <c r="N25" s="940"/>
      <c r="O25" s="941"/>
      <c r="P25" s="154"/>
      <c r="Q25" s="377"/>
      <c r="R25" s="377"/>
      <c r="S25" s="377"/>
      <c r="T25" s="377"/>
      <c r="U25" s="377"/>
      <c r="V25" s="377"/>
      <c r="W25" s="377"/>
      <c r="X25" s="378"/>
      <c r="Y25" s="954" t="s">
        <v>12</v>
      </c>
      <c r="Z25" s="955"/>
      <c r="AA25" s="956"/>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7" t="s">
        <v>51</v>
      </c>
      <c r="Z26" s="951"/>
      <c r="AA26" s="952"/>
      <c r="AB26" s="463"/>
      <c r="AC26" s="957"/>
      <c r="AD26" s="957"/>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8" t="s">
        <v>342</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370</v>
      </c>
      <c r="AF30" s="966"/>
      <c r="AG30" s="966"/>
      <c r="AH30" s="903"/>
      <c r="AI30" s="966" t="s">
        <v>466</v>
      </c>
      <c r="AJ30" s="966"/>
      <c r="AK30" s="966"/>
      <c r="AL30" s="903"/>
      <c r="AM30" s="966" t="s">
        <v>467</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9"/>
      <c r="Z31" s="960"/>
      <c r="AA31" s="961"/>
      <c r="AB31" s="965"/>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40" t="s">
        <v>170</v>
      </c>
      <c r="AX31" s="345"/>
      <c r="AY31" s="34">
        <f t="shared" ref="AY31:AY36" si="4">$AY$30</f>
        <v>0</v>
      </c>
    </row>
    <row r="32" spans="1:51" ht="22.5" customHeight="1" x14ac:dyDescent="0.15">
      <c r="A32" s="488"/>
      <c r="B32" s="486"/>
      <c r="C32" s="486"/>
      <c r="D32" s="486"/>
      <c r="E32" s="486"/>
      <c r="F32" s="487"/>
      <c r="G32" s="391"/>
      <c r="H32" s="940"/>
      <c r="I32" s="940"/>
      <c r="J32" s="940"/>
      <c r="K32" s="940"/>
      <c r="L32" s="940"/>
      <c r="M32" s="940"/>
      <c r="N32" s="940"/>
      <c r="O32" s="941"/>
      <c r="P32" s="154"/>
      <c r="Q32" s="377"/>
      <c r="R32" s="377"/>
      <c r="S32" s="377"/>
      <c r="T32" s="377"/>
      <c r="U32" s="377"/>
      <c r="V32" s="377"/>
      <c r="W32" s="377"/>
      <c r="X32" s="378"/>
      <c r="Y32" s="954" t="s">
        <v>12</v>
      </c>
      <c r="Z32" s="955"/>
      <c r="AA32" s="956"/>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7" t="s">
        <v>51</v>
      </c>
      <c r="Z33" s="951"/>
      <c r="AA33" s="952"/>
      <c r="AB33" s="463"/>
      <c r="AC33" s="957"/>
      <c r="AD33" s="957"/>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8" t="s">
        <v>342</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370</v>
      </c>
      <c r="AF37" s="966"/>
      <c r="AG37" s="966"/>
      <c r="AH37" s="903"/>
      <c r="AI37" s="966" t="s">
        <v>466</v>
      </c>
      <c r="AJ37" s="966"/>
      <c r="AK37" s="966"/>
      <c r="AL37" s="903"/>
      <c r="AM37" s="966" t="s">
        <v>467</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9"/>
      <c r="Z38" s="960"/>
      <c r="AA38" s="961"/>
      <c r="AB38" s="965"/>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40" t="s">
        <v>170</v>
      </c>
      <c r="AX38" s="345"/>
      <c r="AY38" s="34">
        <f t="shared" ref="AY38:AY43" si="5">$AY$37</f>
        <v>0</v>
      </c>
    </row>
    <row r="39" spans="1:51" ht="22.5" customHeight="1" x14ac:dyDescent="0.15">
      <c r="A39" s="488"/>
      <c r="B39" s="486"/>
      <c r="C39" s="486"/>
      <c r="D39" s="486"/>
      <c r="E39" s="486"/>
      <c r="F39" s="487"/>
      <c r="G39" s="391"/>
      <c r="H39" s="940"/>
      <c r="I39" s="940"/>
      <c r="J39" s="940"/>
      <c r="K39" s="940"/>
      <c r="L39" s="940"/>
      <c r="M39" s="940"/>
      <c r="N39" s="940"/>
      <c r="O39" s="941"/>
      <c r="P39" s="154"/>
      <c r="Q39" s="377"/>
      <c r="R39" s="377"/>
      <c r="S39" s="377"/>
      <c r="T39" s="377"/>
      <c r="U39" s="377"/>
      <c r="V39" s="377"/>
      <c r="W39" s="377"/>
      <c r="X39" s="378"/>
      <c r="Y39" s="954" t="s">
        <v>12</v>
      </c>
      <c r="Z39" s="955"/>
      <c r="AA39" s="956"/>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7" t="s">
        <v>51</v>
      </c>
      <c r="Z40" s="951"/>
      <c r="AA40" s="952"/>
      <c r="AB40" s="463"/>
      <c r="AC40" s="957"/>
      <c r="AD40" s="957"/>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8" t="s">
        <v>342</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370</v>
      </c>
      <c r="AF44" s="966"/>
      <c r="AG44" s="966"/>
      <c r="AH44" s="903"/>
      <c r="AI44" s="966" t="s">
        <v>466</v>
      </c>
      <c r="AJ44" s="966"/>
      <c r="AK44" s="966"/>
      <c r="AL44" s="903"/>
      <c r="AM44" s="966" t="s">
        <v>467</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9"/>
      <c r="Z45" s="960"/>
      <c r="AA45" s="961"/>
      <c r="AB45" s="965"/>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40" t="s">
        <v>170</v>
      </c>
      <c r="AX45" s="345"/>
      <c r="AY45" s="34">
        <f t="shared" ref="AY45:AY50" si="6">$AY$44</f>
        <v>0</v>
      </c>
    </row>
    <row r="46" spans="1:51" ht="22.5" customHeight="1" x14ac:dyDescent="0.15">
      <c r="A46" s="488"/>
      <c r="B46" s="486"/>
      <c r="C46" s="486"/>
      <c r="D46" s="486"/>
      <c r="E46" s="486"/>
      <c r="F46" s="487"/>
      <c r="G46" s="391"/>
      <c r="H46" s="940"/>
      <c r="I46" s="940"/>
      <c r="J46" s="940"/>
      <c r="K46" s="940"/>
      <c r="L46" s="940"/>
      <c r="M46" s="940"/>
      <c r="N46" s="940"/>
      <c r="O46" s="941"/>
      <c r="P46" s="154"/>
      <c r="Q46" s="377"/>
      <c r="R46" s="377"/>
      <c r="S46" s="377"/>
      <c r="T46" s="377"/>
      <c r="U46" s="377"/>
      <c r="V46" s="377"/>
      <c r="W46" s="377"/>
      <c r="X46" s="378"/>
      <c r="Y46" s="954" t="s">
        <v>12</v>
      </c>
      <c r="Z46" s="955"/>
      <c r="AA46" s="956"/>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7" t="s">
        <v>51</v>
      </c>
      <c r="Z47" s="951"/>
      <c r="AA47" s="952"/>
      <c r="AB47" s="463"/>
      <c r="AC47" s="957"/>
      <c r="AD47" s="957"/>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8" t="s">
        <v>342</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370</v>
      </c>
      <c r="AF51" s="966"/>
      <c r="AG51" s="966"/>
      <c r="AH51" s="903"/>
      <c r="AI51" s="966" t="s">
        <v>466</v>
      </c>
      <c r="AJ51" s="966"/>
      <c r="AK51" s="966"/>
      <c r="AL51" s="903"/>
      <c r="AM51" s="966" t="s">
        <v>467</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9"/>
      <c r="Z52" s="960"/>
      <c r="AA52" s="961"/>
      <c r="AB52" s="965"/>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40" t="s">
        <v>170</v>
      </c>
      <c r="AX52" s="345"/>
      <c r="AY52" s="34">
        <f t="shared" ref="AY52:AY57" si="7">$AY$51</f>
        <v>0</v>
      </c>
    </row>
    <row r="53" spans="1:51" ht="22.5" customHeight="1" x14ac:dyDescent="0.15">
      <c r="A53" s="488"/>
      <c r="B53" s="486"/>
      <c r="C53" s="486"/>
      <c r="D53" s="486"/>
      <c r="E53" s="486"/>
      <c r="F53" s="487"/>
      <c r="G53" s="391"/>
      <c r="H53" s="940"/>
      <c r="I53" s="940"/>
      <c r="J53" s="940"/>
      <c r="K53" s="940"/>
      <c r="L53" s="940"/>
      <c r="M53" s="940"/>
      <c r="N53" s="940"/>
      <c r="O53" s="941"/>
      <c r="P53" s="154"/>
      <c r="Q53" s="377"/>
      <c r="R53" s="377"/>
      <c r="S53" s="377"/>
      <c r="T53" s="377"/>
      <c r="U53" s="377"/>
      <c r="V53" s="377"/>
      <c r="W53" s="377"/>
      <c r="X53" s="378"/>
      <c r="Y53" s="954" t="s">
        <v>12</v>
      </c>
      <c r="Z53" s="955"/>
      <c r="AA53" s="956"/>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7" t="s">
        <v>51</v>
      </c>
      <c r="Z54" s="951"/>
      <c r="AA54" s="952"/>
      <c r="AB54" s="463"/>
      <c r="AC54" s="957"/>
      <c r="AD54" s="957"/>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8" t="s">
        <v>342</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370</v>
      </c>
      <c r="AF58" s="966"/>
      <c r="AG58" s="966"/>
      <c r="AH58" s="903"/>
      <c r="AI58" s="966" t="s">
        <v>466</v>
      </c>
      <c r="AJ58" s="966"/>
      <c r="AK58" s="966"/>
      <c r="AL58" s="903"/>
      <c r="AM58" s="966" t="s">
        <v>467</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9"/>
      <c r="Z59" s="960"/>
      <c r="AA59" s="961"/>
      <c r="AB59" s="965"/>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40" t="s">
        <v>170</v>
      </c>
      <c r="AX59" s="345"/>
      <c r="AY59" s="34">
        <f t="shared" ref="AY59:AY64" si="8">$AY$58</f>
        <v>0</v>
      </c>
    </row>
    <row r="60" spans="1:51" ht="22.5" customHeight="1" x14ac:dyDescent="0.15">
      <c r="A60" s="488"/>
      <c r="B60" s="486"/>
      <c r="C60" s="486"/>
      <c r="D60" s="486"/>
      <c r="E60" s="486"/>
      <c r="F60" s="487"/>
      <c r="G60" s="391"/>
      <c r="H60" s="940"/>
      <c r="I60" s="940"/>
      <c r="J60" s="940"/>
      <c r="K60" s="940"/>
      <c r="L60" s="940"/>
      <c r="M60" s="940"/>
      <c r="N60" s="940"/>
      <c r="O60" s="941"/>
      <c r="P60" s="154"/>
      <c r="Q60" s="377"/>
      <c r="R60" s="377"/>
      <c r="S60" s="377"/>
      <c r="T60" s="377"/>
      <c r="U60" s="377"/>
      <c r="V60" s="377"/>
      <c r="W60" s="377"/>
      <c r="X60" s="378"/>
      <c r="Y60" s="954" t="s">
        <v>12</v>
      </c>
      <c r="Z60" s="955"/>
      <c r="AA60" s="956"/>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7" t="s">
        <v>51</v>
      </c>
      <c r="Z61" s="951"/>
      <c r="AA61" s="952"/>
      <c r="AB61" s="463"/>
      <c r="AC61" s="957"/>
      <c r="AD61" s="957"/>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8" t="s">
        <v>342</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370</v>
      </c>
      <c r="AF65" s="966"/>
      <c r="AG65" s="966"/>
      <c r="AH65" s="903"/>
      <c r="AI65" s="966" t="s">
        <v>466</v>
      </c>
      <c r="AJ65" s="966"/>
      <c r="AK65" s="966"/>
      <c r="AL65" s="903"/>
      <c r="AM65" s="966" t="s">
        <v>467</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9"/>
      <c r="Z66" s="960"/>
      <c r="AA66" s="961"/>
      <c r="AB66" s="965"/>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40" t="s">
        <v>170</v>
      </c>
      <c r="AX66" s="345"/>
      <c r="AY66" s="34">
        <f t="shared" ref="AY66:AY71" si="9">$AY$65</f>
        <v>0</v>
      </c>
    </row>
    <row r="67" spans="1:51" ht="22.5" customHeight="1" x14ac:dyDescent="0.15">
      <c r="A67" s="488"/>
      <c r="B67" s="486"/>
      <c r="C67" s="486"/>
      <c r="D67" s="486"/>
      <c r="E67" s="486"/>
      <c r="F67" s="487"/>
      <c r="G67" s="391"/>
      <c r="H67" s="940"/>
      <c r="I67" s="940"/>
      <c r="J67" s="940"/>
      <c r="K67" s="940"/>
      <c r="L67" s="940"/>
      <c r="M67" s="940"/>
      <c r="N67" s="940"/>
      <c r="O67" s="941"/>
      <c r="P67" s="154"/>
      <c r="Q67" s="377"/>
      <c r="R67" s="377"/>
      <c r="S67" s="377"/>
      <c r="T67" s="377"/>
      <c r="U67" s="377"/>
      <c r="V67" s="377"/>
      <c r="W67" s="377"/>
      <c r="X67" s="378"/>
      <c r="Y67" s="954" t="s">
        <v>12</v>
      </c>
      <c r="Z67" s="955"/>
      <c r="AA67" s="956"/>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7" t="s">
        <v>51</v>
      </c>
      <c r="Z68" s="951"/>
      <c r="AA68" s="952"/>
      <c r="AB68" s="463"/>
      <c r="AC68" s="957"/>
      <c r="AD68" s="957"/>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8" t="s">
        <v>342</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318</v>
      </c>
      <c r="Z3" s="865"/>
      <c r="AA3" s="865"/>
      <c r="AB3" s="865"/>
      <c r="AC3" s="992" t="s">
        <v>309</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318</v>
      </c>
      <c r="Z36" s="865"/>
      <c r="AA36" s="865"/>
      <c r="AB36" s="865"/>
      <c r="AC36" s="992" t="s">
        <v>309</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318</v>
      </c>
      <c r="Z69" s="865"/>
      <c r="AA69" s="865"/>
      <c r="AB69" s="865"/>
      <c r="AC69" s="992" t="s">
        <v>309</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318</v>
      </c>
      <c r="Z102" s="865"/>
      <c r="AA102" s="865"/>
      <c r="AB102" s="865"/>
      <c r="AC102" s="992" t="s">
        <v>309</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318</v>
      </c>
      <c r="Z135" s="865"/>
      <c r="AA135" s="865"/>
      <c r="AB135" s="865"/>
      <c r="AC135" s="992" t="s">
        <v>309</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318</v>
      </c>
      <c r="Z168" s="865"/>
      <c r="AA168" s="865"/>
      <c r="AB168" s="865"/>
      <c r="AC168" s="992" t="s">
        <v>309</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318</v>
      </c>
      <c r="Z201" s="865"/>
      <c r="AA201" s="865"/>
      <c r="AB201" s="865"/>
      <c r="AC201" s="992" t="s">
        <v>309</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318</v>
      </c>
      <c r="Z234" s="865"/>
      <c r="AA234" s="865"/>
      <c r="AB234" s="865"/>
      <c r="AC234" s="992" t="s">
        <v>309</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318</v>
      </c>
      <c r="Z267" s="865"/>
      <c r="AA267" s="865"/>
      <c r="AB267" s="865"/>
      <c r="AC267" s="992" t="s">
        <v>309</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318</v>
      </c>
      <c r="Z300" s="865"/>
      <c r="AA300" s="865"/>
      <c r="AB300" s="865"/>
      <c r="AC300" s="992" t="s">
        <v>309</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318</v>
      </c>
      <c r="Z333" s="865"/>
      <c r="AA333" s="865"/>
      <c r="AB333" s="865"/>
      <c r="AC333" s="992" t="s">
        <v>309</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318</v>
      </c>
      <c r="Z366" s="865"/>
      <c r="AA366" s="865"/>
      <c r="AB366" s="865"/>
      <c r="AC366" s="992" t="s">
        <v>309</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318</v>
      </c>
      <c r="Z399" s="865"/>
      <c r="AA399" s="865"/>
      <c r="AB399" s="865"/>
      <c r="AC399" s="992" t="s">
        <v>309</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318</v>
      </c>
      <c r="Z432" s="865"/>
      <c r="AA432" s="865"/>
      <c r="AB432" s="865"/>
      <c r="AC432" s="992" t="s">
        <v>309</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318</v>
      </c>
      <c r="Z465" s="865"/>
      <c r="AA465" s="865"/>
      <c r="AB465" s="865"/>
      <c r="AC465" s="992" t="s">
        <v>309</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318</v>
      </c>
      <c r="Z498" s="865"/>
      <c r="AA498" s="865"/>
      <c r="AB498" s="865"/>
      <c r="AC498" s="992" t="s">
        <v>309</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318</v>
      </c>
      <c r="Z531" s="865"/>
      <c r="AA531" s="865"/>
      <c r="AB531" s="865"/>
      <c r="AC531" s="992" t="s">
        <v>309</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318</v>
      </c>
      <c r="Z564" s="865"/>
      <c r="AA564" s="865"/>
      <c r="AB564" s="865"/>
      <c r="AC564" s="992" t="s">
        <v>309</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318</v>
      </c>
      <c r="Z597" s="865"/>
      <c r="AA597" s="865"/>
      <c r="AB597" s="865"/>
      <c r="AC597" s="992" t="s">
        <v>309</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318</v>
      </c>
      <c r="Z630" s="865"/>
      <c r="AA630" s="865"/>
      <c r="AB630" s="865"/>
      <c r="AC630" s="992" t="s">
        <v>309</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318</v>
      </c>
      <c r="Z663" s="865"/>
      <c r="AA663" s="865"/>
      <c r="AB663" s="865"/>
      <c r="AC663" s="992" t="s">
        <v>309</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318</v>
      </c>
      <c r="Z696" s="865"/>
      <c r="AA696" s="865"/>
      <c r="AB696" s="865"/>
      <c r="AC696" s="992" t="s">
        <v>309</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318</v>
      </c>
      <c r="Z729" s="865"/>
      <c r="AA729" s="865"/>
      <c r="AB729" s="865"/>
      <c r="AC729" s="992" t="s">
        <v>309</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318</v>
      </c>
      <c r="Z762" s="865"/>
      <c r="AA762" s="865"/>
      <c r="AB762" s="865"/>
      <c r="AC762" s="992" t="s">
        <v>309</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318</v>
      </c>
      <c r="Z795" s="865"/>
      <c r="AA795" s="865"/>
      <c r="AB795" s="865"/>
      <c r="AC795" s="992" t="s">
        <v>309</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318</v>
      </c>
      <c r="Z828" s="865"/>
      <c r="AA828" s="865"/>
      <c r="AB828" s="865"/>
      <c r="AC828" s="992" t="s">
        <v>309</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318</v>
      </c>
      <c r="Z861" s="865"/>
      <c r="AA861" s="865"/>
      <c r="AB861" s="865"/>
      <c r="AC861" s="992" t="s">
        <v>309</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318</v>
      </c>
      <c r="Z894" s="865"/>
      <c r="AA894" s="865"/>
      <c r="AB894" s="865"/>
      <c r="AC894" s="992" t="s">
        <v>309</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318</v>
      </c>
      <c r="Z927" s="865"/>
      <c r="AA927" s="865"/>
      <c r="AB927" s="865"/>
      <c r="AC927" s="992" t="s">
        <v>309</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318</v>
      </c>
      <c r="Z960" s="865"/>
      <c r="AA960" s="865"/>
      <c r="AB960" s="865"/>
      <c r="AC960" s="992" t="s">
        <v>309</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318</v>
      </c>
      <c r="Z993" s="865"/>
      <c r="AA993" s="865"/>
      <c r="AB993" s="865"/>
      <c r="AC993" s="992" t="s">
        <v>309</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318</v>
      </c>
      <c r="Z1026" s="865"/>
      <c r="AA1026" s="865"/>
      <c r="AB1026" s="865"/>
      <c r="AC1026" s="992" t="s">
        <v>309</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318</v>
      </c>
      <c r="Z1059" s="865"/>
      <c r="AA1059" s="865"/>
      <c r="AB1059" s="865"/>
      <c r="AC1059" s="992" t="s">
        <v>309</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318</v>
      </c>
      <c r="Z1092" s="865"/>
      <c r="AA1092" s="865"/>
      <c r="AB1092" s="865"/>
      <c r="AC1092" s="992" t="s">
        <v>309</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318</v>
      </c>
      <c r="Z1125" s="865"/>
      <c r="AA1125" s="865"/>
      <c r="AB1125" s="865"/>
      <c r="AC1125" s="992" t="s">
        <v>309</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318</v>
      </c>
      <c r="Z1158" s="865"/>
      <c r="AA1158" s="865"/>
      <c r="AB1158" s="865"/>
      <c r="AC1158" s="992" t="s">
        <v>309</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318</v>
      </c>
      <c r="Z1191" s="865"/>
      <c r="AA1191" s="865"/>
      <c r="AB1191" s="865"/>
      <c r="AC1191" s="992" t="s">
        <v>309</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318</v>
      </c>
      <c r="Z1224" s="865"/>
      <c r="AA1224" s="865"/>
      <c r="AB1224" s="865"/>
      <c r="AC1224" s="992" t="s">
        <v>309</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318</v>
      </c>
      <c r="Z1257" s="865"/>
      <c r="AA1257" s="865"/>
      <c r="AB1257" s="865"/>
      <c r="AC1257" s="992" t="s">
        <v>309</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318</v>
      </c>
      <c r="Z1290" s="865"/>
      <c r="AA1290" s="865"/>
      <c r="AB1290" s="865"/>
      <c r="AC1290" s="992" t="s">
        <v>309</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2022-08-26T05:48:29Z</cp:lastPrinted>
  <dcterms:created xsi:type="dcterms:W3CDTF">2012-03-13T00:50:25Z</dcterms:created>
  <dcterms:modified xsi:type="dcterms:W3CDTF">2022-09-08T09:20:06Z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