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0" i="11"/>
  <c r="AY326" i="11"/>
  <c r="AY322" i="11"/>
  <c r="AY321" i="11"/>
  <c r="AY331" i="11" s="1"/>
  <c r="AY324" i="11" l="1"/>
  <c r="AY328" i="11"/>
  <c r="AY332" i="11"/>
  <c r="AY325" i="11"/>
  <c r="AY329" i="11"/>
  <c r="AY333" i="11"/>
  <c r="AY323" i="11"/>
  <c r="AY327" i="11"/>
  <c r="AY397" i="11"/>
  <c r="AY398"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7" i="11" s="1"/>
  <c r="AY135" i="11"/>
  <c r="AY133" i="11"/>
  <c r="AY134" i="11" s="1"/>
  <c r="AY132" i="11"/>
  <c r="AY139" i="11"/>
  <c r="AY143" i="11" s="1"/>
  <c r="AY166" i="11"/>
  <c r="AY161" i="11"/>
  <c r="AY162" i="11" s="1"/>
  <c r="AY156" i="11"/>
  <c r="AY158" i="11" s="1"/>
  <c r="AY153" i="11"/>
  <c r="AY146" i="11"/>
  <c r="AY150" i="11" s="1"/>
  <c r="AY127" i="11"/>
  <c r="AY129" i="11" s="1"/>
  <c r="AY124" i="11"/>
  <c r="AY123" i="11"/>
  <c r="AY122" i="11"/>
  <c r="AY125" i="11" s="1"/>
  <c r="AY119" i="11"/>
  <c r="AY115" i="11"/>
  <c r="AY112" i="11"/>
  <c r="AY121" i="11" s="1"/>
  <c r="AY101" i="11"/>
  <c r="AY99" i="11"/>
  <c r="AY100" i="11" s="1"/>
  <c r="AY98" i="11"/>
  <c r="AY102" i="11"/>
  <c r="AY104" i="11" s="1"/>
  <c r="AY114" i="11" l="1"/>
  <c r="AY118" i="11"/>
  <c r="AY126" i="11"/>
  <c r="AY130" i="11"/>
  <c r="AY152" i="11"/>
  <c r="AY174" i="11"/>
  <c r="AY178" i="11"/>
  <c r="AY193" i="11"/>
  <c r="AY201" i="11"/>
  <c r="AY205" i="11"/>
  <c r="AY209" i="11"/>
  <c r="AY213" i="11"/>
  <c r="AY116" i="11"/>
  <c r="AY120" i="11"/>
  <c r="AY128" i="11"/>
  <c r="AY154" i="11"/>
  <c r="AY172" i="11"/>
  <c r="AY176" i="11"/>
  <c r="AY198" i="11"/>
  <c r="AY203" i="11"/>
  <c r="AY207" i="11"/>
  <c r="AY211" i="11"/>
  <c r="AY131" i="11"/>
  <c r="AY163" i="11"/>
  <c r="AY113" i="11"/>
  <c r="AY117" i="11"/>
  <c r="AY151" i="11"/>
  <c r="AY155" i="11"/>
  <c r="AY164" i="11"/>
  <c r="AY138" i="11"/>
  <c r="AY144" i="11"/>
  <c r="AY140" i="11"/>
  <c r="AY145" i="11"/>
  <c r="AY141" i="11"/>
  <c r="AY14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4" i="11" s="1"/>
  <c r="AY91" i="11"/>
  <c r="AY90" i="11"/>
  <c r="AY89" i="11"/>
  <c r="AY88" i="11"/>
  <c r="AY92" i="11" s="1"/>
  <c r="AY78" i="11"/>
  <c r="AY83" i="11" s="1"/>
  <c r="AY44" i="11"/>
  <c r="AY52" i="11" s="1"/>
  <c r="AY79" i="11" l="1"/>
  <c r="AY87" i="11"/>
  <c r="AY95" i="11"/>
  <c r="AY80" i="11"/>
  <c r="AY84" i="11"/>
  <c r="AY96" i="11"/>
  <c r="AY55" i="11"/>
  <c r="AY97" i="11"/>
  <c r="AY81" i="11"/>
  <c r="AY82" i="11"/>
  <c r="AY86" i="11"/>
  <c r="AY8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<sst xmlns="http://schemas.openxmlformats.org/spreadsheetml/2006/main" count="2120" uniqueCount="776">
  <si>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</si>
  <si>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</si>
  <si>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</si>
  <si>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</si>
  <si>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</si>
  <si>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</si>
  <si>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</si>
  <si>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</si>
  <si>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</si>
  <si>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</si>
  <si>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</si>
  <si>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</si>
  <si>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</si>
  <si>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</si>
  <si>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</si>
  <si>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</si>
  <si>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</si>
  <si>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</si>
  <si>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</si>
  <si>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</si>
  <si>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</si>
  <si>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</si>
  <si>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</si>
  <si>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</si>
  <si>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</si>
  <si>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</si>
  <si>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</si>
  <si>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</si>
  <si>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</si>
  <si>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</si>
  <si>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</si>
  <si>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</si>
  <si>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</si>
  <si>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</si>
  <si>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</si>
  <si>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</si>
  <si>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</si>
  <si>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</si>
  <si>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</si>
  <si>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</si>
  <si>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</si>
  <si>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</si>
  <si>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</si>
  <si>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</si>
  <si>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</si>
  <si>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</si>
  <si>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</si>
  <si>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</si>
  <si>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</si>
  <si>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</si>
  <si>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</si>
  <si>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</si>
  <si>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</si>
  <si>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</si>
  <si>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</si>
  <si>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</si>
  <si>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</si>
  <si>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</si>
  <si>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</si>
  <si>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</si>
  <si>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</si>
  <si>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</si>
  <si>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</si>
  <si>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</si>
  <si>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</si>
  <si>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</si>
  <si>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</si>
  <si>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</si>
  <si>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</si>
  <si>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</si>
  <si>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</si>
  <si>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</si>
  <si>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</si>
  <si>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</si>
  <si>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</si>
  <si>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</si>
  <si>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</si>
  <si>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</si>
  <si>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</si>
  <si>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</si>
  <si>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</si>
  <si>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</si>
  <si>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</si>
  <si>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</si>
  <si>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</si>
  <si>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</si>
  <si>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</si>
  <si>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</si>
  <si>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</si>
  <si>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</si>
  <si>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</si>
  <si>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</si>
  <si>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</si>
  <si>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</si>
  <si>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</si>
  <si>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</si>
  <si>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</si>
  <si>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</si>
  <si>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</si>
  <si>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</si>
  <si>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</si>
  <si>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</si>
  <si>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</si>
  <si>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</si>
  <si>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</si>
  <si>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</si>
  <si>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</si>
  <si>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</si>
  <si>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</si>
  <si>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</si>
  <si>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</si>
  <si>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</si>
  <si>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</si>
  <si>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</si>
  <si>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</si>
  <si>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</si>
  <si>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</si>
  <si>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</si>
  <si>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</si>
  <si>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</si>
  <si>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</si>
  <si>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</si>
  <si>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</si>
  <si>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</si>
  <si>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</si>
  <si>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</si>
  <si>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</si>
  <si>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</si>
  <si>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</si>
  <si>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</si>
  <si>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</si>
  <si>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</si>
  <si>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</si>
  <si>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</si>
  <si>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</si>
  <si>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</si>
  <si>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</si>
  <si>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</si>
  <si>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</si>
  <si>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</si>
  <si>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</si>
  <si>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</si>
  <si>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</si>
  <si>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</si>
  <si>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</si>
  <si>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</si>
  <si>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</si>
  <si>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</si>
  <si>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</si>
  <si>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</si>
  <si>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</si>
  <si>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</si>
  <si>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</si>
  <si>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</si>
  <si>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</si>
  <si>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</si>
  <si>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</si>
  <si>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</si>
  <si>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</si>
  <si>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</si>
  <si>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</si>
  <si>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</si>
  <si>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</si>
  <si>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</si>
  <si>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</si>
  <si>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</si>
  <si>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</si>
  <si>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</si>
  <si>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</si>
  <si>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</si>
  <si>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</si>
  <si>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</si>
  <si>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</si>
  <si>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</si>
  <si>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</si>
  <si>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</si>
  <si>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</si>
  <si>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</si>
  <si>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</si>
  <si>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</si>
  <si>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</si>
  <si>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</si>
  <si>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</si>
  <si>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</si>
  <si>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</si>
  <si>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</si>
  <si>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</si>
  <si>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</si>
  <si>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</si>
  <si>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</si>
  <si>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</si>
  <si>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</si>
  <si>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</si>
  <si>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</si>
  <si>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</si>
  <si>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</si>
  <si>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</si>
  <si>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</si>
  <si>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</si>
  <si>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</si>
  <si>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</si>
  <si>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</si>
  <si>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</si>
  <si>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</si>
  <si>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</si>
  <si>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</si>
  <si>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</si>
  <si>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</si>
  <si>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</si>
  <si>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</si>
  <si>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</si>
  <si>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</si>
  <si>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</si>
  <si>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</si>
  <si>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</si>
  <si>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</si>
  <si>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</si>
  <si>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</si>
  <si>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</si>
  <si>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</si>
  <si>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</si>
  <si>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</si>
  <si>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</si>
  <si>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</si>
  <si>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</si>
  <si>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</si>
  <si>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</si>
  <si>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</si>
  <si>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</si>
  <si>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</si>
  <si>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</si>
  <si>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</si>
  <si>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</si>
  <si>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</si>
  <si>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</si>
  <si>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</si>
  <si>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</si>
  <si>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</si>
  <si>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</si>
  <si>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</si>
  <si>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</si>
  <si>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</si>
  <si>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</si>
  <si>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</si>
  <si>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</si>
  <si>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</si>
  <si>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</si>
  <si>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</si>
  <si>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</si>
  <si>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</si>
  <si>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</si>
  <si>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</si>
  <si>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</si>
  <si>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</si>
  <si>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</si>
  <si>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</si>
  <si>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</si>
  <si>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</si>
  <si>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</si>
  <si>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</si>
  <si>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</si>
  <si>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</si>
  <si>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</si>
  <si>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</si>
  <si>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</si>
  <si>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</si>
  <si>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</si>
  <si>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</si>
  <si>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</si>
  <si>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</si>
  <si>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</si>
  <si>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</si>
  <si>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</si>
  <si>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</si>
  <si>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</si>
  <si>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</si>
  <si>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</si>
  <si>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</si>
  <si>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</si>
  <si>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</si>
  <si>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</si>
  <si>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</si>
  <si>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</si>
  <si>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</si>
  <si>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</si>
  <si>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</si>
  <si>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</si>
  <si>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</si>
  <si>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</si>
  <si>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</si>
  <si>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</si>
  <si>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</si>
  <si>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</si>
  <si>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</si>
  <si>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</si>
  <si>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</si>
  <si>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</si>
  <si>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</si>
  <si>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</si>
  <si>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</si>
  <si>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</si>
  <si>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</si>
  <si>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</si>
  <si>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</si>
  <si>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</si>
  <si>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</si>
  <si>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</si>
  <si>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</si>
  <si>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</si>
  <si>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</si>
  <si>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</si>
  <si>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</si>
  <si>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</si>
  <si>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</si>
  <si>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</si>
  <si>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</si>
  <si>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</si>
  <si>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</si>
  <si>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</si>
  <si>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</si>
  <si>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</si>
  <si>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</si>
  <si>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</si>
  <si>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</si>
  <si>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</si>
  <si>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</si>
  <si>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</si>
  <si>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</si>
  <si>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</si>
  <si>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</si>
  <si>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</si>
  <si>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</si>
  <si>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</si>
  <si>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</si>
  <si>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</si>
  <si>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</si>
  <si>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</si>
  <si>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</si>
  <si>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</si>
  <si>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</si>
  <si>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</si>
  <si>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</si>
  <si>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</si>
  <si>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</si>
  <si>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</si>
  <si>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</si>
  <si>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</si>
  <si>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</si>
  <si>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</si>
  <si>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</si>
  <si>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</si>
  <si>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</si>
  <si>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</si>
  <si>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</si>
  <si>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</si>
  <si>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</si>
  <si>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</si>
  <si>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</si>
  <si>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</si>
  <si>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</si>
  <si>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</si>
  <si>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</si>
  <si>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</si>
  <si>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</si>
  <si>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</si>
  <si>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</si>
  <si>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</si>
  <si>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</si>
  <si>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</si>
  <si>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</si>
  <si>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</si>
  <si>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</si>
  <si>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</si>
  <si>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</si>
  <si>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</si>
  <si>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</si>
  <si>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</si>
  <si>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</si>
  <si>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</si>
  <si>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</si>
  <si>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</si>
  <si>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</si>
  <si>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</si>
  <si>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</si>
  <si>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</si>
  <si>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</si>
  <si>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</si>
  <si>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</si>
  <si>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</si>
  <si>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</si>
  <si>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</si>
  <si>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</si>
  <si>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</si>
  <si>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</si>
  <si>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</si>
  <si>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</si>
  <si>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</si>
  <si>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</si>
  <si>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</si>
  <si>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</si>
  <si>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</si>
  <si>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</si>
  <si>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</si>
  <si>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</si>
  <si>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</si>
  <si>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</si>
  <si>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</si>
  <si>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</si>
  <si>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</si>
  <si>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</si>
  <si>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</si>
  <si>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</si>
  <si>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</si>
  <si>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</si>
  <si>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</si>
  <si>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</si>
  <si>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</si>
  <si>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</si>
  <si>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</si>
  <si>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</si>
  <si>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</si>
  <si>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</si>
  <si>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</si>
  <si>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</si>
  <si>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</si>
  <si>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</si>
  <si>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</si>
  <si>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</si>
  <si>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</si>
  <si>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</si>
  <si>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</si>
  <si>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</si>
  <si>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</si>
  <si>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</si>
  <si>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</si>
  <si>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</si>
  <si>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</si>
  <si>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</si>
  <si>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</si>
  <si>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</si>
  <si>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</si>
  <si>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</si>
  <si>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</si>
  <si>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</si>
  <si>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</si>
  <si>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</si>
  <si>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</si>
  <si>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</si>
  <si>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</si>
  <si>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</si>
  <si>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</si>
  <si>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</si>
  <si>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</si>
  <si>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</si>
  <si>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</si>
  <si>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</si>
  <si>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</si>
  <si>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</si>
  <si>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</si>
  <si>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</si>
  <si>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</si>
  <si>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</si>
  <si>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</si>
  <si>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</si>
  <si>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</si>
  <si>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</si>
  <si>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</si>
  <si>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</si>
  <si>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</si>
  <si>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</si>
  <si>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</si>
  <si>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</si>
  <si>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</si>
  <si>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</si>
  <si>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</si>
  <si>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</si>
  <si>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</si>
  <si>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</si>
  <si>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</si>
  <si>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</si>
  <si>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</si>
  <si>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</si>
  <si>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</si>
  <si>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</si>
  <si>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</si>
  <si>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</si>
  <si>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</si>
  <si>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</si>
  <si>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</si>
  <si>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</si>
  <si>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</si>
  <si>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</si>
  <si>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</si>
  <si>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</si>
  <si>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</si>
  <si>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</si>
  <si>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</si>
  <si>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</si>
  <si>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</si>
  <si>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</si>
  <si>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</si>
  <si>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</si>
  <si>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</si>
  <si>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</si>
  <si>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</si>
  <si>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</si>
  <si>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</si>
  <si>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</si>
  <si>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</si>
  <si>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</si>
  <si>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</si>
  <si>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</si>
  <si>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</si>
  <si>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</si>
  <si>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</si>
  <si>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</si>
  <si>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</si>
  <si>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</si>
  <si>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</si>
  <si>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</si>
  <si>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</si>
  <si>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</si>
  <si>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</si>
  <si>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</si>
  <si>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</si>
  <si>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</si>
  <si>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</si>
  <si>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</si>
  <si>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</si>
  <si>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</si>
  <si>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</si>
  <si>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</si>
  <si>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</si>
  <si>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</si>
  <si>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</si>
  <si>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</si>
  <si>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</si>
  <si>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</si>
  <si>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</si>
  <si>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</si>
  <si>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</si>
  <si>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</si>
  <si>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</si>
  <si>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</si>
  <si>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</si>
  <si>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</si>
  <si>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</si>
  <si>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</si>
  <si>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</si>
  <si>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</si>
  <si>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</si>
  <si>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</si>
  <si>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</si>
  <si>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</si>
  <si>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</si>
  <si>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</si>
  <si>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</si>
  <si>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</si>
  <si>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</si>
  <si>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</si>
  <si>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</si>
  <si>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</si>
  <si>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</si>
  <si>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</si>
  <si>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</si>
  <si>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</si>
  <si>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</si>
  <si>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</si>
  <si>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</si>
  <si>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</si>
  <si>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</si>
  <si>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</si>
  <si>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</si>
  <si>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</si>
  <si>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</si>
  <si>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</si>
  <si>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</si>
  <si>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</si>
  <si>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</si>
  <si>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</si>
  <si>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</si>
  <si>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</si>
  <si>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</si>
  <si>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</si>
  <si>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</si>
  <si>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</si>
  <si>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</si>
  <si>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</si>
  <si>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</si>
  <si>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</si>
  <si>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</si>
  <si>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</si>
  <si>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</si>
  <si>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</si>
  <si>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</si>
  <si>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</si>
  <si>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</si>
  <si>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</si>
  <si>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</si>
  <si>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</si>
  <si>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</si>
  <si>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</si>
  <si>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</si>
  <si>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</si>
  <si>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</si>
  <si>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</si>
  <si>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</si>
  <si>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</si>
  <si>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</si>
  <si>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</si>
  <si>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</si>
  <si>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</si>
  <si>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</si>
  <si>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</si>
  <si>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</si>
  <si>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</si>
  <si>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</si>
  <si>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</si>
  <si>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</si>
  <si>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</si>
  <si>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</si>
  <si>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</si>
  <si>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</si>
  <si>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</si>
  <si>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</si>
  <si>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</si>
  <si>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</si>
  <si>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</si>
  <si>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</si>
  <si>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</si>
  <si>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</si>
  <si>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</si>
  <si>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</si>
  <si>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</si>
  <si>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</si>
  <si>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</si>
  <si>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</si>
  <si>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</si>
  <si>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</si>
  <si>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</si>
  <si>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</si>
  <si>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</si>
  <si>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</si>
  <si>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</si>
  <si>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</si>
  <si>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</si>
  <si>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</si>
  <si>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</si>
  <si>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</si>
  <si>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</si>
  <si>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</si>
  <si>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</si>
  <si>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</si>
  <si>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</si>
  <si>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</si>
  <si>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</si>
  <si>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</si>
  <si>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</si>
  <si>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</si>
  <si>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</si>
  <si>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</si>
  <si>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</si>
  <si>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</si>
  <si>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</si>
  <si>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</si>
  <si>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</si>
  <si>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</si>
  <si>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</si>
  <si>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</si>
  <si>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</si>
  <si>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</si>
  <si>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</si>
  <si>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</si>
  <si>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</si>
  <si>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</si>
  <si>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</si>
  <si>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</si>
  <si>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</si>
  <si>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</si>
  <si>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</si>
  <si>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</si>
  <si>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</si>
  <si>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</si>
  <si>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</si>
  <si>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</si>
  <si>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</si>
  <si>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</si>
  <si>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</si>
  <si>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</si>
  <si>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</si>
  <si>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</si>
  <si>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</si>
  <si>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人材開発支援助成金（復興関連事業）</t>
  </si>
  <si>
    <t>人材開発統括官</t>
  </si>
  <si>
    <t>平成23年度</t>
  </si>
  <si>
    <t>令和3年度</t>
  </si>
  <si>
    <t>若年者・キャリア形成支援担当参事官付企業内人材開発支援室</t>
  </si>
  <si>
    <t>東日本大震災は未曾有の大震災であり、加えて風評被害等もあって、景気・経済、ひいては雇用への深刻な影響があるところである。このため、震災等の影響を受けた事業主を支援するため、特例措置を講ずる。</t>
  </si>
  <si>
    <t>労働者に計画的な職業訓練等の計画を実施する事業主等に対して、訓練に要した経費や訓練期間中の賃金の一部を助成し、労働者の職業能力の開発及び向上を促進する人材開発支援助成金について、被災地の復興や、震災等の影響を踏まえた新たな事業展開に必要な人材育成のため、特例措置を実施。</t>
  </si>
  <si>
    <t>-</t>
  </si>
  <si>
    <t>雇用安定等給付金</t>
  </si>
  <si>
    <t>本助成措置が企業内で人材を育成しようとする契機となった旨の評価が得られた割合が90％以上</t>
  </si>
  <si>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</si>
  <si>
    <t>厚生労働省人材開発統括官調べ</t>
  </si>
  <si>
    <t>助成対象の訓練の実施及び人材育成制度の導入によりキャリア形成につながったとする従業員の割合が90％以上</t>
  </si>
  <si>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</si>
  <si>
    <t>助成対象となった従業員について、訓練終了後の評価を反映して処遇の向上、職務反映等を実施した（実施する予定も含む）割合が74％以上</t>
  </si>
  <si>
    <t>助成対象となった従業員について、訓練終了後の評価を反映して処遇の向上、職務拡大等を実施した（実施する予定も含む）事業主の割合（アンケート調査を実施し、訓練終了後の評価を反映して処遇の向上、職務拡大等を実施した事業主の数／アンケート調査に回答した事業主の数）</t>
  </si>
  <si>
    <t>支給決定金額</t>
  </si>
  <si>
    <t>百万円</t>
  </si>
  <si>
    <t>千円</t>
  </si>
  <si>
    <t>／　</t>
    <phoneticPr fontId="5"/>
  </si>
  <si>
    <t>人材開発支援助成金</t>
  </si>
  <si>
    <t>708</t>
  </si>
  <si>
    <t>966</t>
  </si>
  <si>
    <t>602</t>
  </si>
  <si>
    <t>606</t>
  </si>
  <si>
    <t>611</t>
  </si>
  <si>
    <t>597</t>
  </si>
  <si>
    <t>619</t>
  </si>
  <si>
    <t>○</t>
  </si>
  <si>
    <t>厚労</t>
  </si>
  <si>
    <t>本助成金を活用した人材育成の実施</t>
    <rPh sb="0" eb="1">
      <t>ホン</t>
    </rPh>
    <rPh sb="1" eb="4">
      <t>ジョセイキン</t>
    </rPh>
    <rPh sb="5" eb="7">
      <t>カツヨウ</t>
    </rPh>
    <rPh sb="9" eb="11">
      <t>ジンザイ</t>
    </rPh>
    <rPh sb="11" eb="13">
      <t>イクセイ</t>
    </rPh>
    <rPh sb="14" eb="16">
      <t>ジッシ</t>
    </rPh>
    <phoneticPr fontId="5"/>
  </si>
  <si>
    <t>多様な職業能力開発の機会を確保すること（Ⅵー１）</t>
    <phoneticPr fontId="5"/>
  </si>
  <si>
    <t>多様な職業能力開発の機会を確保し、生産性の向上に向けた人材育成を強化すること（Ⅵー１ー１）</t>
    <phoneticPr fontId="5"/>
  </si>
  <si>
    <t>https://www.mhlw.go.jp/wp/seisaku/hyouka/dl/r03_jizenbunseki/VI-1-1.pdf</t>
    <phoneticPr fontId="5"/>
  </si>
  <si>
    <t>P.4</t>
    <phoneticPr fontId="5"/>
  </si>
  <si>
    <t>-</t>
    <phoneticPr fontId="5"/>
  </si>
  <si>
    <t>‐</t>
  </si>
  <si>
    <t>無</t>
  </si>
  <si>
    <t>△</t>
  </si>
  <si>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</si>
  <si>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</si>
  <si>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点検対象外</t>
    <rPh sb="0" eb="2">
      <t>テンケン</t>
    </rPh>
    <rPh sb="2" eb="5">
      <t>タイショウガイ</t>
    </rPh>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</si>
  <si>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</si>
  <si>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</si>
  <si>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訓練経費や訓練期間中の賃金の一部に充当</t>
    <rPh sb="0" eb="2">
      <t>クンレン</t>
    </rPh>
    <rPh sb="2" eb="4">
      <t>ケイヒ</t>
    </rPh>
    <rPh sb="5" eb="7">
      <t>クンレン</t>
    </rPh>
    <rPh sb="7" eb="10">
      <t>キカンチュウ</t>
    </rPh>
    <rPh sb="11" eb="13">
      <t>チンギン</t>
    </rPh>
    <rPh sb="14" eb="16">
      <t>イチブ</t>
    </rPh>
    <rPh sb="17" eb="19">
      <t>ジュウトウ</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</si>
  <si>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</si>
  <si>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法人A</t>
    <rPh sb="0" eb="2">
      <t>ホウジン</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</si>
  <si>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</si>
  <si>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特に経営基盤が弱い被災地の中小企業事業主にとっては、必要な人材育成を行うことが困難であり、国が積極的に支援する必要がある。</t>
    <rPh sb="0" eb="1">
      <t>トク</t>
    </rPh>
    <rPh sb="2" eb="4">
      <t>ケイエイ</t>
    </rPh>
    <rPh sb="4" eb="6">
      <t>キバン</t>
    </rPh>
    <rPh sb="7" eb="8">
      <t>ヨワ</t>
    </rPh>
    <rPh sb="9" eb="12">
      <t>ヒサイチ</t>
    </rPh>
    <rPh sb="13" eb="15">
      <t>チュウショウ</t>
    </rPh>
    <rPh sb="15" eb="17">
      <t>キギョウ</t>
    </rPh>
    <rPh sb="17" eb="20">
      <t>ジギョウヌシ</t>
    </rPh>
    <rPh sb="26" eb="28">
      <t>ヒツヨウ</t>
    </rPh>
    <rPh sb="29" eb="31">
      <t>ジンザイ</t>
    </rPh>
    <rPh sb="31" eb="33">
      <t>イクセイ</t>
    </rPh>
    <rPh sb="34" eb="35">
      <t>オコナ</t>
    </rPh>
    <rPh sb="39" eb="41">
      <t>コンナン</t>
    </rPh>
    <rPh sb="45" eb="46">
      <t>クニ</t>
    </rPh>
    <rPh sb="47" eb="50">
      <t>セッキョクテキ</t>
    </rPh>
    <rPh sb="51" eb="53">
      <t>シエン</t>
    </rPh>
    <rPh sb="55" eb="57">
      <t>ヒツヨウ</t>
    </rPh>
    <phoneticPr fontId="5"/>
  </si>
  <si>
    <t>本助成金の特例措置は、従業員に訓練を実施する事業主に対して、公正・公平に被災地一律に同一の基準に基づき支給するものであることから、国で行う必要がある。</t>
    <rPh sb="0" eb="1">
      <t>ホン</t>
    </rPh>
    <rPh sb="1" eb="4">
      <t>ジョセイキン</t>
    </rPh>
    <rPh sb="5" eb="7">
      <t>トクレイ</t>
    </rPh>
    <rPh sb="7" eb="9">
      <t>ソチ</t>
    </rPh>
    <rPh sb="11" eb="14">
      <t>ジュウギョウイン</t>
    </rPh>
    <rPh sb="15" eb="17">
      <t>クンレン</t>
    </rPh>
    <rPh sb="18" eb="20">
      <t>ジッシ</t>
    </rPh>
    <rPh sb="22" eb="25">
      <t>ジギョウヌシ</t>
    </rPh>
    <rPh sb="26" eb="27">
      <t>タイ</t>
    </rPh>
    <rPh sb="30" eb="32">
      <t>コウセイ</t>
    </rPh>
    <rPh sb="33" eb="35">
      <t>コウヘイ</t>
    </rPh>
    <rPh sb="36" eb="39">
      <t>ヒサイチ</t>
    </rPh>
    <rPh sb="39" eb="41">
      <t>イチリツ</t>
    </rPh>
    <rPh sb="42" eb="44">
      <t>ドウイツ</t>
    </rPh>
    <rPh sb="45" eb="47">
      <t>キジュン</t>
    </rPh>
    <rPh sb="48" eb="49">
      <t>モト</t>
    </rPh>
    <rPh sb="51" eb="53">
      <t>シキュウ</t>
    </rPh>
    <rPh sb="65" eb="66">
      <t>クニ</t>
    </rPh>
    <rPh sb="67" eb="68">
      <t>オコナ</t>
    </rPh>
    <rPh sb="69" eb="71">
      <t>ヒツヨウ</t>
    </rPh>
    <phoneticPr fontId="5"/>
  </si>
  <si>
    <t>人材育成の取組みの強化が求められている中で、経営基盤が弱く必要な人材育成を行うことが困難な被災地の中小企業事業主にとっては、従業員に訓練等を行った場合に助成する本助成金は、必要かつ適切な事業であり優先度の高い事業である。</t>
    <rPh sb="0" eb="2">
      <t>ジンザイ</t>
    </rPh>
    <rPh sb="2" eb="4">
      <t>イクセイ</t>
    </rPh>
    <rPh sb="5" eb="6">
      <t>ト</t>
    </rPh>
    <rPh sb="6" eb="7">
      <t>クミ</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8">
      <t>ヒサイチ</t>
    </rPh>
    <rPh sb="49" eb="51">
      <t>チュウショウ</t>
    </rPh>
    <rPh sb="51" eb="53">
      <t>キギョウ</t>
    </rPh>
    <rPh sb="53" eb="56">
      <t>ジギョウヌシ</t>
    </rPh>
    <rPh sb="62" eb="65">
      <t>ジュウギョウイン</t>
    </rPh>
    <rPh sb="66" eb="68">
      <t>クンレン</t>
    </rPh>
    <rPh sb="68" eb="69">
      <t>トウ</t>
    </rPh>
    <rPh sb="70" eb="71">
      <t>オコナ</t>
    </rPh>
    <rPh sb="73" eb="75">
      <t>バアイ</t>
    </rPh>
    <rPh sb="76" eb="78">
      <t>ジョセイ</t>
    </rPh>
    <rPh sb="80" eb="81">
      <t>ホン</t>
    </rPh>
    <rPh sb="81" eb="84">
      <t>ジョセイキン</t>
    </rPh>
    <rPh sb="86" eb="88">
      <t>ヒツヨウ</t>
    </rPh>
    <rPh sb="90" eb="92">
      <t>テキセツ</t>
    </rPh>
    <rPh sb="93" eb="95">
      <t>ジギョウ</t>
    </rPh>
    <rPh sb="98" eb="101">
      <t>ユウセンド</t>
    </rPh>
    <rPh sb="102" eb="103">
      <t>タカ</t>
    </rPh>
    <rPh sb="104" eb="106">
      <t>ジギョウ</t>
    </rPh>
    <phoneticPr fontId="5"/>
  </si>
  <si>
    <t>本助成金の特例措置は、申請内容を審査の上、支給要件を満たした被災地の雇用保険適用事業主に対してのみ支給しており妥当である。</t>
    <rPh sb="0" eb="1">
      <t>ホン</t>
    </rPh>
    <rPh sb="1" eb="4">
      <t>ジョセイキン</t>
    </rPh>
    <rPh sb="5" eb="7">
      <t>トクレイ</t>
    </rPh>
    <rPh sb="7" eb="9">
      <t>ソチ</t>
    </rPh>
    <rPh sb="11" eb="13">
      <t>シンセイ</t>
    </rPh>
    <rPh sb="13" eb="15">
      <t>ナイヨウ</t>
    </rPh>
    <rPh sb="16" eb="18">
      <t>シンサ</t>
    </rPh>
    <rPh sb="19" eb="20">
      <t>ウエ</t>
    </rPh>
    <rPh sb="21" eb="23">
      <t>シキュウ</t>
    </rPh>
    <rPh sb="23" eb="25">
      <t>ヨウケン</t>
    </rPh>
    <rPh sb="26" eb="27">
      <t>ミ</t>
    </rPh>
    <rPh sb="30" eb="33">
      <t>ヒサイチ</t>
    </rPh>
    <rPh sb="34" eb="36">
      <t>コヨウ</t>
    </rPh>
    <rPh sb="36" eb="38">
      <t>ホケン</t>
    </rPh>
    <rPh sb="38" eb="40">
      <t>テキヨウ</t>
    </rPh>
    <rPh sb="40" eb="43">
      <t>ジギョウヌシ</t>
    </rPh>
    <rPh sb="44" eb="45">
      <t>タイ</t>
    </rPh>
    <rPh sb="49" eb="51">
      <t>シキュウ</t>
    </rPh>
    <rPh sb="55" eb="57">
      <t>ダトウ</t>
    </rPh>
    <phoneticPr fontId="5"/>
  </si>
  <si>
    <t>従業員に、計画に沿って訓練を行った事業主に対して、必要不可欠な経費の一部等を助成している。</t>
    <rPh sb="0" eb="3">
      <t>ジュウギョウイン</t>
    </rPh>
    <rPh sb="5" eb="7">
      <t>ケイカク</t>
    </rPh>
    <rPh sb="8" eb="9">
      <t>ソ</t>
    </rPh>
    <rPh sb="11" eb="13">
      <t>クンレン</t>
    </rPh>
    <rPh sb="14" eb="15">
      <t>オコナ</t>
    </rPh>
    <rPh sb="17" eb="20">
      <t>ジギョウヌシ</t>
    </rPh>
    <rPh sb="21" eb="22">
      <t>タイ</t>
    </rPh>
    <rPh sb="25" eb="27">
      <t>ヒツヨウ</t>
    </rPh>
    <rPh sb="27" eb="30">
      <t>フカケツ</t>
    </rPh>
    <rPh sb="31" eb="33">
      <t>ケイヒ</t>
    </rPh>
    <rPh sb="34" eb="36">
      <t>イチブ</t>
    </rPh>
    <rPh sb="36" eb="37">
      <t>トウ</t>
    </rPh>
    <rPh sb="38" eb="40">
      <t>ジョセイ</t>
    </rPh>
    <phoneticPr fontId="5"/>
  </si>
  <si>
    <t>事業主等にとってより使いやすい仕組みとなるよう、申請様式の見直し等を行った。</t>
    <rPh sb="0" eb="3">
      <t>ジギョウヌシ</t>
    </rPh>
    <rPh sb="3" eb="4">
      <t>トウ</t>
    </rPh>
    <rPh sb="10" eb="11">
      <t>ツカ</t>
    </rPh>
    <rPh sb="15" eb="17">
      <t>シク</t>
    </rPh>
    <rPh sb="24" eb="26">
      <t>シンセイ</t>
    </rPh>
    <rPh sb="26" eb="28">
      <t>ヨウシキ</t>
    </rPh>
    <rPh sb="29" eb="31">
      <t>ミナオ</t>
    </rPh>
    <rPh sb="32" eb="33">
      <t>トウ</t>
    </rPh>
    <rPh sb="34" eb="35">
      <t>オコナ</t>
    </rPh>
    <phoneticPr fontId="5"/>
  </si>
  <si>
    <t>雇用保険法　第63条第1項第1号、第4号、第5号及び第9号
雇用保険法施行規則　第125条及び附則第34条
職業能力開発促進法　第15条の3及び第96条</t>
    <rPh sb="45" eb="46">
      <t>オヨ</t>
    </rPh>
    <rPh sb="47" eb="49">
      <t>フソク</t>
    </rPh>
    <rPh sb="49" eb="50">
      <t>ダイ</t>
    </rPh>
    <rPh sb="52" eb="53">
      <t>ジョウ</t>
    </rPh>
    <phoneticPr fontId="5"/>
  </si>
  <si>
    <t>「人材開発支援助成金（所管：人材開発統括官）」は労働者に計画的な職業訓練等を実施する事業主等に対して助成し、「人材開発支援助成金（復興関連事業）（所管：人材開発統括官）」は震災復興のための人材育成を行う被災地の事業主に対して助成する。</t>
    <rPh sb="1" eb="3">
      <t>ジンザイ</t>
    </rPh>
    <rPh sb="3" eb="5">
      <t>カイハツ</t>
    </rPh>
    <rPh sb="5" eb="7">
      <t>シエン</t>
    </rPh>
    <rPh sb="7" eb="10">
      <t>ジョセイキン</t>
    </rPh>
    <rPh sb="11" eb="13">
      <t>ショカン</t>
    </rPh>
    <rPh sb="14" eb="16">
      <t>ジンザイ</t>
    </rPh>
    <rPh sb="16" eb="18">
      <t>カイハツ</t>
    </rPh>
    <rPh sb="18" eb="20">
      <t>トウカツ</t>
    </rPh>
    <rPh sb="24" eb="27">
      <t>ロウドウシャ</t>
    </rPh>
    <rPh sb="28" eb="31">
      <t>ケイカクテキ</t>
    </rPh>
    <rPh sb="32" eb="34">
      <t>ショクギョウ</t>
    </rPh>
    <rPh sb="34" eb="36">
      <t>クンレン</t>
    </rPh>
    <rPh sb="36" eb="37">
      <t>トウ</t>
    </rPh>
    <rPh sb="38" eb="40">
      <t>ジッシ</t>
    </rPh>
    <rPh sb="42" eb="45">
      <t>ジギョウヌシ</t>
    </rPh>
    <rPh sb="45" eb="46">
      <t>トウ</t>
    </rPh>
    <rPh sb="47" eb="48">
      <t>タイ</t>
    </rPh>
    <rPh sb="50" eb="52">
      <t>ジョセイ</t>
    </rPh>
    <rPh sb="55" eb="57">
      <t>ジンザイ</t>
    </rPh>
    <rPh sb="57" eb="59">
      <t>カイハツ</t>
    </rPh>
    <rPh sb="59" eb="61">
      <t>シエン</t>
    </rPh>
    <rPh sb="61" eb="64">
      <t>ジョセイキン</t>
    </rPh>
    <rPh sb="65" eb="67">
      <t>フッコウ</t>
    </rPh>
    <rPh sb="67" eb="69">
      <t>カンレン</t>
    </rPh>
    <rPh sb="69" eb="71">
      <t>ジギョウ</t>
    </rPh>
    <rPh sb="73" eb="75">
      <t>ショカン</t>
    </rPh>
    <rPh sb="76" eb="78">
      <t>ジンザイ</t>
    </rPh>
    <rPh sb="78" eb="80">
      <t>カイハツ</t>
    </rPh>
    <rPh sb="80" eb="82">
      <t>トウカツ</t>
    </rPh>
    <rPh sb="86" eb="88">
      <t>シンサイ</t>
    </rPh>
    <rPh sb="88" eb="90">
      <t>フッコウ</t>
    </rPh>
    <rPh sb="94" eb="96">
      <t>ジンザイ</t>
    </rPh>
    <rPh sb="96" eb="98">
      <t>イクセイ</t>
    </rPh>
    <rPh sb="99" eb="100">
      <t>オコナ</t>
    </rPh>
    <rPh sb="101" eb="104">
      <t>ヒサイチ</t>
    </rPh>
    <rPh sb="105" eb="108">
      <t>ジギョウヌシ</t>
    </rPh>
    <rPh sb="109" eb="110">
      <t>タイ</t>
    </rPh>
    <rPh sb="112" eb="114">
      <t>ジョセイ</t>
    </rPh>
    <phoneticPr fontId="5"/>
  </si>
  <si>
    <t>A.福島労働局</t>
    <rPh sb="2" eb="4">
      <t>フクシマ</t>
    </rPh>
    <rPh sb="4" eb="7">
      <t>ロウドウキョク</t>
    </rPh>
    <phoneticPr fontId="5"/>
  </si>
  <si>
    <t>福島労働局</t>
    <rPh sb="0" eb="2">
      <t>フクシマ</t>
    </rPh>
    <rPh sb="2" eb="5">
      <t>ロウドウキョク</t>
    </rPh>
    <phoneticPr fontId="5"/>
  </si>
  <si>
    <t>B.法人A</t>
    <rPh sb="2" eb="4">
      <t>ホウジン</t>
    </rPh>
    <phoneticPr fontId="5"/>
  </si>
  <si>
    <t>第11次職業能力開発基本計画</t>
    <phoneticPr fontId="5"/>
  </si>
  <si>
    <t>企業内人材開発支援室長
和田山 純一</t>
    <rPh sb="12" eb="15">
      <t>ワダヤマ</t>
    </rPh>
    <rPh sb="16" eb="18">
      <t>ジュンイチ</t>
    </rPh>
    <phoneticPr fontId="5"/>
  </si>
  <si>
    <t>雇用する労働者に職務に関連した専門的な知識及び技能を習得させるための職業訓練等を計画に沿って実施した場合に、実施した事業主に対して、訓練経費や訓練期間中の賃金の一部を助成する。</t>
    <rPh sb="54" eb="56">
      <t>ジッシ</t>
    </rPh>
    <rPh sb="58" eb="61">
      <t>ジギョウヌシ</t>
    </rPh>
    <rPh sb="62" eb="63">
      <t>タイ</t>
    </rPh>
    <phoneticPr fontId="5"/>
  </si>
  <si>
    <t>X（支給決定額）／Y（支給決定件数）</t>
    <rPh sb="2" eb="4">
      <t>シキュウ</t>
    </rPh>
    <rPh sb="4" eb="7">
      <t>ケッテイガク</t>
    </rPh>
    <rPh sb="11" eb="13">
      <t>シキュウ</t>
    </rPh>
    <rPh sb="13" eb="15">
      <t>ケッテイ</t>
    </rPh>
    <rPh sb="15" eb="17">
      <t>ケンスウ</t>
    </rPh>
    <phoneticPr fontId="5"/>
  </si>
  <si>
    <t>　 　X/Y</t>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</si>
  <si>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</si>
  <si>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</si>
  <si>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</si>
  <si>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</si>
  <si>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</si>
  <si>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</si>
  <si>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</si>
  <si>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</si>
  <si>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</si>
  <si>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99,505
／
356件</t>
    <phoneticPr fontId="5"/>
  </si>
  <si>
    <t>22,730
／
112件</t>
    <phoneticPr fontId="5"/>
  </si>
  <si>
    <t>4,949
／
23件</t>
    <phoneticPr fontId="5"/>
  </si>
  <si>
    <t>成果目標は概ね達成しているものの、若年者を対象とした訓練の割合が増加し、職務の拡大等に至らなかったことなどにより、一部目標を達成することができなかった。</t>
    <rPh sb="0" eb="2">
      <t>セイカ</t>
    </rPh>
    <rPh sb="2" eb="4">
      <t>モクヒョウ</t>
    </rPh>
    <rPh sb="5" eb="6">
      <t>オオム</t>
    </rPh>
    <rPh sb="7" eb="9">
      <t>タッセイ</t>
    </rPh>
    <rPh sb="17" eb="19">
      <t>ジャクネン</t>
    </rPh>
    <rPh sb="19" eb="20">
      <t>シャ</t>
    </rPh>
    <rPh sb="21" eb="23">
      <t>タイショウ</t>
    </rPh>
    <rPh sb="26" eb="28">
      <t>クンレン</t>
    </rPh>
    <rPh sb="29" eb="31">
      <t>ワリアイ</t>
    </rPh>
    <rPh sb="32" eb="34">
      <t>ゾウカ</t>
    </rPh>
    <rPh sb="36" eb="38">
      <t>ショクム</t>
    </rPh>
    <rPh sb="39" eb="41">
      <t>カクダイ</t>
    </rPh>
    <rPh sb="41" eb="42">
      <t>トウ</t>
    </rPh>
    <rPh sb="43" eb="44">
      <t>イタ</t>
    </rPh>
    <rPh sb="57" eb="59">
      <t>イチブ</t>
    </rPh>
    <rPh sb="59" eb="61">
      <t>モクヒョウ</t>
    </rPh>
    <rPh sb="62" eb="64">
      <t>タッセイ</t>
    </rPh>
    <phoneticPr fontId="5"/>
  </si>
  <si>
    <t>東日本大震災から年数も経過しており、特例措置を利用する事業主が想定よりも減少したことにより、支給決定件数が当初の予定を下回っため、不用が生じたもの。</t>
    <rPh sb="0" eb="1">
      <t>ヒガシ</t>
    </rPh>
    <rPh sb="1" eb="3">
      <t>ニホン</t>
    </rPh>
    <rPh sb="3" eb="6">
      <t>ダイシンサイ</t>
    </rPh>
    <rPh sb="8" eb="10">
      <t>ネンスウ</t>
    </rPh>
    <rPh sb="11" eb="13">
      <t>ケイカ</t>
    </rPh>
    <rPh sb="18" eb="20">
      <t>トクレイ</t>
    </rPh>
    <rPh sb="20" eb="22">
      <t>ソチ</t>
    </rPh>
    <rPh sb="23" eb="25">
      <t>リヨウ</t>
    </rPh>
    <rPh sb="27" eb="30">
      <t>ジギョウヌシ</t>
    </rPh>
    <rPh sb="31" eb="33">
      <t>ソウテイ</t>
    </rPh>
    <rPh sb="36" eb="38">
      <t>ゲンショウ</t>
    </rPh>
    <rPh sb="46" eb="48">
      <t>シキュウ</t>
    </rPh>
    <rPh sb="48" eb="50">
      <t>ケッテイ</t>
    </rPh>
    <rPh sb="50" eb="52">
      <t>ケンスウ</t>
    </rPh>
    <rPh sb="53" eb="55">
      <t>トウショ</t>
    </rPh>
    <rPh sb="56" eb="58">
      <t>ヨテイ</t>
    </rPh>
    <rPh sb="59" eb="61">
      <t>シタマワ</t>
    </rPh>
    <rPh sb="65" eb="67">
      <t>フヨウ</t>
    </rPh>
    <rPh sb="68" eb="69">
      <t>ショウ</t>
    </rPh>
    <phoneticPr fontId="5"/>
  </si>
  <si>
    <t>東日本大震災から年数も経過しており、特例措置を利用する事業主が想定よりも減少したことにより、支給決定件数が当初の予定を下回っため、当初見込みを下回る支給実績となった。</t>
    <rPh sb="46" eb="48">
      <t>シキュウ</t>
    </rPh>
    <rPh sb="48" eb="50">
      <t>ケッテイ</t>
    </rPh>
    <rPh sb="50" eb="52">
      <t>ケンスウ</t>
    </rPh>
    <rPh sb="53" eb="55">
      <t>トウショ</t>
    </rPh>
    <rPh sb="56" eb="58">
      <t>ヨテイ</t>
    </rPh>
    <rPh sb="59" eb="61">
      <t>シタマワ</t>
    </rPh>
    <rPh sb="65" eb="67">
      <t>トウショ</t>
    </rPh>
    <rPh sb="67" eb="69">
      <t>ミコ</t>
    </rPh>
    <rPh sb="71" eb="73">
      <t>シタマワ</t>
    </rPh>
    <rPh sb="74" eb="76">
      <t>シキュウ</t>
    </rPh>
    <rPh sb="76" eb="78">
      <t>ジッセキ</t>
    </rPh>
    <phoneticPr fontId="5"/>
  </si>
  <si>
    <t>本助成金の特例措置は令和２年度に終了しており、経過措置も令和３年度をもって予定通り終了する。</t>
    <rPh sb="0" eb="1">
      <t>ホン</t>
    </rPh>
    <rPh sb="1" eb="4">
      <t>ジョセイキン</t>
    </rPh>
    <rPh sb="5" eb="7">
      <t>トクレイ</t>
    </rPh>
    <rPh sb="7" eb="9">
      <t>ソチ</t>
    </rPh>
    <rPh sb="10" eb="12">
      <t>レイワ</t>
    </rPh>
    <rPh sb="13" eb="15">
      <t>ネンド</t>
    </rPh>
    <rPh sb="16" eb="18">
      <t>シュウリョウ</t>
    </rPh>
    <rPh sb="23" eb="25">
      <t>ケイカ</t>
    </rPh>
    <rPh sb="25" eb="27">
      <t>ソチ</t>
    </rPh>
    <rPh sb="28" eb="30">
      <t>レイワ</t>
    </rPh>
    <rPh sb="31" eb="33">
      <t>ネンド</t>
    </rPh>
    <rPh sb="37" eb="39">
      <t>ヨテイ</t>
    </rPh>
    <rPh sb="39" eb="40">
      <t>ドオ</t>
    </rPh>
    <rPh sb="41" eb="43">
      <t>シュウリョウ</t>
    </rPh>
    <phoneticPr fontId="5"/>
  </si>
  <si>
    <t>東日本大震災から年数も経過しており、年度を負う毎に支給件数が低減しているものの、成果目標は概ね達成していることから、本事業の目的である企業内における労働者のキャリア形成の促進に資するものとなっている。</t>
    <rPh sb="0" eb="3">
      <t>ヒガシニホン</t>
    </rPh>
    <rPh sb="3" eb="6">
      <t>ダイシンサイ</t>
    </rPh>
    <rPh sb="8" eb="10">
      <t>ネンスウ</t>
    </rPh>
    <rPh sb="11" eb="13">
      <t>ケイカ</t>
    </rPh>
    <rPh sb="18" eb="20">
      <t>ネンド</t>
    </rPh>
    <rPh sb="21" eb="22">
      <t>オ</t>
    </rPh>
    <rPh sb="23" eb="24">
      <t>ゴト</t>
    </rPh>
    <rPh sb="45" eb="46">
      <t>オオム</t>
    </rPh>
    <phoneticPr fontId="5"/>
  </si>
  <si>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</si>
  <si>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</si>
  <si>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事業は当初の予定通りの成果を達成したため、令和３年度をもって終了すること。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</si>
</sst>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30209</xdr:colOff>
      <xdr:row>273</xdr:row>
      <xdr:rowOff>59765</xdr:rowOff>
    </xdr:from>
    <xdr:to>
      <xdr:col>37</xdr:col>
      <xdr:colOff>181815</xdr:colOff>
      <xdr:row>276</xdr:row>
      <xdr:rowOff>96936</xdr:rowOff>
    </xdr:to>
    <xdr:sp macro="" textlink="">
      <xdr:nvSpPr>
        <xdr:cNvPr id="2" name="正方形/長方形 1"/>
        <xdr:cNvSpPr/>
      </xdr:nvSpPr>
      <xdr:spPr>
        <a:xfrm>
          <a:off x="3765503" y="39272883"/>
          <a:ext cx="3326606" cy="687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5</a:t>
          </a:r>
          <a:r>
            <a:rPr kumimoji="1" lang="ja-JP" altLang="en-US" sz="1400">
              <a:solidFill>
                <a:schemeClr val="tx1"/>
              </a:solidFill>
            </a:rPr>
            <a:t>百万円</a:t>
          </a:r>
        </a:p>
      </xdr:txBody>
    </xdr:sp>
    <xdr:clientData/>
  </xdr:twoCellAnchor>
  <xdr:twoCellAnchor>
    <xdr:from>
      <xdr:col>20</xdr:col>
      <xdr:colOff>30209</xdr:colOff>
      <xdr:row>279</xdr:row>
      <xdr:rowOff>254938</xdr:rowOff>
    </xdr:from>
    <xdr:to>
      <xdr:col>37</xdr:col>
      <xdr:colOff>194515</xdr:colOff>
      <xdr:row>282</xdr:row>
      <xdr:rowOff>233553</xdr:rowOff>
    </xdr:to>
    <xdr:sp macro="" textlink="">
      <xdr:nvSpPr>
        <xdr:cNvPr id="3" name="正方形/長方形 2"/>
        <xdr:cNvSpPr/>
      </xdr:nvSpPr>
      <xdr:spPr>
        <a:xfrm>
          <a:off x="4030709" y="48680038"/>
          <a:ext cx="3564731" cy="10358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1</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5</a:t>
          </a:r>
          <a:r>
            <a:rPr kumimoji="1" lang="ja-JP" altLang="en-US" sz="1400">
              <a:solidFill>
                <a:schemeClr val="tx1"/>
              </a:solidFill>
            </a:rPr>
            <a:t>百万円</a:t>
          </a:r>
        </a:p>
      </xdr:txBody>
    </xdr:sp>
    <xdr:clientData/>
  </xdr:twoCellAnchor>
  <xdr:twoCellAnchor>
    <xdr:from>
      <xdr:col>29</xdr:col>
      <xdr:colOff>24606</xdr:colOff>
      <xdr:row>276</xdr:row>
      <xdr:rowOff>84235</xdr:rowOff>
    </xdr:from>
    <xdr:to>
      <xdr:col>29</xdr:col>
      <xdr:colOff>27781</xdr:colOff>
      <xdr:row>279</xdr:row>
      <xdr:rowOff>220013</xdr:rowOff>
    </xdr:to>
    <xdr:cxnSp macro="">
      <xdr:nvCxnSpPr>
        <xdr:cNvPr id="4" name="直線矢印コネクタ 3"/>
        <xdr:cNvCxnSpPr/>
      </xdr:nvCxnSpPr>
      <xdr:spPr>
        <a:xfrm>
          <a:off x="5825331" y="47452060"/>
          <a:ext cx="3175" cy="11930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24606</xdr:colOff>
      <xdr:row>276</xdr:row>
      <xdr:rowOff>327122</xdr:rowOff>
    </xdr:from>
    <xdr:to>
      <xdr:col>20</xdr:col>
      <xdr:colOff>42909</xdr:colOff>
      <xdr:row>278</xdr:row>
      <xdr:rowOff>37170</xdr:rowOff>
    </xdr:to>
    <xdr:sp macro="" textlink="">
      <xdr:nvSpPr>
        <xdr:cNvPr id="5" name="正方形/長方形 4"/>
        <xdr:cNvSpPr/>
      </xdr:nvSpPr>
      <xdr:spPr>
        <a:xfrm>
          <a:off x="2424906" y="47694947"/>
          <a:ext cx="1618503" cy="4148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14</xdr:col>
      <xdr:colOff>17836</xdr:colOff>
      <xdr:row>273</xdr:row>
      <xdr:rowOff>87969</xdr:rowOff>
    </xdr:from>
    <xdr:to>
      <xdr:col>17</xdr:col>
      <xdr:colOff>52621</xdr:colOff>
      <xdr:row>275</xdr:row>
      <xdr:rowOff>22411</xdr:rowOff>
    </xdr:to>
    <xdr:sp macro="" textlink="">
      <xdr:nvSpPr>
        <xdr:cNvPr id="6" name="正方形/長方形 5"/>
        <xdr:cNvSpPr/>
      </xdr:nvSpPr>
      <xdr:spPr>
        <a:xfrm>
          <a:off x="2632542" y="39039616"/>
          <a:ext cx="595079" cy="464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35</xdr:col>
      <xdr:colOff>7891</xdr:colOff>
      <xdr:row>276</xdr:row>
      <xdr:rowOff>209087</xdr:rowOff>
    </xdr:from>
    <xdr:to>
      <xdr:col>44</xdr:col>
      <xdr:colOff>160385</xdr:colOff>
      <xdr:row>277</xdr:row>
      <xdr:rowOff>325349</xdr:rowOff>
    </xdr:to>
    <xdr:sp macro="" textlink="">
      <xdr:nvSpPr>
        <xdr:cNvPr id="7" name="大かっこ 6"/>
        <xdr:cNvSpPr/>
      </xdr:nvSpPr>
      <xdr:spPr>
        <a:xfrm>
          <a:off x="6544656" y="39810675"/>
          <a:ext cx="1833376" cy="4748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21</xdr:col>
      <xdr:colOff>48138</xdr:colOff>
      <xdr:row>283</xdr:row>
      <xdr:rowOff>104588</xdr:rowOff>
    </xdr:from>
    <xdr:to>
      <xdr:col>37</xdr:col>
      <xdr:colOff>113459</xdr:colOff>
      <xdr:row>285</xdr:row>
      <xdr:rowOff>313769</xdr:rowOff>
    </xdr:to>
    <xdr:sp macro="" textlink="">
      <xdr:nvSpPr>
        <xdr:cNvPr id="8" name="大かっこ 7"/>
        <xdr:cNvSpPr/>
      </xdr:nvSpPr>
      <xdr:spPr>
        <a:xfrm>
          <a:off x="3970197" y="41611176"/>
          <a:ext cx="3053556" cy="7620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12</xdr:col>
      <xdr:colOff>0</xdr:colOff>
      <xdr:row>270</xdr:row>
      <xdr:rowOff>4</xdr:rowOff>
    </xdr:from>
    <xdr:to>
      <xdr:col>45</xdr:col>
      <xdr:colOff>200118</xdr:colOff>
      <xdr:row>286</xdr:row>
      <xdr:rowOff>260541</xdr:rowOff>
    </xdr:to>
    <xdr:sp macro="" textlink="">
      <xdr:nvSpPr>
        <xdr:cNvPr id="9" name="角丸四角形 8"/>
        <xdr:cNvSpPr/>
      </xdr:nvSpPr>
      <xdr:spPr>
        <a:xfrm>
          <a:off x="2400300" y="45253279"/>
          <a:ext cx="6800943" cy="6213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22412</xdr:colOff>
      <xdr:row>286</xdr:row>
      <xdr:rowOff>243172</xdr:rowOff>
    </xdr:from>
    <xdr:to>
      <xdr:col>29</xdr:col>
      <xdr:colOff>24606</xdr:colOff>
      <xdr:row>289</xdr:row>
      <xdr:rowOff>164353</xdr:rowOff>
    </xdr:to>
    <xdr:cxnSp macro="">
      <xdr:nvCxnSpPr>
        <xdr:cNvPr id="10" name="直線矢印コネクタ 9"/>
        <xdr:cNvCxnSpPr/>
      </xdr:nvCxnSpPr>
      <xdr:spPr>
        <a:xfrm flipH="1">
          <a:off x="5438588" y="44409290"/>
          <a:ext cx="2194" cy="4889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30209</xdr:colOff>
      <xdr:row>290</xdr:row>
      <xdr:rowOff>21341</xdr:rowOff>
    </xdr:from>
    <xdr:to>
      <xdr:col>37</xdr:col>
      <xdr:colOff>181815</xdr:colOff>
      <xdr:row>293</xdr:row>
      <xdr:rowOff>7471</xdr:rowOff>
    </xdr:to>
    <xdr:sp macro="" textlink="">
      <xdr:nvSpPr>
        <xdr:cNvPr id="11" name="正方形/長方形 10"/>
        <xdr:cNvSpPr/>
      </xdr:nvSpPr>
      <xdr:spPr>
        <a:xfrm>
          <a:off x="3765503" y="45539635"/>
          <a:ext cx="3326606" cy="8228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5</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23</a:t>
          </a:r>
          <a:r>
            <a:rPr kumimoji="1" lang="ja-JP" altLang="en-US" sz="1400">
              <a:solidFill>
                <a:schemeClr val="tx1"/>
              </a:solidFill>
            </a:rPr>
            <a:t>件</a:t>
          </a:r>
        </a:p>
      </xdr:txBody>
    </xdr:sp>
    <xdr:clientData/>
  </xdr:twoCellAnchor>
  <xdr:twoCellAnchor>
    <xdr:from>
      <xdr:col>19</xdr:col>
      <xdr:colOff>17602</xdr:colOff>
      <xdr:row>286</xdr:row>
      <xdr:rowOff>410882</xdr:rowOff>
    </xdr:from>
    <xdr:to>
      <xdr:col>27</xdr:col>
      <xdr:colOff>35112</xdr:colOff>
      <xdr:row>289</xdr:row>
      <xdr:rowOff>224118</xdr:rowOff>
    </xdr:to>
    <xdr:sp macro="" textlink="">
      <xdr:nvSpPr>
        <xdr:cNvPr id="12" name="正方形/長方形 11"/>
        <xdr:cNvSpPr/>
      </xdr:nvSpPr>
      <xdr:spPr>
        <a:xfrm>
          <a:off x="3566131" y="44577000"/>
          <a:ext cx="1511628" cy="381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22</xdr:col>
      <xdr:colOff>31610</xdr:colOff>
      <xdr:row>294</xdr:row>
      <xdr:rowOff>98895</xdr:rowOff>
    </xdr:from>
    <xdr:to>
      <xdr:col>36</xdr:col>
      <xdr:colOff>79515</xdr:colOff>
      <xdr:row>296</xdr:row>
      <xdr:rowOff>153991</xdr:rowOff>
    </xdr:to>
    <xdr:sp macro="" textlink="">
      <xdr:nvSpPr>
        <xdr:cNvPr id="13" name="大かっこ 12"/>
        <xdr:cNvSpPr/>
      </xdr:nvSpPr>
      <xdr:spPr>
        <a:xfrm>
          <a:off x="4432160" y="54391395"/>
          <a:ext cx="2848255" cy="6837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従業員に訓練を受けさせる又は</a:t>
          </a:r>
        </a:p>
        <a:p>
          <a:pPr algn="ctr"/>
          <a:r>
            <a:rPr kumimoji="1" lang="ja-JP" altLang="en-US" sz="1100"/>
            <a:t>人材育成制度を導入する事業主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721</v>
      </c>
      <c r="AK2" s="187"/>
      <c r="AL2" s="187"/>
      <c r="AM2" s="187"/>
      <c r="AN2" s="90" t="s">
        <v>367</v>
      </c>
      <c r="AO2" s="187">
        <v>21</v>
      </c>
      <c r="AP2" s="187"/>
      <c r="AQ2" s="187"/>
      <c r="AR2" s="91" t="s">
        <v>367</v>
      </c>
      <c r="AS2" s="188">
        <v>687</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752</v>
      </c>
      <c r="AR5" s="212"/>
      <c r="AS5" s="212"/>
      <c r="AT5" s="212"/>
      <c r="AU5" s="212"/>
      <c r="AV5" s="212"/>
      <c r="AW5" s="212"/>
      <c r="AX5" s="213"/>
    </row>
    <row r="6" spans="1:50" ht="26.45"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0" customHeight="1" x14ac:dyDescent="0.15">
      <c r="A7" s="193" t="s">
        <v>20</v>
      </c>
      <c r="B7" s="194"/>
      <c r="C7" s="194"/>
      <c r="D7" s="194"/>
      <c r="E7" s="194"/>
      <c r="F7" s="195"/>
      <c r="G7" s="219" t="s">
        <v>746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751</v>
      </c>
      <c r="AF7" s="226"/>
      <c r="AG7" s="226"/>
      <c r="AH7" s="226"/>
      <c r="AI7" s="226"/>
      <c r="AJ7" s="226"/>
      <c r="AK7" s="226"/>
      <c r="AL7" s="226"/>
      <c r="AM7" s="226"/>
      <c r="AN7" s="226"/>
      <c r="AO7" s="226"/>
      <c r="AP7" s="226"/>
      <c r="AQ7" s="226"/>
      <c r="AR7" s="226"/>
      <c r="AS7" s="226"/>
      <c r="AT7" s="226"/>
      <c r="AU7" s="226"/>
      <c r="AV7" s="226"/>
      <c r="AW7" s="226"/>
      <c r="AX7" s="227"/>
    </row>
    <row r="8" spans="1:50" ht="29.1" customHeight="1" x14ac:dyDescent="0.15">
      <c r="A8" s="193" t="s">
        <v>234</v>
      </c>
      <c r="B8" s="194"/>
      <c r="C8" s="194"/>
      <c r="D8" s="194"/>
      <c r="E8" s="194"/>
      <c r="F8" s="195"/>
      <c r="G8" s="196" t="str">
        <f>入力規則等!A27</f>
        <v>少子化社会対策、男女共同参画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5.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8.5" customHeight="1" x14ac:dyDescent="0.15">
      <c r="A11" s="249" t="s">
        <v>5</v>
      </c>
      <c r="B11" s="250"/>
      <c r="C11" s="250"/>
      <c r="D11" s="250"/>
      <c r="E11" s="250"/>
      <c r="F11" s="254"/>
      <c r="G11" s="255" t="str">
        <f>入力規則等!P10</f>
        <v>直接実施、補助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101</v>
      </c>
      <c r="Q13" s="232"/>
      <c r="R13" s="232"/>
      <c r="S13" s="232"/>
      <c r="T13" s="232"/>
      <c r="U13" s="232"/>
      <c r="V13" s="233"/>
      <c r="W13" s="231">
        <v>69</v>
      </c>
      <c r="X13" s="232"/>
      <c r="Y13" s="232"/>
      <c r="Z13" s="232"/>
      <c r="AA13" s="232"/>
      <c r="AB13" s="232"/>
      <c r="AC13" s="233"/>
      <c r="AD13" s="231">
        <v>43</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v>-35</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101</v>
      </c>
      <c r="Q18" s="276"/>
      <c r="R18" s="276"/>
      <c r="S18" s="276"/>
      <c r="T18" s="276"/>
      <c r="U18" s="276"/>
      <c r="V18" s="277"/>
      <c r="W18" s="275">
        <f>SUM(W13:AC17)</f>
        <v>69</v>
      </c>
      <c r="X18" s="276"/>
      <c r="Y18" s="276"/>
      <c r="Z18" s="276"/>
      <c r="AA18" s="276"/>
      <c r="AB18" s="276"/>
      <c r="AC18" s="277"/>
      <c r="AD18" s="275">
        <f>SUM(AD13:AJ17)</f>
        <v>8</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100</v>
      </c>
      <c r="Q19" s="232"/>
      <c r="R19" s="232"/>
      <c r="S19" s="232"/>
      <c r="T19" s="232"/>
      <c r="U19" s="232"/>
      <c r="V19" s="233"/>
      <c r="W19" s="231">
        <v>23</v>
      </c>
      <c r="X19" s="232"/>
      <c r="Y19" s="232"/>
      <c r="Z19" s="232"/>
      <c r="AA19" s="232"/>
      <c r="AB19" s="232"/>
      <c r="AC19" s="233"/>
      <c r="AD19" s="231">
        <v>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0.99009900990099009</v>
      </c>
      <c r="Q20" s="307"/>
      <c r="R20" s="307"/>
      <c r="S20" s="307"/>
      <c r="T20" s="307"/>
      <c r="U20" s="307"/>
      <c r="V20" s="307"/>
      <c r="W20" s="307">
        <f>IF(W18=0, "-", SUM(W19)/W18)</f>
        <v>0.33333333333333331</v>
      </c>
      <c r="X20" s="307"/>
      <c r="Y20" s="307"/>
      <c r="Z20" s="307"/>
      <c r="AA20" s="307"/>
      <c r="AB20" s="307"/>
      <c r="AC20" s="307"/>
      <c r="AD20" s="307">
        <f>IF(AD18=0, "-", SUM(AD19)/AD18)</f>
        <v>0.625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0.99009900990099009</v>
      </c>
      <c r="Q21" s="307"/>
      <c r="R21" s="307"/>
      <c r="S21" s="307"/>
      <c r="T21" s="307"/>
      <c r="U21" s="307"/>
      <c r="V21" s="307"/>
      <c r="W21" s="307">
        <f>IF(W19=0, "-", SUM(W19)/SUM(W13,W14))</f>
        <v>0.33333333333333331</v>
      </c>
      <c r="X21" s="307"/>
      <c r="Y21" s="307"/>
      <c r="Z21" s="307"/>
      <c r="AA21" s="307"/>
      <c r="AB21" s="307"/>
      <c r="AC21" s="307"/>
      <c r="AD21" s="307">
        <f>IF(AD19=0, "-", SUM(AD19)/SUM(AD13,AD14))</f>
        <v>0.11627906976744186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0</v>
      </c>
      <c r="Q23" s="244"/>
      <c r="R23" s="244"/>
      <c r="S23" s="244"/>
      <c r="T23" s="244"/>
      <c r="U23" s="244"/>
      <c r="V23" s="295"/>
      <c r="W23" s="243">
        <v>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753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722</v>
      </c>
      <c r="H32" s="373"/>
      <c r="I32" s="373"/>
      <c r="J32" s="373"/>
      <c r="K32" s="373"/>
      <c r="L32" s="373"/>
      <c r="M32" s="373"/>
      <c r="N32" s="373"/>
      <c r="O32" s="373"/>
      <c r="P32" s="376" t="s">
        <v>708</v>
      </c>
      <c r="Q32" s="377"/>
      <c r="R32" s="377"/>
      <c r="S32" s="377"/>
      <c r="T32" s="377"/>
      <c r="U32" s="377"/>
      <c r="V32" s="377"/>
      <c r="W32" s="377"/>
      <c r="X32" s="378"/>
      <c r="Y32" s="382" t="s">
        <v>52</v>
      </c>
      <c r="Z32" s="383"/>
      <c r="AA32" s="384"/>
      <c r="AB32" s="385" t="s">
        <v>709</v>
      </c>
      <c r="AC32" s="385"/>
      <c r="AD32" s="385"/>
      <c r="AE32" s="386">
        <v>100</v>
      </c>
      <c r="AF32" s="386"/>
      <c r="AG32" s="386"/>
      <c r="AH32" s="386"/>
      <c r="AI32" s="386">
        <v>23</v>
      </c>
      <c r="AJ32" s="386"/>
      <c r="AK32" s="386"/>
      <c r="AL32" s="386"/>
      <c r="AM32" s="386">
        <v>5</v>
      </c>
      <c r="AN32" s="386"/>
      <c r="AO32" s="386"/>
      <c r="AP32" s="386"/>
      <c r="AQ32" s="413" t="s">
        <v>727</v>
      </c>
      <c r="AR32" s="386"/>
      <c r="AS32" s="386"/>
      <c r="AT32" s="386"/>
      <c r="AU32" s="404" t="s">
        <v>727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709</v>
      </c>
      <c r="AC33" s="385"/>
      <c r="AD33" s="385"/>
      <c r="AE33" s="386">
        <v>101</v>
      </c>
      <c r="AF33" s="386"/>
      <c r="AG33" s="386"/>
      <c r="AH33" s="386"/>
      <c r="AI33" s="386">
        <v>69</v>
      </c>
      <c r="AJ33" s="386"/>
      <c r="AK33" s="386"/>
      <c r="AL33" s="386"/>
      <c r="AM33" s="386">
        <v>43</v>
      </c>
      <c r="AN33" s="386"/>
      <c r="AO33" s="386"/>
      <c r="AP33" s="386"/>
      <c r="AQ33" s="413" t="s">
        <v>727</v>
      </c>
      <c r="AR33" s="386"/>
      <c r="AS33" s="386"/>
      <c r="AT33" s="386"/>
      <c r="AU33" s="404" t="s">
        <v>727</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754</v>
      </c>
      <c r="H35" s="410"/>
      <c r="I35" s="410"/>
      <c r="J35" s="410"/>
      <c r="K35" s="410"/>
      <c r="L35" s="410"/>
      <c r="M35" s="410"/>
      <c r="N35" s="410"/>
      <c r="O35" s="410"/>
      <c r="P35" s="410"/>
      <c r="Q35" s="410"/>
      <c r="R35" s="410"/>
      <c r="S35" s="410"/>
      <c r="T35" s="410"/>
      <c r="U35" s="410"/>
      <c r="V35" s="410"/>
      <c r="W35" s="410"/>
      <c r="X35" s="410"/>
      <c r="Y35" s="434" t="s">
        <v>665</v>
      </c>
      <c r="Z35" s="435"/>
      <c r="AA35" s="436"/>
      <c r="AB35" s="437" t="s">
        <v>710</v>
      </c>
      <c r="AC35" s="438"/>
      <c r="AD35" s="439"/>
      <c r="AE35" s="413">
        <v>279.5</v>
      </c>
      <c r="AF35" s="413"/>
      <c r="AG35" s="413"/>
      <c r="AH35" s="413"/>
      <c r="AI35" s="413">
        <v>202.9</v>
      </c>
      <c r="AJ35" s="413"/>
      <c r="AK35" s="413"/>
      <c r="AL35" s="413"/>
      <c r="AM35" s="413">
        <v>215.2</v>
      </c>
      <c r="AN35" s="413"/>
      <c r="AO35" s="413"/>
      <c r="AP35" s="413"/>
      <c r="AQ35" s="404" t="s">
        <v>727</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755</v>
      </c>
      <c r="AC36" s="441"/>
      <c r="AD36" s="442"/>
      <c r="AE36" s="445" t="s">
        <v>765</v>
      </c>
      <c r="AF36" s="443"/>
      <c r="AG36" s="443"/>
      <c r="AH36" s="443"/>
      <c r="AI36" s="445" t="s">
        <v>766</v>
      </c>
      <c r="AJ36" s="443"/>
      <c r="AK36" s="443"/>
      <c r="AL36" s="443"/>
      <c r="AM36" s="445" t="s">
        <v>767</v>
      </c>
      <c r="AN36" s="443"/>
      <c r="AO36" s="443"/>
      <c r="AP36" s="443"/>
      <c r="AQ36" s="443" t="s">
        <v>727</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v>3</v>
      </c>
      <c r="AV38" s="451"/>
      <c r="AW38" s="339" t="s">
        <v>170</v>
      </c>
      <c r="AX38" s="344"/>
    </row>
    <row r="39" spans="1:51" ht="45" customHeight="1" x14ac:dyDescent="0.15">
      <c r="A39" s="488"/>
      <c r="B39" s="486"/>
      <c r="C39" s="486"/>
      <c r="D39" s="486"/>
      <c r="E39" s="486"/>
      <c r="F39" s="487"/>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334</v>
      </c>
      <c r="AC39" s="403"/>
      <c r="AD39" s="403"/>
      <c r="AE39" s="404">
        <v>93.9</v>
      </c>
      <c r="AF39" s="387"/>
      <c r="AG39" s="387"/>
      <c r="AH39" s="387"/>
      <c r="AI39" s="404">
        <v>94.1</v>
      </c>
      <c r="AJ39" s="387"/>
      <c r="AK39" s="387"/>
      <c r="AL39" s="387"/>
      <c r="AM39" s="404">
        <v>94.5</v>
      </c>
      <c r="AN39" s="387"/>
      <c r="AO39" s="387"/>
      <c r="AP39" s="387"/>
      <c r="AQ39" s="406" t="s">
        <v>699</v>
      </c>
      <c r="AR39" s="407"/>
      <c r="AS39" s="407"/>
      <c r="AT39" s="408"/>
      <c r="AU39" s="387">
        <v>94.5</v>
      </c>
      <c r="AV39" s="387"/>
      <c r="AW39" s="387"/>
      <c r="AX39" s="388"/>
    </row>
    <row r="40" spans="1:51" ht="4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334</v>
      </c>
      <c r="AC40" s="463"/>
      <c r="AD40" s="463"/>
      <c r="AE40" s="404">
        <v>90</v>
      </c>
      <c r="AF40" s="387"/>
      <c r="AG40" s="387"/>
      <c r="AH40" s="387"/>
      <c r="AI40" s="404">
        <v>90</v>
      </c>
      <c r="AJ40" s="387"/>
      <c r="AK40" s="387"/>
      <c r="AL40" s="387"/>
      <c r="AM40" s="404">
        <v>90</v>
      </c>
      <c r="AN40" s="387"/>
      <c r="AO40" s="387"/>
      <c r="AP40" s="387"/>
      <c r="AQ40" s="406" t="s">
        <v>699</v>
      </c>
      <c r="AR40" s="407"/>
      <c r="AS40" s="407"/>
      <c r="AT40" s="408"/>
      <c r="AU40" s="387">
        <v>90</v>
      </c>
      <c r="AV40" s="387"/>
      <c r="AW40" s="387"/>
      <c r="AX40" s="388"/>
    </row>
    <row r="41" spans="1:51" ht="4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104.3</v>
      </c>
      <c r="AF41" s="387"/>
      <c r="AG41" s="387"/>
      <c r="AH41" s="387"/>
      <c r="AI41" s="404">
        <v>104.6</v>
      </c>
      <c r="AJ41" s="387"/>
      <c r="AK41" s="387"/>
      <c r="AL41" s="387"/>
      <c r="AM41" s="404">
        <v>105</v>
      </c>
      <c r="AN41" s="387"/>
      <c r="AO41" s="387"/>
      <c r="AP41" s="387"/>
      <c r="AQ41" s="406" t="s">
        <v>699</v>
      </c>
      <c r="AR41" s="407"/>
      <c r="AS41" s="407"/>
      <c r="AT41" s="408"/>
      <c r="AU41" s="387">
        <v>105</v>
      </c>
      <c r="AV41" s="387"/>
      <c r="AW41" s="387"/>
      <c r="AX41" s="388"/>
    </row>
    <row r="42" spans="1:51" ht="23.25" customHeight="1" x14ac:dyDescent="0.15">
      <c r="A42" s="476" t="s">
        <v>343</v>
      </c>
      <c r="B42" s="471"/>
      <c r="C42" s="471"/>
      <c r="D42" s="471"/>
      <c r="E42" s="471"/>
      <c r="F42" s="472"/>
      <c r="G42" s="512" t="s">
        <v>703</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6"/>
      <c r="Q52" s="466"/>
      <c r="R52" s="466"/>
      <c r="S52" s="466"/>
      <c r="T52" s="466"/>
      <c r="U52" s="466"/>
      <c r="V52" s="466"/>
      <c r="W52" s="466"/>
      <c r="X52" s="467"/>
      <c r="Y52" s="909"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6"/>
      <c r="Q57" s="466"/>
      <c r="R57" s="466"/>
      <c r="S57" s="466"/>
      <c r="T57" s="466"/>
      <c r="U57" s="466"/>
      <c r="V57" s="466"/>
      <c r="W57" s="466"/>
      <c r="X57" s="467"/>
      <c r="Y57" s="909"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6"/>
      <c r="Q62" s="466"/>
      <c r="R62" s="466"/>
      <c r="S62" s="466"/>
      <c r="T62" s="466"/>
      <c r="U62" s="466"/>
      <c r="V62" s="466"/>
      <c r="W62" s="466"/>
      <c r="X62" s="467"/>
      <c r="Y62" s="909"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711</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699</v>
      </c>
      <c r="AR72" s="448"/>
      <c r="AS72" s="449" t="s">
        <v>224</v>
      </c>
      <c r="AT72" s="450"/>
      <c r="AU72" s="451">
        <v>3</v>
      </c>
      <c r="AV72" s="451"/>
      <c r="AW72" s="339" t="s">
        <v>170</v>
      </c>
      <c r="AX72" s="344"/>
      <c r="AY72">
        <f t="shared" ref="AY72:AY77" si="1">$AY$71</f>
        <v>1</v>
      </c>
    </row>
    <row r="73" spans="1:51" ht="54" customHeight="1" x14ac:dyDescent="0.15">
      <c r="A73" s="524"/>
      <c r="B73" s="522"/>
      <c r="C73" s="522"/>
      <c r="D73" s="522"/>
      <c r="E73" s="522"/>
      <c r="F73" s="523"/>
      <c r="G73" s="389" t="s">
        <v>704</v>
      </c>
      <c r="H73" s="390"/>
      <c r="I73" s="390"/>
      <c r="J73" s="390"/>
      <c r="K73" s="390"/>
      <c r="L73" s="390"/>
      <c r="M73" s="390"/>
      <c r="N73" s="390"/>
      <c r="O73" s="391"/>
      <c r="P73" s="154" t="s">
        <v>705</v>
      </c>
      <c r="Q73" s="154"/>
      <c r="R73" s="154"/>
      <c r="S73" s="154"/>
      <c r="T73" s="154"/>
      <c r="U73" s="154"/>
      <c r="V73" s="154"/>
      <c r="W73" s="154"/>
      <c r="X73" s="155"/>
      <c r="Y73" s="400" t="s">
        <v>12</v>
      </c>
      <c r="Z73" s="401"/>
      <c r="AA73" s="402"/>
      <c r="AB73" s="403" t="s">
        <v>334</v>
      </c>
      <c r="AC73" s="403"/>
      <c r="AD73" s="403"/>
      <c r="AE73" s="404">
        <v>96.8</v>
      </c>
      <c r="AF73" s="387"/>
      <c r="AG73" s="387"/>
      <c r="AH73" s="387"/>
      <c r="AI73" s="404">
        <v>96.8</v>
      </c>
      <c r="AJ73" s="387"/>
      <c r="AK73" s="387"/>
      <c r="AL73" s="387"/>
      <c r="AM73" s="404">
        <v>97</v>
      </c>
      <c r="AN73" s="387"/>
      <c r="AO73" s="387"/>
      <c r="AP73" s="387"/>
      <c r="AQ73" s="406" t="s">
        <v>699</v>
      </c>
      <c r="AR73" s="407"/>
      <c r="AS73" s="407"/>
      <c r="AT73" s="408"/>
      <c r="AU73" s="387">
        <v>97</v>
      </c>
      <c r="AV73" s="387"/>
      <c r="AW73" s="387"/>
      <c r="AX73" s="388"/>
      <c r="AY73">
        <f t="shared" si="1"/>
        <v>1</v>
      </c>
    </row>
    <row r="74" spans="1:51" ht="54"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334</v>
      </c>
      <c r="AC74" s="463"/>
      <c r="AD74" s="463"/>
      <c r="AE74" s="404">
        <v>90</v>
      </c>
      <c r="AF74" s="387"/>
      <c r="AG74" s="387"/>
      <c r="AH74" s="387"/>
      <c r="AI74" s="404">
        <v>90</v>
      </c>
      <c r="AJ74" s="387"/>
      <c r="AK74" s="387"/>
      <c r="AL74" s="387"/>
      <c r="AM74" s="404">
        <v>90</v>
      </c>
      <c r="AN74" s="387"/>
      <c r="AO74" s="387"/>
      <c r="AP74" s="387"/>
      <c r="AQ74" s="406" t="s">
        <v>699</v>
      </c>
      <c r="AR74" s="407"/>
      <c r="AS74" s="407"/>
      <c r="AT74" s="408"/>
      <c r="AU74" s="387">
        <v>90</v>
      </c>
      <c r="AV74" s="387"/>
      <c r="AW74" s="387"/>
      <c r="AX74" s="388"/>
      <c r="AY74">
        <f t="shared" si="1"/>
        <v>1</v>
      </c>
    </row>
    <row r="75" spans="1:51" ht="54"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107.6</v>
      </c>
      <c r="AF75" s="387"/>
      <c r="AG75" s="387"/>
      <c r="AH75" s="387"/>
      <c r="AI75" s="404">
        <v>107.6</v>
      </c>
      <c r="AJ75" s="387"/>
      <c r="AK75" s="387"/>
      <c r="AL75" s="387"/>
      <c r="AM75" s="404">
        <v>107.8</v>
      </c>
      <c r="AN75" s="387"/>
      <c r="AO75" s="387"/>
      <c r="AP75" s="387"/>
      <c r="AQ75" s="406" t="s">
        <v>699</v>
      </c>
      <c r="AR75" s="407"/>
      <c r="AS75" s="407"/>
      <c r="AT75" s="408"/>
      <c r="AU75" s="387">
        <v>107.8</v>
      </c>
      <c r="AV75" s="387"/>
      <c r="AW75" s="387"/>
      <c r="AX75" s="388"/>
      <c r="AY75">
        <f t="shared" si="1"/>
        <v>1</v>
      </c>
    </row>
    <row r="76" spans="1:51" ht="23.25" customHeight="1" x14ac:dyDescent="0.15">
      <c r="A76" s="476" t="s">
        <v>343</v>
      </c>
      <c r="B76" s="471"/>
      <c r="C76" s="471"/>
      <c r="D76" s="471"/>
      <c r="E76" s="471"/>
      <c r="F76" s="472"/>
      <c r="G76" s="512" t="s">
        <v>703</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6"/>
      <c r="Q86" s="466"/>
      <c r="R86" s="466"/>
      <c r="S86" s="466"/>
      <c r="T86" s="466"/>
      <c r="U86" s="466"/>
      <c r="V86" s="466"/>
      <c r="W86" s="466"/>
      <c r="X86" s="467"/>
      <c r="Y86" s="909"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6"/>
      <c r="Q91" s="466"/>
      <c r="R91" s="466"/>
      <c r="S91" s="466"/>
      <c r="T91" s="466"/>
      <c r="U91" s="466"/>
      <c r="V91" s="466"/>
      <c r="W91" s="466"/>
      <c r="X91" s="467"/>
      <c r="Y91" s="909"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6"/>
      <c r="Q96" s="466"/>
      <c r="R96" s="466"/>
      <c r="S96" s="466"/>
      <c r="T96" s="466"/>
      <c r="U96" s="466"/>
      <c r="V96" s="466"/>
      <c r="W96" s="466"/>
      <c r="X96" s="467"/>
      <c r="Y96" s="909"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1</v>
      </c>
    </row>
    <row r="106" spans="1:60" ht="18.75"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t="s">
        <v>699</v>
      </c>
      <c r="AR106" s="448"/>
      <c r="AS106" s="449" t="s">
        <v>224</v>
      </c>
      <c r="AT106" s="450"/>
      <c r="AU106" s="451">
        <v>3</v>
      </c>
      <c r="AV106" s="451"/>
      <c r="AW106" s="339" t="s">
        <v>170</v>
      </c>
      <c r="AX106" s="344"/>
      <c r="AY106">
        <f t="shared" ref="AY106:AY111" si="3">$AY$105</f>
        <v>1</v>
      </c>
    </row>
    <row r="107" spans="1:60" ht="55.5" customHeight="1" x14ac:dyDescent="0.15">
      <c r="A107" s="524"/>
      <c r="B107" s="522"/>
      <c r="C107" s="522"/>
      <c r="D107" s="522"/>
      <c r="E107" s="522"/>
      <c r="F107" s="523"/>
      <c r="G107" s="389" t="s">
        <v>706</v>
      </c>
      <c r="H107" s="390"/>
      <c r="I107" s="390"/>
      <c r="J107" s="390"/>
      <c r="K107" s="390"/>
      <c r="L107" s="390"/>
      <c r="M107" s="390"/>
      <c r="N107" s="390"/>
      <c r="O107" s="391"/>
      <c r="P107" s="154" t="s">
        <v>707</v>
      </c>
      <c r="Q107" s="154"/>
      <c r="R107" s="154"/>
      <c r="S107" s="154"/>
      <c r="T107" s="154"/>
      <c r="U107" s="154"/>
      <c r="V107" s="154"/>
      <c r="W107" s="154"/>
      <c r="X107" s="155"/>
      <c r="Y107" s="400" t="s">
        <v>12</v>
      </c>
      <c r="Z107" s="401"/>
      <c r="AA107" s="402"/>
      <c r="AB107" s="403" t="s">
        <v>334</v>
      </c>
      <c r="AC107" s="403"/>
      <c r="AD107" s="403"/>
      <c r="AE107" s="404">
        <v>75.599999999999994</v>
      </c>
      <c r="AF107" s="387"/>
      <c r="AG107" s="387"/>
      <c r="AH107" s="387"/>
      <c r="AI107" s="404">
        <v>74.599999999999994</v>
      </c>
      <c r="AJ107" s="387"/>
      <c r="AK107" s="387"/>
      <c r="AL107" s="387"/>
      <c r="AM107" s="404">
        <v>68.2</v>
      </c>
      <c r="AN107" s="387"/>
      <c r="AO107" s="387"/>
      <c r="AP107" s="387"/>
      <c r="AQ107" s="406" t="s">
        <v>699</v>
      </c>
      <c r="AR107" s="407"/>
      <c r="AS107" s="407"/>
      <c r="AT107" s="408"/>
      <c r="AU107" s="387">
        <v>68.2</v>
      </c>
      <c r="AV107" s="387"/>
      <c r="AW107" s="387"/>
      <c r="AX107" s="388"/>
      <c r="AY107">
        <f t="shared" si="3"/>
        <v>1</v>
      </c>
    </row>
    <row r="108" spans="1:60" ht="55.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334</v>
      </c>
      <c r="AC108" s="463"/>
      <c r="AD108" s="463"/>
      <c r="AE108" s="404">
        <v>74</v>
      </c>
      <c r="AF108" s="387"/>
      <c r="AG108" s="387"/>
      <c r="AH108" s="387"/>
      <c r="AI108" s="404">
        <v>74</v>
      </c>
      <c r="AJ108" s="387"/>
      <c r="AK108" s="387"/>
      <c r="AL108" s="387"/>
      <c r="AM108" s="404">
        <v>74</v>
      </c>
      <c r="AN108" s="387"/>
      <c r="AO108" s="387"/>
      <c r="AP108" s="387"/>
      <c r="AQ108" s="406" t="s">
        <v>699</v>
      </c>
      <c r="AR108" s="407"/>
      <c r="AS108" s="407"/>
      <c r="AT108" s="408"/>
      <c r="AU108" s="387">
        <v>74</v>
      </c>
      <c r="AV108" s="387"/>
      <c r="AW108" s="387"/>
      <c r="AX108" s="388"/>
      <c r="AY108">
        <f t="shared" si="3"/>
        <v>1</v>
      </c>
    </row>
    <row r="109" spans="1:60" ht="55.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102.2</v>
      </c>
      <c r="AF109" s="387"/>
      <c r="AG109" s="387"/>
      <c r="AH109" s="387"/>
      <c r="AI109" s="404">
        <v>100.8</v>
      </c>
      <c r="AJ109" s="387"/>
      <c r="AK109" s="387"/>
      <c r="AL109" s="387"/>
      <c r="AM109" s="404">
        <v>92.2</v>
      </c>
      <c r="AN109" s="387"/>
      <c r="AO109" s="387"/>
      <c r="AP109" s="387"/>
      <c r="AQ109" s="406" t="s">
        <v>699</v>
      </c>
      <c r="AR109" s="407"/>
      <c r="AS109" s="407"/>
      <c r="AT109" s="408"/>
      <c r="AU109" s="387">
        <v>92.2</v>
      </c>
      <c r="AV109" s="387"/>
      <c r="AW109" s="387"/>
      <c r="AX109" s="388"/>
      <c r="AY109">
        <f t="shared" si="3"/>
        <v>1</v>
      </c>
    </row>
    <row r="110" spans="1:60" ht="23.25" customHeight="1" x14ac:dyDescent="0.15">
      <c r="A110" s="476" t="s">
        <v>343</v>
      </c>
      <c r="B110" s="471"/>
      <c r="C110" s="471"/>
      <c r="D110" s="471"/>
      <c r="E110" s="471"/>
      <c r="F110" s="472"/>
      <c r="G110" s="512" t="s">
        <v>703</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24.95" customHeight="1" x14ac:dyDescent="0.15">
      <c r="A215" s="666" t="s">
        <v>366</v>
      </c>
      <c r="B215" s="667"/>
      <c r="C215" s="669" t="s">
        <v>227</v>
      </c>
      <c r="D215" s="667"/>
      <c r="E215" s="670" t="s">
        <v>243</v>
      </c>
      <c r="F215" s="671"/>
      <c r="G215" s="672" t="s">
        <v>723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724</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725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726</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4" customHeight="1" x14ac:dyDescent="0.15">
      <c r="A218" s="668"/>
      <c r="B218" s="656"/>
      <c r="C218" s="653" t="s">
        <v>683</v>
      </c>
      <c r="D218" s="654"/>
      <c r="E218" s="470" t="s">
        <v>362</v>
      </c>
      <c r="F218" s="472"/>
      <c r="G218" s="634" t="s">
        <v>230</v>
      </c>
      <c r="H218" s="635"/>
      <c r="I218" s="635"/>
      <c r="J218" s="657" t="s">
        <v>727</v>
      </c>
      <c r="K218" s="658"/>
      <c r="L218" s="658"/>
      <c r="M218" s="658"/>
      <c r="N218" s="658"/>
      <c r="O218" s="658"/>
      <c r="P218" s="658"/>
      <c r="Q218" s="658"/>
      <c r="R218" s="658"/>
      <c r="S218" s="658"/>
      <c r="T218" s="659"/>
      <c r="U218" s="632" t="s">
        <v>727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727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21"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727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0.100000000000001"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2.6"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720</v>
      </c>
      <c r="AE223" s="722"/>
      <c r="AF223" s="722"/>
      <c r="AG223" s="723" t="s">
        <v>740</v>
      </c>
      <c r="AH223" s="724"/>
      <c r="AI223" s="724"/>
      <c r="AJ223" s="724"/>
      <c r="AK223" s="724"/>
      <c r="AL223" s="724"/>
      <c r="AM223" s="724"/>
      <c r="AN223" s="724"/>
      <c r="AO223" s="724"/>
      <c r="AP223" s="724"/>
      <c r="AQ223" s="724"/>
      <c r="AR223" s="724"/>
      <c r="AS223" s="724"/>
      <c r="AT223" s="724"/>
      <c r="AU223" s="724"/>
      <c r="AV223" s="724"/>
      <c r="AW223" s="724"/>
      <c r="AX223" s="725"/>
    </row>
    <row r="224" spans="1:51" ht="45.6"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720</v>
      </c>
      <c r="AE224" s="703"/>
      <c r="AF224" s="703"/>
      <c r="AG224" s="729" t="s">
        <v>741</v>
      </c>
      <c r="AH224" s="730"/>
      <c r="AI224" s="730"/>
      <c r="AJ224" s="730"/>
      <c r="AK224" s="730"/>
      <c r="AL224" s="730"/>
      <c r="AM224" s="730"/>
      <c r="AN224" s="730"/>
      <c r="AO224" s="730"/>
      <c r="AP224" s="730"/>
      <c r="AQ224" s="730"/>
      <c r="AR224" s="730"/>
      <c r="AS224" s="730"/>
      <c r="AT224" s="730"/>
      <c r="AU224" s="730"/>
      <c r="AV224" s="730"/>
      <c r="AW224" s="730"/>
      <c r="AX224" s="731"/>
    </row>
    <row r="225" spans="1:50" ht="69"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720</v>
      </c>
      <c r="AE225" s="736"/>
      <c r="AF225" s="736"/>
      <c r="AG225" s="693" t="s">
        <v>742</v>
      </c>
      <c r="AH225" s="398"/>
      <c r="AI225" s="398"/>
      <c r="AJ225" s="398"/>
      <c r="AK225" s="398"/>
      <c r="AL225" s="398"/>
      <c r="AM225" s="398"/>
      <c r="AN225" s="398"/>
      <c r="AO225" s="398"/>
      <c r="AP225" s="398"/>
      <c r="AQ225" s="398"/>
      <c r="AR225" s="398"/>
      <c r="AS225" s="398"/>
      <c r="AT225" s="398"/>
      <c r="AU225" s="398"/>
      <c r="AV225" s="398"/>
      <c r="AW225" s="398"/>
      <c r="AX225" s="694"/>
    </row>
    <row r="226" spans="1:50" ht="20.45"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728</v>
      </c>
      <c r="AE226" s="690"/>
      <c r="AF226" s="690"/>
      <c r="AG226" s="691" t="s">
        <v>727</v>
      </c>
      <c r="AH226" s="154"/>
      <c r="AI226" s="154"/>
      <c r="AJ226" s="154"/>
      <c r="AK226" s="154"/>
      <c r="AL226" s="154"/>
      <c r="AM226" s="154"/>
      <c r="AN226" s="154"/>
      <c r="AO226" s="154"/>
      <c r="AP226" s="154"/>
      <c r="AQ226" s="154"/>
      <c r="AR226" s="154"/>
      <c r="AS226" s="154"/>
      <c r="AT226" s="154"/>
      <c r="AU226" s="154"/>
      <c r="AV226" s="154"/>
      <c r="AW226" s="154"/>
      <c r="AX226" s="692"/>
    </row>
    <row r="227" spans="1:50" ht="31.5" customHeight="1" x14ac:dyDescent="0.15">
      <c r="A227" s="680"/>
      <c r="B227" s="681"/>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729</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1.9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729</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48"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720</v>
      </c>
      <c r="AE229" s="755"/>
      <c r="AF229" s="755"/>
      <c r="AG229" s="756" t="s">
        <v>743</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720</v>
      </c>
      <c r="AE230" s="703"/>
      <c r="AF230" s="703"/>
      <c r="AG230" s="729" t="s">
        <v>731</v>
      </c>
      <c r="AH230" s="730"/>
      <c r="AI230" s="730"/>
      <c r="AJ230" s="730"/>
      <c r="AK230" s="730"/>
      <c r="AL230" s="730"/>
      <c r="AM230" s="730"/>
      <c r="AN230" s="730"/>
      <c r="AO230" s="730"/>
      <c r="AP230" s="730"/>
      <c r="AQ230" s="730"/>
      <c r="AR230" s="730"/>
      <c r="AS230" s="730"/>
      <c r="AT230" s="730"/>
      <c r="AU230" s="730"/>
      <c r="AV230" s="730"/>
      <c r="AW230" s="730"/>
      <c r="AX230" s="731"/>
    </row>
    <row r="231" spans="1:50" ht="47.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720</v>
      </c>
      <c r="AE231" s="703"/>
      <c r="AF231" s="703"/>
      <c r="AG231" s="729" t="s">
        <v>732</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720</v>
      </c>
      <c r="AE232" s="703"/>
      <c r="AF232" s="703"/>
      <c r="AG232" s="729" t="s">
        <v>744</v>
      </c>
      <c r="AH232" s="730"/>
      <c r="AI232" s="730"/>
      <c r="AJ232" s="730"/>
      <c r="AK232" s="730"/>
      <c r="AL232" s="730"/>
      <c r="AM232" s="730"/>
      <c r="AN232" s="730"/>
      <c r="AO232" s="730"/>
      <c r="AP232" s="730"/>
      <c r="AQ232" s="730"/>
      <c r="AR232" s="730"/>
      <c r="AS232" s="730"/>
      <c r="AT232" s="730"/>
      <c r="AU232" s="730"/>
      <c r="AV232" s="730"/>
      <c r="AW232" s="730"/>
      <c r="AX232" s="731"/>
    </row>
    <row r="233" spans="1:50" ht="47.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730</v>
      </c>
      <c r="AE233" s="736"/>
      <c r="AF233" s="736"/>
      <c r="AG233" s="751" t="s">
        <v>769</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728</v>
      </c>
      <c r="AE234" s="703"/>
      <c r="AF234" s="704"/>
      <c r="AG234" s="729" t="s">
        <v>727</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720</v>
      </c>
      <c r="AE235" s="744"/>
      <c r="AF235" s="745"/>
      <c r="AG235" s="746" t="s">
        <v>745</v>
      </c>
      <c r="AH235" s="747"/>
      <c r="AI235" s="747"/>
      <c r="AJ235" s="747"/>
      <c r="AK235" s="747"/>
      <c r="AL235" s="747"/>
      <c r="AM235" s="747"/>
      <c r="AN235" s="747"/>
      <c r="AO235" s="747"/>
      <c r="AP235" s="747"/>
      <c r="AQ235" s="747"/>
      <c r="AR235" s="747"/>
      <c r="AS235" s="747"/>
      <c r="AT235" s="747"/>
      <c r="AU235" s="747"/>
      <c r="AV235" s="747"/>
      <c r="AW235" s="747"/>
      <c r="AX235" s="748"/>
    </row>
    <row r="236" spans="1:50" ht="47.25"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730</v>
      </c>
      <c r="AE236" s="755"/>
      <c r="AF236" s="765"/>
      <c r="AG236" s="756" t="s">
        <v>768</v>
      </c>
      <c r="AH236" s="757"/>
      <c r="AI236" s="757"/>
      <c r="AJ236" s="757"/>
      <c r="AK236" s="757"/>
      <c r="AL236" s="757"/>
      <c r="AM236" s="757"/>
      <c r="AN236" s="757"/>
      <c r="AO236" s="757"/>
      <c r="AP236" s="757"/>
      <c r="AQ236" s="757"/>
      <c r="AR236" s="757"/>
      <c r="AS236" s="757"/>
      <c r="AT236" s="757"/>
      <c r="AU236" s="757"/>
      <c r="AV236" s="757"/>
      <c r="AW236" s="757"/>
      <c r="AX236" s="758"/>
    </row>
    <row r="237" spans="1:50" ht="29.4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728</v>
      </c>
      <c r="AE237" s="770"/>
      <c r="AF237" s="770"/>
      <c r="AG237" s="729" t="s">
        <v>727</v>
      </c>
      <c r="AH237" s="730"/>
      <c r="AI237" s="730"/>
      <c r="AJ237" s="730"/>
      <c r="AK237" s="730"/>
      <c r="AL237" s="730"/>
      <c r="AM237" s="730"/>
      <c r="AN237" s="730"/>
      <c r="AO237" s="730"/>
      <c r="AP237" s="730"/>
      <c r="AQ237" s="730"/>
      <c r="AR237" s="730"/>
      <c r="AS237" s="730"/>
      <c r="AT237" s="730"/>
      <c r="AU237" s="730"/>
      <c r="AV237" s="730"/>
      <c r="AW237" s="730"/>
      <c r="AX237" s="731"/>
    </row>
    <row r="238" spans="1:50" ht="47.25"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730</v>
      </c>
      <c r="AE238" s="703"/>
      <c r="AF238" s="703"/>
      <c r="AG238" s="729" t="s">
        <v>770</v>
      </c>
      <c r="AH238" s="730"/>
      <c r="AI238" s="730"/>
      <c r="AJ238" s="730"/>
      <c r="AK238" s="730"/>
      <c r="AL238" s="730"/>
      <c r="AM238" s="730"/>
      <c r="AN238" s="730"/>
      <c r="AO238" s="730"/>
      <c r="AP238" s="730"/>
      <c r="AQ238" s="730"/>
      <c r="AR238" s="730"/>
      <c r="AS238" s="730"/>
      <c r="AT238" s="730"/>
      <c r="AU238" s="730"/>
      <c r="AV238" s="730"/>
      <c r="AW238" s="730"/>
      <c r="AX238" s="731"/>
    </row>
    <row r="239" spans="1:50" ht="21.6"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728</v>
      </c>
      <c r="AE239" s="703"/>
      <c r="AF239" s="703"/>
      <c r="AG239" s="759" t="s">
        <v>727</v>
      </c>
      <c r="AH239" s="157"/>
      <c r="AI239" s="157"/>
      <c r="AJ239" s="157"/>
      <c r="AK239" s="157"/>
      <c r="AL239" s="157"/>
      <c r="AM239" s="157"/>
      <c r="AN239" s="157"/>
      <c r="AO239" s="157"/>
      <c r="AP239" s="157"/>
      <c r="AQ239" s="157"/>
      <c r="AR239" s="157"/>
      <c r="AS239" s="157"/>
      <c r="AT239" s="157"/>
      <c r="AU239" s="157"/>
      <c r="AV239" s="157"/>
      <c r="AW239" s="157"/>
      <c r="AX239" s="760"/>
    </row>
    <row r="240" spans="1:50" ht="33.950000000000003"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720</v>
      </c>
      <c r="AE240" s="690"/>
      <c r="AF240" s="782"/>
      <c r="AG240" s="691" t="s">
        <v>747</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1.6" customHeight="1" x14ac:dyDescent="0.15">
      <c r="A242" s="776"/>
      <c r="B242" s="777"/>
      <c r="C242" s="101">
        <v>2022</v>
      </c>
      <c r="D242" s="102"/>
      <c r="E242" s="103" t="s">
        <v>691</v>
      </c>
      <c r="F242" s="103"/>
      <c r="G242" s="103"/>
      <c r="H242" s="104">
        <v>21</v>
      </c>
      <c r="I242" s="104"/>
      <c r="J242" s="105">
        <v>680</v>
      </c>
      <c r="K242" s="105"/>
      <c r="L242" s="105"/>
      <c r="M242" s="104"/>
      <c r="N242" s="106"/>
      <c r="O242" s="107" t="s">
        <v>712</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52.5" customHeight="1" x14ac:dyDescent="0.15">
      <c r="A247" s="137" t="s">
        <v>46</v>
      </c>
      <c r="B247" s="138"/>
      <c r="C247" s="141" t="s">
        <v>50</v>
      </c>
      <c r="D247" s="142"/>
      <c r="E247" s="142"/>
      <c r="F247" s="143"/>
      <c r="G247" s="144" t="s">
        <v>772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0.1" customHeight="1" thickBot="1" x14ac:dyDescent="0.2">
      <c r="A248" s="139"/>
      <c r="B248" s="140"/>
      <c r="C248" s="146" t="s">
        <v>54</v>
      </c>
      <c r="D248" s="147"/>
      <c r="E248" s="147"/>
      <c r="F248" s="148"/>
      <c r="G248" s="149" t="s">
        <v>771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9.6" customHeight="1" thickBot="1" x14ac:dyDescent="0.2">
      <c r="A250" s="127" t="s">
        <v>733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6.950000000000003" customHeight="1" thickBot="1" x14ac:dyDescent="0.2">
      <c r="A252" s="133" t="s">
        <v>773</v>
      </c>
      <c r="B252" s="134"/>
      <c r="C252" s="134"/>
      <c r="D252" s="134"/>
      <c r="E252" s="135"/>
      <c r="F252" s="136" t="s">
        <v>775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3" customHeight="1" thickBot="1" x14ac:dyDescent="0.2">
      <c r="A254" s="133" t="s">
        <v>345</v>
      </c>
      <c r="B254" s="134"/>
      <c r="C254" s="134"/>
      <c r="D254" s="134"/>
      <c r="E254" s="135"/>
      <c r="F254" s="790" t="s">
        <v>774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33.6"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18.95" customHeight="1" x14ac:dyDescent="0.15">
      <c r="A258" s="800" t="s">
        <v>360</v>
      </c>
      <c r="B258" s="801"/>
      <c r="C258" s="801"/>
      <c r="D258" s="802"/>
      <c r="E258" s="786" t="s">
        <v>713</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18.95" customHeight="1" x14ac:dyDescent="0.15">
      <c r="A259" s="151" t="s">
        <v>359</v>
      </c>
      <c r="B259" s="151"/>
      <c r="C259" s="151"/>
      <c r="D259" s="151"/>
      <c r="E259" s="786" t="s">
        <v>714</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18.95" customHeight="1" x14ac:dyDescent="0.15">
      <c r="A260" s="151" t="s">
        <v>358</v>
      </c>
      <c r="B260" s="151"/>
      <c r="C260" s="151"/>
      <c r="D260" s="151"/>
      <c r="E260" s="786" t="s">
        <v>715</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18.95" customHeight="1" x14ac:dyDescent="0.15">
      <c r="A261" s="151" t="s">
        <v>357</v>
      </c>
      <c r="B261" s="151"/>
      <c r="C261" s="151"/>
      <c r="D261" s="151"/>
      <c r="E261" s="786" t="s">
        <v>716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18.95" customHeight="1" x14ac:dyDescent="0.15">
      <c r="A262" s="151" t="s">
        <v>356</v>
      </c>
      <c r="B262" s="151"/>
      <c r="C262" s="151"/>
      <c r="D262" s="151"/>
      <c r="E262" s="786" t="s">
        <v>717</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18.95" customHeight="1" x14ac:dyDescent="0.15">
      <c r="A263" s="151" t="s">
        <v>355</v>
      </c>
      <c r="B263" s="151"/>
      <c r="C263" s="151"/>
      <c r="D263" s="151"/>
      <c r="E263" s="786" t="s">
        <v>716</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18.95" customHeight="1" x14ac:dyDescent="0.15">
      <c r="A264" s="151" t="s">
        <v>354</v>
      </c>
      <c r="B264" s="151"/>
      <c r="C264" s="151"/>
      <c r="D264" s="151"/>
      <c r="E264" s="786" t="s">
        <v>718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18.95" customHeight="1" x14ac:dyDescent="0.15">
      <c r="A265" s="151" t="s">
        <v>353</v>
      </c>
      <c r="B265" s="151"/>
      <c r="C265" s="151"/>
      <c r="D265" s="151"/>
      <c r="E265" s="786" t="s">
        <v>719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18.95" customHeight="1" x14ac:dyDescent="0.15">
      <c r="A266" s="151" t="s">
        <v>500</v>
      </c>
      <c r="B266" s="151"/>
      <c r="C266" s="151"/>
      <c r="D266" s="151"/>
      <c r="E266" s="805" t="s">
        <v>691</v>
      </c>
      <c r="F266" s="806"/>
      <c r="G266" s="806"/>
      <c r="H266" s="92" t="str">
        <f>IF(E266="","","-")</f>
        <v>-</v>
      </c>
      <c r="I266" s="806"/>
      <c r="J266" s="806"/>
      <c r="K266" s="92" t="str">
        <f>IF(I266="","","-")</f>
        <v/>
      </c>
      <c r="L266" s="121">
        <v>627</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18.95" customHeight="1" x14ac:dyDescent="0.15">
      <c r="A267" s="151" t="s">
        <v>680</v>
      </c>
      <c r="B267" s="151"/>
      <c r="C267" s="151"/>
      <c r="D267" s="151"/>
      <c r="E267" s="805" t="s">
        <v>691</v>
      </c>
      <c r="F267" s="806"/>
      <c r="G267" s="806"/>
      <c r="H267" s="92"/>
      <c r="I267" s="806"/>
      <c r="J267" s="806"/>
      <c r="K267" s="92"/>
      <c r="L267" s="121">
        <v>636</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18.95" customHeight="1" x14ac:dyDescent="0.15">
      <c r="A268" s="151" t="s">
        <v>468</v>
      </c>
      <c r="B268" s="151"/>
      <c r="C268" s="151"/>
      <c r="D268" s="151"/>
      <c r="E268" s="808">
        <v>2021</v>
      </c>
      <c r="F268" s="152"/>
      <c r="G268" s="806" t="s">
        <v>721</v>
      </c>
      <c r="H268" s="806"/>
      <c r="I268" s="806"/>
      <c r="J268" s="152">
        <v>20</v>
      </c>
      <c r="K268" s="152"/>
      <c r="L268" s="121">
        <v>694</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17.4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9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3.6"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6.9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9.6"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6"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0.4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0.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5.6"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6.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3"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6.9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4.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6"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4.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9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349</v>
      </c>
      <c r="B308" s="813"/>
      <c r="C308" s="813"/>
      <c r="D308" s="813"/>
      <c r="E308" s="813"/>
      <c r="F308" s="814"/>
      <c r="G308" s="818" t="s">
        <v>748</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750</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734</v>
      </c>
      <c r="H310" s="840"/>
      <c r="I310" s="840"/>
      <c r="J310" s="840"/>
      <c r="K310" s="841"/>
      <c r="L310" s="842" t="s">
        <v>735</v>
      </c>
      <c r="M310" s="843"/>
      <c r="N310" s="843"/>
      <c r="O310" s="843"/>
      <c r="P310" s="843"/>
      <c r="Q310" s="843"/>
      <c r="R310" s="843"/>
      <c r="S310" s="843"/>
      <c r="T310" s="843"/>
      <c r="U310" s="843"/>
      <c r="V310" s="843"/>
      <c r="W310" s="843"/>
      <c r="X310" s="844"/>
      <c r="Y310" s="845">
        <v>5</v>
      </c>
      <c r="Z310" s="846"/>
      <c r="AA310" s="846"/>
      <c r="AB310" s="847"/>
      <c r="AC310" s="839" t="s">
        <v>734</v>
      </c>
      <c r="AD310" s="840"/>
      <c r="AE310" s="840"/>
      <c r="AF310" s="840"/>
      <c r="AG310" s="841"/>
      <c r="AH310" s="842" t="s">
        <v>736</v>
      </c>
      <c r="AI310" s="843"/>
      <c r="AJ310" s="843"/>
      <c r="AK310" s="843"/>
      <c r="AL310" s="843"/>
      <c r="AM310" s="843"/>
      <c r="AN310" s="843"/>
      <c r="AO310" s="843"/>
      <c r="AP310" s="843"/>
      <c r="AQ310" s="843"/>
      <c r="AR310" s="843"/>
      <c r="AS310" s="843"/>
      <c r="AT310" s="844"/>
      <c r="AU310" s="845">
        <v>0.5</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5.0999999999999996"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5</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0.5</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661</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5.09999999999999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17.10000000000000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330</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749</v>
      </c>
      <c r="D366" s="876"/>
      <c r="E366" s="876"/>
      <c r="F366" s="876"/>
      <c r="G366" s="876"/>
      <c r="H366" s="876"/>
      <c r="I366" s="876"/>
      <c r="J366" s="877">
        <v>6000012070001</v>
      </c>
      <c r="K366" s="878"/>
      <c r="L366" s="878"/>
      <c r="M366" s="878"/>
      <c r="N366" s="878"/>
      <c r="O366" s="878"/>
      <c r="P366" s="880" t="s">
        <v>737</v>
      </c>
      <c r="Q366" s="880"/>
      <c r="R366" s="880"/>
      <c r="S366" s="880"/>
      <c r="T366" s="880"/>
      <c r="U366" s="880"/>
      <c r="V366" s="880"/>
      <c r="W366" s="880"/>
      <c r="X366" s="880"/>
      <c r="Y366" s="881">
        <v>5</v>
      </c>
      <c r="Z366" s="882"/>
      <c r="AA366" s="882"/>
      <c r="AB366" s="883"/>
      <c r="AC366" s="884" t="s">
        <v>76</v>
      </c>
      <c r="AD366" s="885"/>
      <c r="AE366" s="885"/>
      <c r="AF366" s="885"/>
      <c r="AG366" s="885"/>
      <c r="AH366" s="868" t="s">
        <v>699</v>
      </c>
      <c r="AI366" s="869"/>
      <c r="AJ366" s="869"/>
      <c r="AK366" s="869"/>
      <c r="AL366" s="870" t="s">
        <v>699</v>
      </c>
      <c r="AM366" s="871"/>
      <c r="AN366" s="871"/>
      <c r="AO366" s="872"/>
      <c r="AP366" s="873" t="s">
        <v>699</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3.9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8"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330</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customHeight="1" x14ac:dyDescent="0.15">
      <c r="A399" s="874">
        <v>1</v>
      </c>
      <c r="B399" s="874">
        <v>1</v>
      </c>
      <c r="C399" s="876" t="s">
        <v>738</v>
      </c>
      <c r="D399" s="876"/>
      <c r="E399" s="876"/>
      <c r="F399" s="876"/>
      <c r="G399" s="876"/>
      <c r="H399" s="876"/>
      <c r="I399" s="876"/>
      <c r="J399" s="877" t="s">
        <v>699</v>
      </c>
      <c r="K399" s="878"/>
      <c r="L399" s="878"/>
      <c r="M399" s="878"/>
      <c r="N399" s="878"/>
      <c r="O399" s="878"/>
      <c r="P399" s="880" t="s">
        <v>739</v>
      </c>
      <c r="Q399" s="880"/>
      <c r="R399" s="880"/>
      <c r="S399" s="880"/>
      <c r="T399" s="880"/>
      <c r="U399" s="880"/>
      <c r="V399" s="880"/>
      <c r="W399" s="880"/>
      <c r="X399" s="880"/>
      <c r="Y399" s="881">
        <v>0.5</v>
      </c>
      <c r="Z399" s="882"/>
      <c r="AA399" s="882"/>
      <c r="AB399" s="883"/>
      <c r="AC399" s="884" t="s">
        <v>76</v>
      </c>
      <c r="AD399" s="885"/>
      <c r="AE399" s="885"/>
      <c r="AF399" s="885"/>
      <c r="AG399" s="885"/>
      <c r="AH399" s="868" t="s">
        <v>699</v>
      </c>
      <c r="AI399" s="869"/>
      <c r="AJ399" s="869"/>
      <c r="AK399" s="869"/>
      <c r="AL399" s="870" t="s">
        <v>699</v>
      </c>
      <c r="AM399" s="871"/>
      <c r="AN399" s="871"/>
      <c r="AO399" s="872"/>
      <c r="AP399" s="873" t="s">
        <v>699</v>
      </c>
      <c r="AQ399" s="873"/>
      <c r="AR399" s="873"/>
      <c r="AS399" s="873"/>
      <c r="AT399" s="873"/>
      <c r="AU399" s="873"/>
      <c r="AV399" s="873"/>
      <c r="AW399" s="873"/>
      <c r="AX399" s="873"/>
      <c r="AY399">
        <f>$AY$396</f>
        <v>1</v>
      </c>
    </row>
    <row r="400" spans="1:51" ht="30" customHeight="1" x14ac:dyDescent="0.15">
      <c r="A400" s="874">
        <v>2</v>
      </c>
      <c r="B400" s="874">
        <v>1</v>
      </c>
      <c r="C400" s="875" t="s">
        <v>756</v>
      </c>
      <c r="D400" s="876"/>
      <c r="E400" s="876"/>
      <c r="F400" s="876"/>
      <c r="G400" s="876"/>
      <c r="H400" s="876"/>
      <c r="I400" s="876"/>
      <c r="J400" s="877" t="s">
        <v>699</v>
      </c>
      <c r="K400" s="878"/>
      <c r="L400" s="878"/>
      <c r="M400" s="878"/>
      <c r="N400" s="878"/>
      <c r="O400" s="878"/>
      <c r="P400" s="880" t="s">
        <v>739</v>
      </c>
      <c r="Q400" s="880"/>
      <c r="R400" s="880"/>
      <c r="S400" s="880"/>
      <c r="T400" s="880"/>
      <c r="U400" s="880"/>
      <c r="V400" s="880"/>
      <c r="W400" s="880"/>
      <c r="X400" s="880"/>
      <c r="Y400" s="881">
        <v>0.4</v>
      </c>
      <c r="Z400" s="882"/>
      <c r="AA400" s="882"/>
      <c r="AB400" s="883"/>
      <c r="AC400" s="884" t="s">
        <v>76</v>
      </c>
      <c r="AD400" s="885"/>
      <c r="AE400" s="885"/>
      <c r="AF400" s="885"/>
      <c r="AG400" s="885"/>
      <c r="AH400" s="868" t="s">
        <v>699</v>
      </c>
      <c r="AI400" s="869"/>
      <c r="AJ400" s="869"/>
      <c r="AK400" s="869"/>
      <c r="AL400" s="870" t="s">
        <v>699</v>
      </c>
      <c r="AM400" s="871"/>
      <c r="AN400" s="871"/>
      <c r="AO400" s="872"/>
      <c r="AP400" s="873" t="s">
        <v>699</v>
      </c>
      <c r="AQ400" s="873"/>
      <c r="AR400" s="873"/>
      <c r="AS400" s="873"/>
      <c r="AT400" s="873"/>
      <c r="AU400" s="873"/>
      <c r="AV400" s="873"/>
      <c r="AW400" s="873"/>
      <c r="AX400" s="873"/>
      <c r="AY400">
        <f>COUNTA($C$400)</f>
        <v>1</v>
      </c>
    </row>
    <row r="401" spans="1:51" ht="30" customHeight="1" x14ac:dyDescent="0.15">
      <c r="A401" s="874">
        <v>3</v>
      </c>
      <c r="B401" s="874">
        <v>1</v>
      </c>
      <c r="C401" s="875" t="s">
        <v>757</v>
      </c>
      <c r="D401" s="876"/>
      <c r="E401" s="876"/>
      <c r="F401" s="876"/>
      <c r="G401" s="876"/>
      <c r="H401" s="876"/>
      <c r="I401" s="876"/>
      <c r="J401" s="877" t="s">
        <v>699</v>
      </c>
      <c r="K401" s="878"/>
      <c r="L401" s="878"/>
      <c r="M401" s="878"/>
      <c r="N401" s="878"/>
      <c r="O401" s="878"/>
      <c r="P401" s="879" t="s">
        <v>739</v>
      </c>
      <c r="Q401" s="880"/>
      <c r="R401" s="880"/>
      <c r="S401" s="880"/>
      <c r="T401" s="880"/>
      <c r="U401" s="880"/>
      <c r="V401" s="880"/>
      <c r="W401" s="880"/>
      <c r="X401" s="880"/>
      <c r="Y401" s="881">
        <v>0.3</v>
      </c>
      <c r="Z401" s="882"/>
      <c r="AA401" s="882"/>
      <c r="AB401" s="883"/>
      <c r="AC401" s="884" t="s">
        <v>76</v>
      </c>
      <c r="AD401" s="885"/>
      <c r="AE401" s="885"/>
      <c r="AF401" s="885"/>
      <c r="AG401" s="885"/>
      <c r="AH401" s="886" t="s">
        <v>699</v>
      </c>
      <c r="AI401" s="887"/>
      <c r="AJ401" s="887"/>
      <c r="AK401" s="887"/>
      <c r="AL401" s="870" t="s">
        <v>699</v>
      </c>
      <c r="AM401" s="871"/>
      <c r="AN401" s="871"/>
      <c r="AO401" s="872"/>
      <c r="AP401" s="873" t="s">
        <v>699</v>
      </c>
      <c r="AQ401" s="873"/>
      <c r="AR401" s="873"/>
      <c r="AS401" s="873"/>
      <c r="AT401" s="873"/>
      <c r="AU401" s="873"/>
      <c r="AV401" s="873"/>
      <c r="AW401" s="873"/>
      <c r="AX401" s="873"/>
      <c r="AY401">
        <f>COUNTA($C$401)</f>
        <v>1</v>
      </c>
    </row>
    <row r="402" spans="1:51" ht="30" customHeight="1" x14ac:dyDescent="0.15">
      <c r="A402" s="874">
        <v>4</v>
      </c>
      <c r="B402" s="874">
        <v>1</v>
      </c>
      <c r="C402" s="875" t="s">
        <v>758</v>
      </c>
      <c r="D402" s="876"/>
      <c r="E402" s="876"/>
      <c r="F402" s="876"/>
      <c r="G402" s="876"/>
      <c r="H402" s="876"/>
      <c r="I402" s="876"/>
      <c r="J402" s="877" t="s">
        <v>699</v>
      </c>
      <c r="K402" s="878"/>
      <c r="L402" s="878"/>
      <c r="M402" s="878"/>
      <c r="N402" s="878"/>
      <c r="O402" s="878"/>
      <c r="P402" s="879" t="s">
        <v>739</v>
      </c>
      <c r="Q402" s="880"/>
      <c r="R402" s="880"/>
      <c r="S402" s="880"/>
      <c r="T402" s="880"/>
      <c r="U402" s="880"/>
      <c r="V402" s="880"/>
      <c r="W402" s="880"/>
      <c r="X402" s="880"/>
      <c r="Y402" s="881">
        <v>0.3</v>
      </c>
      <c r="Z402" s="882"/>
      <c r="AA402" s="882"/>
      <c r="AB402" s="883"/>
      <c r="AC402" s="884" t="s">
        <v>76</v>
      </c>
      <c r="AD402" s="885"/>
      <c r="AE402" s="885"/>
      <c r="AF402" s="885"/>
      <c r="AG402" s="885"/>
      <c r="AH402" s="886" t="s">
        <v>699</v>
      </c>
      <c r="AI402" s="887"/>
      <c r="AJ402" s="887"/>
      <c r="AK402" s="887"/>
      <c r="AL402" s="870" t="s">
        <v>699</v>
      </c>
      <c r="AM402" s="871"/>
      <c r="AN402" s="871"/>
      <c r="AO402" s="872"/>
      <c r="AP402" s="873" t="s">
        <v>699</v>
      </c>
      <c r="AQ402" s="873"/>
      <c r="AR402" s="873"/>
      <c r="AS402" s="873"/>
      <c r="AT402" s="873"/>
      <c r="AU402" s="873"/>
      <c r="AV402" s="873"/>
      <c r="AW402" s="873"/>
      <c r="AX402" s="873"/>
      <c r="AY402">
        <f>COUNTA($C$402)</f>
        <v>1</v>
      </c>
    </row>
    <row r="403" spans="1:51" ht="30" customHeight="1" x14ac:dyDescent="0.15">
      <c r="A403" s="874">
        <v>5</v>
      </c>
      <c r="B403" s="874">
        <v>1</v>
      </c>
      <c r="C403" s="876" t="s">
        <v>759</v>
      </c>
      <c r="D403" s="876"/>
      <c r="E403" s="876"/>
      <c r="F403" s="876"/>
      <c r="G403" s="876"/>
      <c r="H403" s="876"/>
      <c r="I403" s="876"/>
      <c r="J403" s="877" t="s">
        <v>699</v>
      </c>
      <c r="K403" s="878"/>
      <c r="L403" s="878"/>
      <c r="M403" s="878"/>
      <c r="N403" s="878"/>
      <c r="O403" s="878"/>
      <c r="P403" s="880" t="s">
        <v>739</v>
      </c>
      <c r="Q403" s="880"/>
      <c r="R403" s="880"/>
      <c r="S403" s="880"/>
      <c r="T403" s="880"/>
      <c r="U403" s="880"/>
      <c r="V403" s="880"/>
      <c r="W403" s="880"/>
      <c r="X403" s="880"/>
      <c r="Y403" s="881">
        <v>0.2</v>
      </c>
      <c r="Z403" s="882"/>
      <c r="AA403" s="882"/>
      <c r="AB403" s="883"/>
      <c r="AC403" s="884" t="s">
        <v>76</v>
      </c>
      <c r="AD403" s="885"/>
      <c r="AE403" s="885"/>
      <c r="AF403" s="885"/>
      <c r="AG403" s="885"/>
      <c r="AH403" s="886" t="s">
        <v>699</v>
      </c>
      <c r="AI403" s="887"/>
      <c r="AJ403" s="887"/>
      <c r="AK403" s="887"/>
      <c r="AL403" s="870" t="s">
        <v>699</v>
      </c>
      <c r="AM403" s="871"/>
      <c r="AN403" s="871"/>
      <c r="AO403" s="872"/>
      <c r="AP403" s="873" t="s">
        <v>699</v>
      </c>
      <c r="AQ403" s="873"/>
      <c r="AR403" s="873"/>
      <c r="AS403" s="873"/>
      <c r="AT403" s="873"/>
      <c r="AU403" s="873"/>
      <c r="AV403" s="873"/>
      <c r="AW403" s="873"/>
      <c r="AX403" s="873"/>
      <c r="AY403">
        <f>COUNTA($C$403)</f>
        <v>1</v>
      </c>
    </row>
    <row r="404" spans="1:51" ht="30" customHeight="1" x14ac:dyDescent="0.15">
      <c r="A404" s="874">
        <v>6</v>
      </c>
      <c r="B404" s="874">
        <v>1</v>
      </c>
      <c r="C404" s="876" t="s">
        <v>760</v>
      </c>
      <c r="D404" s="876"/>
      <c r="E404" s="876"/>
      <c r="F404" s="876"/>
      <c r="G404" s="876"/>
      <c r="H404" s="876"/>
      <c r="I404" s="876"/>
      <c r="J404" s="877" t="s">
        <v>699</v>
      </c>
      <c r="K404" s="878"/>
      <c r="L404" s="878"/>
      <c r="M404" s="878"/>
      <c r="N404" s="878"/>
      <c r="O404" s="878"/>
      <c r="P404" s="880" t="s">
        <v>739</v>
      </c>
      <c r="Q404" s="880"/>
      <c r="R404" s="880"/>
      <c r="S404" s="880"/>
      <c r="T404" s="880"/>
      <c r="U404" s="880"/>
      <c r="V404" s="880"/>
      <c r="W404" s="880"/>
      <c r="X404" s="880"/>
      <c r="Y404" s="881">
        <v>0.2</v>
      </c>
      <c r="Z404" s="882"/>
      <c r="AA404" s="882"/>
      <c r="AB404" s="883"/>
      <c r="AC404" s="884" t="s">
        <v>76</v>
      </c>
      <c r="AD404" s="885"/>
      <c r="AE404" s="885"/>
      <c r="AF404" s="885"/>
      <c r="AG404" s="885"/>
      <c r="AH404" s="886" t="s">
        <v>699</v>
      </c>
      <c r="AI404" s="887"/>
      <c r="AJ404" s="887"/>
      <c r="AK404" s="887"/>
      <c r="AL404" s="870" t="s">
        <v>699</v>
      </c>
      <c r="AM404" s="871"/>
      <c r="AN404" s="871"/>
      <c r="AO404" s="872"/>
      <c r="AP404" s="873" t="s">
        <v>699</v>
      </c>
      <c r="AQ404" s="873"/>
      <c r="AR404" s="873"/>
      <c r="AS404" s="873"/>
      <c r="AT404" s="873"/>
      <c r="AU404" s="873"/>
      <c r="AV404" s="873"/>
      <c r="AW404" s="873"/>
      <c r="AX404" s="873"/>
      <c r="AY404">
        <f>COUNTA($C$404)</f>
        <v>1</v>
      </c>
    </row>
    <row r="405" spans="1:51" ht="30" customHeight="1" x14ac:dyDescent="0.15">
      <c r="A405" s="874">
        <v>7</v>
      </c>
      <c r="B405" s="874">
        <v>1</v>
      </c>
      <c r="C405" s="876" t="s">
        <v>761</v>
      </c>
      <c r="D405" s="876"/>
      <c r="E405" s="876"/>
      <c r="F405" s="876"/>
      <c r="G405" s="876"/>
      <c r="H405" s="876"/>
      <c r="I405" s="876"/>
      <c r="J405" s="877" t="s">
        <v>699</v>
      </c>
      <c r="K405" s="878"/>
      <c r="L405" s="878"/>
      <c r="M405" s="878"/>
      <c r="N405" s="878"/>
      <c r="O405" s="878"/>
      <c r="P405" s="880" t="s">
        <v>739</v>
      </c>
      <c r="Q405" s="880"/>
      <c r="R405" s="880"/>
      <c r="S405" s="880"/>
      <c r="T405" s="880"/>
      <c r="U405" s="880"/>
      <c r="V405" s="880"/>
      <c r="W405" s="880"/>
      <c r="X405" s="880"/>
      <c r="Y405" s="881">
        <v>0.1</v>
      </c>
      <c r="Z405" s="882"/>
      <c r="AA405" s="882"/>
      <c r="AB405" s="883"/>
      <c r="AC405" s="884" t="s">
        <v>76</v>
      </c>
      <c r="AD405" s="885"/>
      <c r="AE405" s="885"/>
      <c r="AF405" s="885"/>
      <c r="AG405" s="885"/>
      <c r="AH405" s="886" t="s">
        <v>699</v>
      </c>
      <c r="AI405" s="887"/>
      <c r="AJ405" s="887"/>
      <c r="AK405" s="887"/>
      <c r="AL405" s="870" t="s">
        <v>699</v>
      </c>
      <c r="AM405" s="871"/>
      <c r="AN405" s="871"/>
      <c r="AO405" s="872"/>
      <c r="AP405" s="873" t="s">
        <v>699</v>
      </c>
      <c r="AQ405" s="873"/>
      <c r="AR405" s="873"/>
      <c r="AS405" s="873"/>
      <c r="AT405" s="873"/>
      <c r="AU405" s="873"/>
      <c r="AV405" s="873"/>
      <c r="AW405" s="873"/>
      <c r="AX405" s="873"/>
      <c r="AY405">
        <f>COUNTA($C$405)</f>
        <v>1</v>
      </c>
    </row>
    <row r="406" spans="1:51" ht="30" customHeight="1" x14ac:dyDescent="0.15">
      <c r="A406" s="874">
        <v>8</v>
      </c>
      <c r="B406" s="874">
        <v>1</v>
      </c>
      <c r="C406" s="876" t="s">
        <v>762</v>
      </c>
      <c r="D406" s="876"/>
      <c r="E406" s="876"/>
      <c r="F406" s="876"/>
      <c r="G406" s="876"/>
      <c r="H406" s="876"/>
      <c r="I406" s="876"/>
      <c r="J406" s="877" t="s">
        <v>699</v>
      </c>
      <c r="K406" s="878"/>
      <c r="L406" s="878"/>
      <c r="M406" s="878"/>
      <c r="N406" s="878"/>
      <c r="O406" s="878"/>
      <c r="P406" s="880" t="s">
        <v>739</v>
      </c>
      <c r="Q406" s="880"/>
      <c r="R406" s="880"/>
      <c r="S406" s="880"/>
      <c r="T406" s="880"/>
      <c r="U406" s="880"/>
      <c r="V406" s="880"/>
      <c r="W406" s="880"/>
      <c r="X406" s="880"/>
      <c r="Y406" s="881">
        <v>0.1</v>
      </c>
      <c r="Z406" s="882"/>
      <c r="AA406" s="882"/>
      <c r="AB406" s="883"/>
      <c r="AC406" s="884" t="s">
        <v>76</v>
      </c>
      <c r="AD406" s="885"/>
      <c r="AE406" s="885"/>
      <c r="AF406" s="885"/>
      <c r="AG406" s="885"/>
      <c r="AH406" s="886" t="s">
        <v>699</v>
      </c>
      <c r="AI406" s="887"/>
      <c r="AJ406" s="887"/>
      <c r="AK406" s="887"/>
      <c r="AL406" s="870" t="s">
        <v>699</v>
      </c>
      <c r="AM406" s="871"/>
      <c r="AN406" s="871"/>
      <c r="AO406" s="872"/>
      <c r="AP406" s="873" t="s">
        <v>699</v>
      </c>
      <c r="AQ406" s="873"/>
      <c r="AR406" s="873"/>
      <c r="AS406" s="873"/>
      <c r="AT406" s="873"/>
      <c r="AU406" s="873"/>
      <c r="AV406" s="873"/>
      <c r="AW406" s="873"/>
      <c r="AX406" s="873"/>
      <c r="AY406">
        <f>COUNTA($C$406)</f>
        <v>1</v>
      </c>
    </row>
    <row r="407" spans="1:51" ht="30" customHeight="1" x14ac:dyDescent="0.15">
      <c r="A407" s="874">
        <v>9</v>
      </c>
      <c r="B407" s="874">
        <v>1</v>
      </c>
      <c r="C407" s="876" t="s">
        <v>763</v>
      </c>
      <c r="D407" s="876"/>
      <c r="E407" s="876"/>
      <c r="F407" s="876"/>
      <c r="G407" s="876"/>
      <c r="H407" s="876"/>
      <c r="I407" s="876"/>
      <c r="J407" s="877" t="s">
        <v>699</v>
      </c>
      <c r="K407" s="878"/>
      <c r="L407" s="878"/>
      <c r="M407" s="878"/>
      <c r="N407" s="878"/>
      <c r="O407" s="878"/>
      <c r="P407" s="880" t="s">
        <v>739</v>
      </c>
      <c r="Q407" s="880"/>
      <c r="R407" s="880"/>
      <c r="S407" s="880"/>
      <c r="T407" s="880"/>
      <c r="U407" s="880"/>
      <c r="V407" s="880"/>
      <c r="W407" s="880"/>
      <c r="X407" s="880"/>
      <c r="Y407" s="881">
        <v>0.1</v>
      </c>
      <c r="Z407" s="882"/>
      <c r="AA407" s="882"/>
      <c r="AB407" s="883"/>
      <c r="AC407" s="884" t="s">
        <v>76</v>
      </c>
      <c r="AD407" s="885"/>
      <c r="AE407" s="885"/>
      <c r="AF407" s="885"/>
      <c r="AG407" s="885"/>
      <c r="AH407" s="886" t="s">
        <v>699</v>
      </c>
      <c r="AI407" s="887"/>
      <c r="AJ407" s="887"/>
      <c r="AK407" s="887"/>
      <c r="AL407" s="870" t="s">
        <v>699</v>
      </c>
      <c r="AM407" s="871"/>
      <c r="AN407" s="871"/>
      <c r="AO407" s="872"/>
      <c r="AP407" s="873" t="s">
        <v>699</v>
      </c>
      <c r="AQ407" s="873"/>
      <c r="AR407" s="873"/>
      <c r="AS407" s="873"/>
      <c r="AT407" s="873"/>
      <c r="AU407" s="873"/>
      <c r="AV407" s="873"/>
      <c r="AW407" s="873"/>
      <c r="AX407" s="873"/>
      <c r="AY407">
        <f>COUNTA($C$407)</f>
        <v>1</v>
      </c>
    </row>
    <row r="408" spans="1:51" ht="30" customHeight="1" x14ac:dyDescent="0.15">
      <c r="A408" s="874">
        <v>10</v>
      </c>
      <c r="B408" s="874">
        <v>1</v>
      </c>
      <c r="C408" s="876" t="s">
        <v>764</v>
      </c>
      <c r="D408" s="876"/>
      <c r="E408" s="876"/>
      <c r="F408" s="876"/>
      <c r="G408" s="876"/>
      <c r="H408" s="876"/>
      <c r="I408" s="876"/>
      <c r="J408" s="877" t="s">
        <v>699</v>
      </c>
      <c r="K408" s="878"/>
      <c r="L408" s="878"/>
      <c r="M408" s="878"/>
      <c r="N408" s="878"/>
      <c r="O408" s="878"/>
      <c r="P408" s="880" t="s">
        <v>739</v>
      </c>
      <c r="Q408" s="880"/>
      <c r="R408" s="880"/>
      <c r="S408" s="880"/>
      <c r="T408" s="880"/>
      <c r="U408" s="880"/>
      <c r="V408" s="880"/>
      <c r="W408" s="880"/>
      <c r="X408" s="880"/>
      <c r="Y408" s="881">
        <v>0.1</v>
      </c>
      <c r="Z408" s="882"/>
      <c r="AA408" s="882"/>
      <c r="AB408" s="883"/>
      <c r="AC408" s="884" t="s">
        <v>76</v>
      </c>
      <c r="AD408" s="885"/>
      <c r="AE408" s="885"/>
      <c r="AF408" s="885"/>
      <c r="AG408" s="885"/>
      <c r="AH408" s="886" t="s">
        <v>699</v>
      </c>
      <c r="AI408" s="887"/>
      <c r="AJ408" s="887"/>
      <c r="AK408" s="887"/>
      <c r="AL408" s="870" t="s">
        <v>699</v>
      </c>
      <c r="AM408" s="871"/>
      <c r="AN408" s="871"/>
      <c r="AO408" s="872"/>
      <c r="AP408" s="873" t="s">
        <v>699</v>
      </c>
      <c r="AQ408" s="873"/>
      <c r="AR408" s="873"/>
      <c r="AS408" s="873"/>
      <c r="AT408" s="873"/>
      <c r="AU408" s="873"/>
      <c r="AV408" s="873"/>
      <c r="AW408" s="873"/>
      <c r="AX408" s="873"/>
      <c r="AY408">
        <f>COUNTA($C$408)</f>
        <v>1</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330</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330</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330</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330</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330</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330</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662</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hidden="1"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23">
      <formula>IF(RIGHT(TEXT(P14,"0.#"),1)=".",FALSE,TRUE)</formula>
    </cfRule>
    <cfRule type="expression" dxfId="1514" priority="924">
      <formula>IF(RIGHT(TEXT(P14,"0.#"),1)=".",TRUE,FALSE)</formula>
    </cfRule>
  </conditionalFormatting>
  <conditionalFormatting sqref="P18:AX18">
    <cfRule type="expression" dxfId="1513" priority="921">
      <formula>IF(RIGHT(TEXT(P18,"0.#"),1)=".",FALSE,TRUE)</formula>
    </cfRule>
    <cfRule type="expression" dxfId="1512" priority="922">
      <formula>IF(RIGHT(TEXT(P18,"0.#"),1)=".",TRUE,FALSE)</formula>
    </cfRule>
  </conditionalFormatting>
  <conditionalFormatting sqref="Y311">
    <cfRule type="expression" dxfId="1511" priority="919">
      <formula>IF(RIGHT(TEXT(Y311,"0.#"),1)=".",FALSE,TRUE)</formula>
    </cfRule>
    <cfRule type="expression" dxfId="1510" priority="920">
      <formula>IF(RIGHT(TEXT(Y311,"0.#"),1)=".",TRUE,FALSE)</formula>
    </cfRule>
  </conditionalFormatting>
  <conditionalFormatting sqref="Y320">
    <cfRule type="expression" dxfId="1509" priority="917">
      <formula>IF(RIGHT(TEXT(Y320,"0.#"),1)=".",FALSE,TRUE)</formula>
    </cfRule>
    <cfRule type="expression" dxfId="1508" priority="918">
      <formula>IF(RIGHT(TEXT(Y320,"0.#"),1)=".",TRUE,FALSE)</formula>
    </cfRule>
  </conditionalFormatting>
  <conditionalFormatting sqref="Y351:Y358 Y349 Y338:Y345 Y336 Y325:Y332 Y323">
    <cfRule type="expression" dxfId="1507" priority="897">
      <formula>IF(RIGHT(TEXT(Y323,"0.#"),1)=".",FALSE,TRUE)</formula>
    </cfRule>
    <cfRule type="expression" dxfId="1506" priority="898">
      <formula>IF(RIGHT(TEXT(Y323,"0.#"),1)=".",TRUE,FALSE)</formula>
    </cfRule>
  </conditionalFormatting>
  <conditionalFormatting sqref="P16:AQ17 P15:AX15 P13:AX13">
    <cfRule type="expression" dxfId="1505" priority="915">
      <formula>IF(RIGHT(TEXT(P13,"0.#"),1)=".",FALSE,TRUE)</formula>
    </cfRule>
    <cfRule type="expression" dxfId="1504" priority="916">
      <formula>IF(RIGHT(TEXT(P13,"0.#"),1)=".",TRUE,FALSE)</formula>
    </cfRule>
  </conditionalFormatting>
  <conditionalFormatting sqref="P19:AJ19">
    <cfRule type="expression" dxfId="1503" priority="913">
      <formula>IF(RIGHT(TEXT(P19,"0.#"),1)=".",FALSE,TRUE)</formula>
    </cfRule>
    <cfRule type="expression" dxfId="1502" priority="914">
      <formula>IF(RIGHT(TEXT(P19,"0.#"),1)=".",TRUE,FALSE)</formula>
    </cfRule>
  </conditionalFormatting>
  <conditionalFormatting sqref="AE32 AQ32">
    <cfRule type="expression" dxfId="1501" priority="911">
      <formula>IF(RIGHT(TEXT(AE32,"0.#"),1)=".",FALSE,TRUE)</formula>
    </cfRule>
    <cfRule type="expression" dxfId="1500" priority="912">
      <formula>IF(RIGHT(TEXT(AE32,"0.#"),1)=".",TRUE,FALSE)</formula>
    </cfRule>
  </conditionalFormatting>
  <conditionalFormatting sqref="Y312:Y319 Y310">
    <cfRule type="expression" dxfId="1499" priority="909">
      <formula>IF(RIGHT(TEXT(Y310,"0.#"),1)=".",FALSE,TRUE)</formula>
    </cfRule>
    <cfRule type="expression" dxfId="1498" priority="910">
      <formula>IF(RIGHT(TEXT(Y310,"0.#"),1)=".",TRUE,FALSE)</formula>
    </cfRule>
  </conditionalFormatting>
  <conditionalFormatting sqref="AU311">
    <cfRule type="expression" dxfId="1497" priority="907">
      <formula>IF(RIGHT(TEXT(AU311,"0.#"),1)=".",FALSE,TRUE)</formula>
    </cfRule>
    <cfRule type="expression" dxfId="1496" priority="908">
      <formula>IF(RIGHT(TEXT(AU311,"0.#"),1)=".",TRUE,FALSE)</formula>
    </cfRule>
  </conditionalFormatting>
  <conditionalFormatting sqref="AU320">
    <cfRule type="expression" dxfId="1495" priority="905">
      <formula>IF(RIGHT(TEXT(AU320,"0.#"),1)=".",FALSE,TRUE)</formula>
    </cfRule>
    <cfRule type="expression" dxfId="1494" priority="906">
      <formula>IF(RIGHT(TEXT(AU320,"0.#"),1)=".",TRUE,FALSE)</formula>
    </cfRule>
  </conditionalFormatting>
  <conditionalFormatting sqref="AU312:AU319 AU310">
    <cfRule type="expression" dxfId="1493" priority="903">
      <formula>IF(RIGHT(TEXT(AU310,"0.#"),1)=".",FALSE,TRUE)</formula>
    </cfRule>
    <cfRule type="expression" dxfId="1492" priority="904">
      <formula>IF(RIGHT(TEXT(AU310,"0.#"),1)=".",TRUE,FALSE)</formula>
    </cfRule>
  </conditionalFormatting>
  <conditionalFormatting sqref="Y350 Y337 Y324">
    <cfRule type="expression" dxfId="1491" priority="901">
      <formula>IF(RIGHT(TEXT(Y324,"0.#"),1)=".",FALSE,TRUE)</formula>
    </cfRule>
    <cfRule type="expression" dxfId="1490" priority="902">
      <formula>IF(RIGHT(TEXT(Y324,"0.#"),1)=".",TRUE,FALSE)</formula>
    </cfRule>
  </conditionalFormatting>
  <conditionalFormatting sqref="Y359 Y346 Y333">
    <cfRule type="expression" dxfId="1489" priority="899">
      <formula>IF(RIGHT(TEXT(Y333,"0.#"),1)=".",FALSE,TRUE)</formula>
    </cfRule>
    <cfRule type="expression" dxfId="1488" priority="900">
      <formula>IF(RIGHT(TEXT(Y333,"0.#"),1)=".",TRUE,FALSE)</formula>
    </cfRule>
  </conditionalFormatting>
  <conditionalFormatting sqref="AU350 AU337 AU324">
    <cfRule type="expression" dxfId="1487" priority="895">
      <formula>IF(RIGHT(TEXT(AU324,"0.#"),1)=".",FALSE,TRUE)</formula>
    </cfRule>
    <cfRule type="expression" dxfId="1486" priority="896">
      <formula>IF(RIGHT(TEXT(AU324,"0.#"),1)=".",TRUE,FALSE)</formula>
    </cfRule>
  </conditionalFormatting>
  <conditionalFormatting sqref="AU359 AU346 AU333">
    <cfRule type="expression" dxfId="1485" priority="893">
      <formula>IF(RIGHT(TEXT(AU333,"0.#"),1)=".",FALSE,TRUE)</formula>
    </cfRule>
    <cfRule type="expression" dxfId="1484" priority="894">
      <formula>IF(RIGHT(TEXT(AU333,"0.#"),1)=".",TRUE,FALSE)</formula>
    </cfRule>
  </conditionalFormatting>
  <conditionalFormatting sqref="AU351:AU358 AU349 AU338:AU345 AU336 AU325:AU332 AU323">
    <cfRule type="expression" dxfId="1483" priority="891">
      <formula>IF(RIGHT(TEXT(AU323,"0.#"),1)=".",FALSE,TRUE)</formula>
    </cfRule>
    <cfRule type="expression" dxfId="1482" priority="892">
      <formula>IF(RIGHT(TEXT(AU323,"0.#"),1)=".",TRUE,FALSE)</formula>
    </cfRule>
  </conditionalFormatting>
  <conditionalFormatting sqref="AI32">
    <cfRule type="expression" dxfId="1481" priority="889">
      <formula>IF(RIGHT(TEXT(AI32,"0.#"),1)=".",FALSE,TRUE)</formula>
    </cfRule>
    <cfRule type="expression" dxfId="1480" priority="890">
      <formula>IF(RIGHT(TEXT(AI32,"0.#"),1)=".",TRUE,FALSE)</formula>
    </cfRule>
  </conditionalFormatting>
  <conditionalFormatting sqref="AM32">
    <cfRule type="expression" dxfId="1479" priority="887">
      <formula>IF(RIGHT(TEXT(AM32,"0.#"),1)=".",FALSE,TRUE)</formula>
    </cfRule>
    <cfRule type="expression" dxfId="1478" priority="888">
      <formula>IF(RIGHT(TEXT(AM32,"0.#"),1)=".",TRUE,FALSE)</formula>
    </cfRule>
  </conditionalFormatting>
  <conditionalFormatting sqref="AE33">
    <cfRule type="expression" dxfId="1477" priority="885">
      <formula>IF(RIGHT(TEXT(AE33,"0.#"),1)=".",FALSE,TRUE)</formula>
    </cfRule>
    <cfRule type="expression" dxfId="1476" priority="886">
      <formula>IF(RIGHT(TEXT(AE33,"0.#"),1)=".",TRUE,FALSE)</formula>
    </cfRule>
  </conditionalFormatting>
  <conditionalFormatting sqref="AI33">
    <cfRule type="expression" dxfId="1475" priority="883">
      <formula>IF(RIGHT(TEXT(AI33,"0.#"),1)=".",FALSE,TRUE)</formula>
    </cfRule>
    <cfRule type="expression" dxfId="1474" priority="884">
      <formula>IF(RIGHT(TEXT(AI33,"0.#"),1)=".",TRUE,FALSE)</formula>
    </cfRule>
  </conditionalFormatting>
  <conditionalFormatting sqref="AM33">
    <cfRule type="expression" dxfId="1473" priority="881">
      <formula>IF(RIGHT(TEXT(AM33,"0.#"),1)=".",FALSE,TRUE)</formula>
    </cfRule>
    <cfRule type="expression" dxfId="1472" priority="882">
      <formula>IF(RIGHT(TEXT(AM33,"0.#"),1)=".",TRUE,FALSE)</formula>
    </cfRule>
  </conditionalFormatting>
  <conditionalFormatting sqref="AQ33">
    <cfRule type="expression" dxfId="1471" priority="879">
      <formula>IF(RIGHT(TEXT(AQ33,"0.#"),1)=".",FALSE,TRUE)</formula>
    </cfRule>
    <cfRule type="expression" dxfId="1470" priority="880">
      <formula>IF(RIGHT(TEXT(AQ33,"0.#"),1)=".",TRUE,FALSE)</formula>
    </cfRule>
  </conditionalFormatting>
  <conditionalFormatting sqref="AE210">
    <cfRule type="expression" dxfId="1469" priority="877">
      <formula>IF(RIGHT(TEXT(AE210,"0.#"),1)=".",FALSE,TRUE)</formula>
    </cfRule>
    <cfRule type="expression" dxfId="1468" priority="878">
      <formula>IF(RIGHT(TEXT(AE210,"0.#"),1)=".",TRUE,FALSE)</formula>
    </cfRule>
  </conditionalFormatting>
  <conditionalFormatting sqref="AE211">
    <cfRule type="expression" dxfId="1467" priority="875">
      <formula>IF(RIGHT(TEXT(AE211,"0.#"),1)=".",FALSE,TRUE)</formula>
    </cfRule>
    <cfRule type="expression" dxfId="1466" priority="876">
      <formula>IF(RIGHT(TEXT(AE211,"0.#"),1)=".",TRUE,FALSE)</formula>
    </cfRule>
  </conditionalFormatting>
  <conditionalFormatting sqref="AE212">
    <cfRule type="expression" dxfId="1465" priority="873">
      <formula>IF(RIGHT(TEXT(AE212,"0.#"),1)=".",FALSE,TRUE)</formula>
    </cfRule>
    <cfRule type="expression" dxfId="1464" priority="874">
      <formula>IF(RIGHT(TEXT(AE212,"0.#"),1)=".",TRUE,FALSE)</formula>
    </cfRule>
  </conditionalFormatting>
  <conditionalFormatting sqref="AI212">
    <cfRule type="expression" dxfId="1463" priority="871">
      <formula>IF(RIGHT(TEXT(AI212,"0.#"),1)=".",FALSE,TRUE)</formula>
    </cfRule>
    <cfRule type="expression" dxfId="1462" priority="872">
      <formula>IF(RIGHT(TEXT(AI212,"0.#"),1)=".",TRUE,FALSE)</formula>
    </cfRule>
  </conditionalFormatting>
  <conditionalFormatting sqref="AI211">
    <cfRule type="expression" dxfId="1461" priority="869">
      <formula>IF(RIGHT(TEXT(AI211,"0.#"),1)=".",FALSE,TRUE)</formula>
    </cfRule>
    <cfRule type="expression" dxfId="1460" priority="870">
      <formula>IF(RIGHT(TEXT(AI211,"0.#"),1)=".",TRUE,FALSE)</formula>
    </cfRule>
  </conditionalFormatting>
  <conditionalFormatting sqref="AI210">
    <cfRule type="expression" dxfId="1459" priority="867">
      <formula>IF(RIGHT(TEXT(AI210,"0.#"),1)=".",FALSE,TRUE)</formula>
    </cfRule>
    <cfRule type="expression" dxfId="1458" priority="868">
      <formula>IF(RIGHT(TEXT(AI210,"0.#"),1)=".",TRUE,FALSE)</formula>
    </cfRule>
  </conditionalFormatting>
  <conditionalFormatting sqref="AM210">
    <cfRule type="expression" dxfId="1457" priority="865">
      <formula>IF(RIGHT(TEXT(AM210,"0.#"),1)=".",FALSE,TRUE)</formula>
    </cfRule>
    <cfRule type="expression" dxfId="1456" priority="866">
      <formula>IF(RIGHT(TEXT(AM210,"0.#"),1)=".",TRUE,FALSE)</formula>
    </cfRule>
  </conditionalFormatting>
  <conditionalFormatting sqref="AM211">
    <cfRule type="expression" dxfId="1455" priority="863">
      <formula>IF(RIGHT(TEXT(AM211,"0.#"),1)=".",FALSE,TRUE)</formula>
    </cfRule>
    <cfRule type="expression" dxfId="1454" priority="864">
      <formula>IF(RIGHT(TEXT(AM211,"0.#"),1)=".",TRUE,FALSE)</formula>
    </cfRule>
  </conditionalFormatting>
  <conditionalFormatting sqref="AM212">
    <cfRule type="expression" dxfId="1453" priority="861">
      <formula>IF(RIGHT(TEXT(AM212,"0.#"),1)=".",FALSE,TRUE)</formula>
    </cfRule>
    <cfRule type="expression" dxfId="1452" priority="862">
      <formula>IF(RIGHT(TEXT(AM212,"0.#"),1)=".",TRUE,FALSE)</formula>
    </cfRule>
  </conditionalFormatting>
  <conditionalFormatting sqref="AL368:AO395">
    <cfRule type="expression" dxfId="1451" priority="857">
      <formula>IF(AND(AL368&gt;=0, RIGHT(TEXT(AL368,"0.#"),1)&lt;&gt;"."),TRUE,FALSE)</formula>
    </cfRule>
    <cfRule type="expression" dxfId="1450" priority="858">
      <formula>IF(AND(AL368&gt;=0, RIGHT(TEXT(AL368,"0.#"),1)="."),TRUE,FALSE)</formula>
    </cfRule>
    <cfRule type="expression" dxfId="1449" priority="859">
      <formula>IF(AND(AL368&lt;0, RIGHT(TEXT(AL368,"0.#"),1)&lt;&gt;"."),TRUE,FALSE)</formula>
    </cfRule>
    <cfRule type="expression" dxfId="1448" priority="860">
      <formula>IF(AND(AL368&lt;0, RIGHT(TEXT(AL368,"0.#"),1)="."),TRUE,FALSE)</formula>
    </cfRule>
  </conditionalFormatting>
  <conditionalFormatting sqref="AQ210:AQ212">
    <cfRule type="expression" dxfId="1447" priority="855">
      <formula>IF(RIGHT(TEXT(AQ210,"0.#"),1)=".",FALSE,TRUE)</formula>
    </cfRule>
    <cfRule type="expression" dxfId="1446" priority="856">
      <formula>IF(RIGHT(TEXT(AQ210,"0.#"),1)=".",TRUE,FALSE)</formula>
    </cfRule>
  </conditionalFormatting>
  <conditionalFormatting sqref="AU210:AU212">
    <cfRule type="expression" dxfId="1445" priority="853">
      <formula>IF(RIGHT(TEXT(AU210,"0.#"),1)=".",FALSE,TRUE)</formula>
    </cfRule>
    <cfRule type="expression" dxfId="1444" priority="854">
      <formula>IF(RIGHT(TEXT(AU210,"0.#"),1)=".",TRUE,FALSE)</formula>
    </cfRule>
  </conditionalFormatting>
  <conditionalFormatting sqref="Y368:Y395">
    <cfRule type="expression" dxfId="1443" priority="851">
      <formula>IF(RIGHT(TEXT(Y368,"0.#"),1)=".",FALSE,TRUE)</formula>
    </cfRule>
    <cfRule type="expression" dxfId="1442" priority="852">
      <formula>IF(RIGHT(TEXT(Y368,"0.#"),1)=".",TRUE,FALSE)</formula>
    </cfRule>
  </conditionalFormatting>
  <conditionalFormatting sqref="AL631:AO660">
    <cfRule type="expression" dxfId="1441" priority="847">
      <formula>IF(AND(AL631&gt;=0, RIGHT(TEXT(AL631,"0.#"),1)&lt;&gt;"."),TRUE,FALSE)</formula>
    </cfRule>
    <cfRule type="expression" dxfId="1440" priority="848">
      <formula>IF(AND(AL631&gt;=0, RIGHT(TEXT(AL631,"0.#"),1)="."),TRUE,FALSE)</formula>
    </cfRule>
    <cfRule type="expression" dxfId="1439" priority="849">
      <formula>IF(AND(AL631&lt;0, RIGHT(TEXT(AL631,"0.#"),1)&lt;&gt;"."),TRUE,FALSE)</formula>
    </cfRule>
    <cfRule type="expression" dxfId="1438" priority="850">
      <formula>IF(AND(AL631&lt;0, RIGHT(TEXT(AL631,"0.#"),1)="."),TRUE,FALSE)</formula>
    </cfRule>
  </conditionalFormatting>
  <conditionalFormatting sqref="Y631:Y660">
    <cfRule type="expression" dxfId="1437" priority="845">
      <formula>IF(RIGHT(TEXT(Y631,"0.#"),1)=".",FALSE,TRUE)</formula>
    </cfRule>
    <cfRule type="expression" dxfId="1436" priority="846">
      <formula>IF(RIGHT(TEXT(Y631,"0.#"),1)=".",TRUE,FALSE)</formula>
    </cfRule>
  </conditionalFormatting>
  <conditionalFormatting sqref="AL367:AO367">
    <cfRule type="expression" dxfId="1435" priority="841">
      <formula>IF(AND(AL367&gt;=0, RIGHT(TEXT(AL367,"0.#"),1)&lt;&gt;"."),TRUE,FALSE)</formula>
    </cfRule>
    <cfRule type="expression" dxfId="1434" priority="842">
      <formula>IF(AND(AL367&gt;=0, RIGHT(TEXT(AL367,"0.#"),1)="."),TRUE,FALSE)</formula>
    </cfRule>
    <cfRule type="expression" dxfId="1433" priority="843">
      <formula>IF(AND(AL367&lt;0, RIGHT(TEXT(AL367,"0.#"),1)&lt;&gt;"."),TRUE,FALSE)</formula>
    </cfRule>
    <cfRule type="expression" dxfId="1432" priority="844">
      <formula>IF(AND(AL367&lt;0, RIGHT(TEXT(AL367,"0.#"),1)="."),TRUE,FALSE)</formula>
    </cfRule>
  </conditionalFormatting>
  <conditionalFormatting sqref="Y367">
    <cfRule type="expression" dxfId="1431" priority="839">
      <formula>IF(RIGHT(TEXT(Y367,"0.#"),1)=".",FALSE,TRUE)</formula>
    </cfRule>
    <cfRule type="expression" dxfId="1430" priority="840">
      <formula>IF(RIGHT(TEXT(Y367,"0.#"),1)=".",TRUE,FALSE)</formula>
    </cfRule>
  </conditionalFormatting>
  <conditionalFormatting sqref="Y401:Y428">
    <cfRule type="expression" dxfId="1429" priority="777">
      <formula>IF(RIGHT(TEXT(Y401,"0.#"),1)=".",FALSE,TRUE)</formula>
    </cfRule>
    <cfRule type="expression" dxfId="1428" priority="778">
      <formula>IF(RIGHT(TEXT(Y401,"0.#"),1)=".",TRUE,FALSE)</formula>
    </cfRule>
  </conditionalFormatting>
  <conditionalFormatting sqref="Y400">
    <cfRule type="expression" dxfId="1427" priority="771">
      <formula>IF(RIGHT(TEXT(Y400,"0.#"),1)=".",FALSE,TRUE)</formula>
    </cfRule>
    <cfRule type="expression" dxfId="1426" priority="772">
      <formula>IF(RIGHT(TEXT(Y400,"0.#"),1)=".",TRUE,FALSE)</formula>
    </cfRule>
  </conditionalFormatting>
  <conditionalFormatting sqref="Y434:Y461">
    <cfRule type="expression" dxfId="1425" priority="765">
      <formula>IF(RIGHT(TEXT(Y434,"0.#"),1)=".",FALSE,TRUE)</formula>
    </cfRule>
    <cfRule type="expression" dxfId="1424" priority="766">
      <formula>IF(RIGHT(TEXT(Y434,"0.#"),1)=".",TRUE,FALSE)</formula>
    </cfRule>
  </conditionalFormatting>
  <conditionalFormatting sqref="Y432:Y433">
    <cfRule type="expression" dxfId="1423" priority="759">
      <formula>IF(RIGHT(TEXT(Y432,"0.#"),1)=".",FALSE,TRUE)</formula>
    </cfRule>
    <cfRule type="expression" dxfId="1422" priority="760">
      <formula>IF(RIGHT(TEXT(Y432,"0.#"),1)=".",TRUE,FALSE)</formula>
    </cfRule>
  </conditionalFormatting>
  <conditionalFormatting sqref="Y467:Y494">
    <cfRule type="expression" dxfId="1421" priority="753">
      <formula>IF(RIGHT(TEXT(Y467,"0.#"),1)=".",FALSE,TRUE)</formula>
    </cfRule>
    <cfRule type="expression" dxfId="1420" priority="754">
      <formula>IF(RIGHT(TEXT(Y467,"0.#"),1)=".",TRUE,FALSE)</formula>
    </cfRule>
  </conditionalFormatting>
  <conditionalFormatting sqref="Y465:Y466">
    <cfRule type="expression" dxfId="1419" priority="747">
      <formula>IF(RIGHT(TEXT(Y465,"0.#"),1)=".",FALSE,TRUE)</formula>
    </cfRule>
    <cfRule type="expression" dxfId="1418" priority="748">
      <formula>IF(RIGHT(TEXT(Y465,"0.#"),1)=".",TRUE,FALSE)</formula>
    </cfRule>
  </conditionalFormatting>
  <conditionalFormatting sqref="Y500:Y527">
    <cfRule type="expression" dxfId="1417" priority="741">
      <formula>IF(RIGHT(TEXT(Y500,"0.#"),1)=".",FALSE,TRUE)</formula>
    </cfRule>
    <cfRule type="expression" dxfId="1416" priority="742">
      <formula>IF(RIGHT(TEXT(Y500,"0.#"),1)=".",TRUE,FALSE)</formula>
    </cfRule>
  </conditionalFormatting>
  <conditionalFormatting sqref="Y498:Y499">
    <cfRule type="expression" dxfId="1415" priority="735">
      <formula>IF(RIGHT(TEXT(Y498,"0.#"),1)=".",FALSE,TRUE)</formula>
    </cfRule>
    <cfRule type="expression" dxfId="1414" priority="736">
      <formula>IF(RIGHT(TEXT(Y498,"0.#"),1)=".",TRUE,FALSE)</formula>
    </cfRule>
  </conditionalFormatting>
  <conditionalFormatting sqref="Y533:Y560">
    <cfRule type="expression" dxfId="1413" priority="729">
      <formula>IF(RIGHT(TEXT(Y533,"0.#"),1)=".",FALSE,TRUE)</formula>
    </cfRule>
    <cfRule type="expression" dxfId="1412" priority="730">
      <formula>IF(RIGHT(TEXT(Y533,"0.#"),1)=".",TRUE,FALSE)</formula>
    </cfRule>
  </conditionalFormatting>
  <conditionalFormatting sqref="W23">
    <cfRule type="expression" dxfId="1411" priority="837">
      <formula>IF(RIGHT(TEXT(W23,"0.#"),1)=".",FALSE,TRUE)</formula>
    </cfRule>
    <cfRule type="expression" dxfId="1410" priority="838">
      <formula>IF(RIGHT(TEXT(W23,"0.#"),1)=".",TRUE,FALSE)</formula>
    </cfRule>
  </conditionalFormatting>
  <conditionalFormatting sqref="W24:W27">
    <cfRule type="expression" dxfId="1409" priority="835">
      <formula>IF(RIGHT(TEXT(W24,"0.#"),1)=".",FALSE,TRUE)</formula>
    </cfRule>
    <cfRule type="expression" dxfId="1408" priority="836">
      <formula>IF(RIGHT(TEXT(W24,"0.#"),1)=".",TRUE,FALSE)</formula>
    </cfRule>
  </conditionalFormatting>
  <conditionalFormatting sqref="W28">
    <cfRule type="expression" dxfId="1407" priority="833">
      <formula>IF(RIGHT(TEXT(W28,"0.#"),1)=".",FALSE,TRUE)</formula>
    </cfRule>
    <cfRule type="expression" dxfId="1406" priority="834">
      <formula>IF(RIGHT(TEXT(W28,"0.#"),1)=".",TRUE,FALSE)</formula>
    </cfRule>
  </conditionalFormatting>
  <conditionalFormatting sqref="P23">
    <cfRule type="expression" dxfId="1405" priority="831">
      <formula>IF(RIGHT(TEXT(P23,"0.#"),1)=".",FALSE,TRUE)</formula>
    </cfRule>
    <cfRule type="expression" dxfId="1404" priority="832">
      <formula>IF(RIGHT(TEXT(P23,"0.#"),1)=".",TRUE,FALSE)</formula>
    </cfRule>
  </conditionalFormatting>
  <conditionalFormatting sqref="P24:P27">
    <cfRule type="expression" dxfId="1403" priority="829">
      <formula>IF(RIGHT(TEXT(P24,"0.#"),1)=".",FALSE,TRUE)</formula>
    </cfRule>
    <cfRule type="expression" dxfId="1402" priority="830">
      <formula>IF(RIGHT(TEXT(P24,"0.#"),1)=".",TRUE,FALSE)</formula>
    </cfRule>
  </conditionalFormatting>
  <conditionalFormatting sqref="P28">
    <cfRule type="expression" dxfId="1401" priority="827">
      <formula>IF(RIGHT(TEXT(P28,"0.#"),1)=".",FALSE,TRUE)</formula>
    </cfRule>
    <cfRule type="expression" dxfId="1400" priority="828">
      <formula>IF(RIGHT(TEXT(P28,"0.#"),1)=".",TRUE,FALSE)</formula>
    </cfRule>
  </conditionalFormatting>
  <conditionalFormatting sqref="AE202">
    <cfRule type="expression" dxfId="1399" priority="825">
      <formula>IF(RIGHT(TEXT(AE202,"0.#"),1)=".",FALSE,TRUE)</formula>
    </cfRule>
    <cfRule type="expression" dxfId="1398" priority="826">
      <formula>IF(RIGHT(TEXT(AE202,"0.#"),1)=".",TRUE,FALSE)</formula>
    </cfRule>
  </conditionalFormatting>
  <conditionalFormatting sqref="AE203">
    <cfRule type="expression" dxfId="1397" priority="823">
      <formula>IF(RIGHT(TEXT(AE203,"0.#"),1)=".",FALSE,TRUE)</formula>
    </cfRule>
    <cfRule type="expression" dxfId="1396" priority="824">
      <formula>IF(RIGHT(TEXT(AE203,"0.#"),1)=".",TRUE,FALSE)</formula>
    </cfRule>
  </conditionalFormatting>
  <conditionalFormatting sqref="AE204">
    <cfRule type="expression" dxfId="1395" priority="821">
      <formula>IF(RIGHT(TEXT(AE204,"0.#"),1)=".",FALSE,TRUE)</formula>
    </cfRule>
    <cfRule type="expression" dxfId="1394" priority="822">
      <formula>IF(RIGHT(TEXT(AE204,"0.#"),1)=".",TRUE,FALSE)</formula>
    </cfRule>
  </conditionalFormatting>
  <conditionalFormatting sqref="AI204">
    <cfRule type="expression" dxfId="1393" priority="819">
      <formula>IF(RIGHT(TEXT(AI204,"0.#"),1)=".",FALSE,TRUE)</formula>
    </cfRule>
    <cfRule type="expression" dxfId="1392" priority="820">
      <formula>IF(RIGHT(TEXT(AI204,"0.#"),1)=".",TRUE,FALSE)</formula>
    </cfRule>
  </conditionalFormatting>
  <conditionalFormatting sqref="AI203">
    <cfRule type="expression" dxfId="1391" priority="817">
      <formula>IF(RIGHT(TEXT(AI203,"0.#"),1)=".",FALSE,TRUE)</formula>
    </cfRule>
    <cfRule type="expression" dxfId="1390" priority="818">
      <formula>IF(RIGHT(TEXT(AI203,"0.#"),1)=".",TRUE,FALSE)</formula>
    </cfRule>
  </conditionalFormatting>
  <conditionalFormatting sqref="AI202">
    <cfRule type="expression" dxfId="1389" priority="815">
      <formula>IF(RIGHT(TEXT(AI202,"0.#"),1)=".",FALSE,TRUE)</formula>
    </cfRule>
    <cfRule type="expression" dxfId="1388" priority="816">
      <formula>IF(RIGHT(TEXT(AI202,"0.#"),1)=".",TRUE,FALSE)</formula>
    </cfRule>
  </conditionalFormatting>
  <conditionalFormatting sqref="AM202">
    <cfRule type="expression" dxfId="1387" priority="813">
      <formula>IF(RIGHT(TEXT(AM202,"0.#"),1)=".",FALSE,TRUE)</formula>
    </cfRule>
    <cfRule type="expression" dxfId="1386" priority="814">
      <formula>IF(RIGHT(TEXT(AM202,"0.#"),1)=".",TRUE,FALSE)</formula>
    </cfRule>
  </conditionalFormatting>
  <conditionalFormatting sqref="AM203">
    <cfRule type="expression" dxfId="1385" priority="811">
      <formula>IF(RIGHT(TEXT(AM203,"0.#"),1)=".",FALSE,TRUE)</formula>
    </cfRule>
    <cfRule type="expression" dxfId="1384" priority="812">
      <formula>IF(RIGHT(TEXT(AM203,"0.#"),1)=".",TRUE,FALSE)</formula>
    </cfRule>
  </conditionalFormatting>
  <conditionalFormatting sqref="AM204">
    <cfRule type="expression" dxfId="1383" priority="809">
      <formula>IF(RIGHT(TEXT(AM204,"0.#"),1)=".",FALSE,TRUE)</formula>
    </cfRule>
    <cfRule type="expression" dxfId="1382" priority="810">
      <formula>IF(RIGHT(TEXT(AM204,"0.#"),1)=".",TRUE,FALSE)</formula>
    </cfRule>
  </conditionalFormatting>
  <conditionalFormatting sqref="AQ202:AQ204">
    <cfRule type="expression" dxfId="1381" priority="807">
      <formula>IF(RIGHT(TEXT(AQ202,"0.#"),1)=".",FALSE,TRUE)</formula>
    </cfRule>
    <cfRule type="expression" dxfId="1380" priority="808">
      <formula>IF(RIGHT(TEXT(AQ202,"0.#"),1)=".",TRUE,FALSE)</formula>
    </cfRule>
  </conditionalFormatting>
  <conditionalFormatting sqref="AU202:AU204">
    <cfRule type="expression" dxfId="1379" priority="805">
      <formula>IF(RIGHT(TEXT(AU202,"0.#"),1)=".",FALSE,TRUE)</formula>
    </cfRule>
    <cfRule type="expression" dxfId="1378" priority="806">
      <formula>IF(RIGHT(TEXT(AU202,"0.#"),1)=".",TRUE,FALSE)</formula>
    </cfRule>
  </conditionalFormatting>
  <conditionalFormatting sqref="AE205">
    <cfRule type="expression" dxfId="1377" priority="803">
      <formula>IF(RIGHT(TEXT(AE205,"0.#"),1)=".",FALSE,TRUE)</formula>
    </cfRule>
    <cfRule type="expression" dxfId="1376" priority="804">
      <formula>IF(RIGHT(TEXT(AE205,"0.#"),1)=".",TRUE,FALSE)</formula>
    </cfRule>
  </conditionalFormatting>
  <conditionalFormatting sqref="AE206">
    <cfRule type="expression" dxfId="1375" priority="801">
      <formula>IF(RIGHT(TEXT(AE206,"0.#"),1)=".",FALSE,TRUE)</formula>
    </cfRule>
    <cfRule type="expression" dxfId="1374" priority="802">
      <formula>IF(RIGHT(TEXT(AE206,"0.#"),1)=".",TRUE,FALSE)</formula>
    </cfRule>
  </conditionalFormatting>
  <conditionalFormatting sqref="AE207">
    <cfRule type="expression" dxfId="1373" priority="799">
      <formula>IF(RIGHT(TEXT(AE207,"0.#"),1)=".",FALSE,TRUE)</formula>
    </cfRule>
    <cfRule type="expression" dxfId="1372" priority="800">
      <formula>IF(RIGHT(TEXT(AE207,"0.#"),1)=".",TRUE,FALSE)</formula>
    </cfRule>
  </conditionalFormatting>
  <conditionalFormatting sqref="AI207">
    <cfRule type="expression" dxfId="1371" priority="797">
      <formula>IF(RIGHT(TEXT(AI207,"0.#"),1)=".",FALSE,TRUE)</formula>
    </cfRule>
    <cfRule type="expression" dxfId="1370" priority="798">
      <formula>IF(RIGHT(TEXT(AI207,"0.#"),1)=".",TRUE,FALSE)</formula>
    </cfRule>
  </conditionalFormatting>
  <conditionalFormatting sqref="AI206">
    <cfRule type="expression" dxfId="1369" priority="795">
      <formula>IF(RIGHT(TEXT(AI206,"0.#"),1)=".",FALSE,TRUE)</formula>
    </cfRule>
    <cfRule type="expression" dxfId="1368" priority="796">
      <formula>IF(RIGHT(TEXT(AI206,"0.#"),1)=".",TRUE,FALSE)</formula>
    </cfRule>
  </conditionalFormatting>
  <conditionalFormatting sqref="AI205">
    <cfRule type="expression" dxfId="1367" priority="793">
      <formula>IF(RIGHT(TEXT(AI205,"0.#"),1)=".",FALSE,TRUE)</formula>
    </cfRule>
    <cfRule type="expression" dxfId="1366" priority="794">
      <formula>IF(RIGHT(TEXT(AI205,"0.#"),1)=".",TRUE,FALSE)</formula>
    </cfRule>
  </conditionalFormatting>
  <conditionalFormatting sqref="AM205">
    <cfRule type="expression" dxfId="1365" priority="791">
      <formula>IF(RIGHT(TEXT(AM205,"0.#"),1)=".",FALSE,TRUE)</formula>
    </cfRule>
    <cfRule type="expression" dxfId="1364" priority="792">
      <formula>IF(RIGHT(TEXT(AM205,"0.#"),1)=".",TRUE,FALSE)</formula>
    </cfRule>
  </conditionalFormatting>
  <conditionalFormatting sqref="AM206">
    <cfRule type="expression" dxfId="1363" priority="789">
      <formula>IF(RIGHT(TEXT(AM206,"0.#"),1)=".",FALSE,TRUE)</formula>
    </cfRule>
    <cfRule type="expression" dxfId="1362" priority="790">
      <formula>IF(RIGHT(TEXT(AM206,"0.#"),1)=".",TRUE,FALSE)</formula>
    </cfRule>
  </conditionalFormatting>
  <conditionalFormatting sqref="AM207">
    <cfRule type="expression" dxfId="1361" priority="787">
      <formula>IF(RIGHT(TEXT(AM207,"0.#"),1)=".",FALSE,TRUE)</formula>
    </cfRule>
    <cfRule type="expression" dxfId="1360" priority="788">
      <formula>IF(RIGHT(TEXT(AM207,"0.#"),1)=".",TRUE,FALSE)</formula>
    </cfRule>
  </conditionalFormatting>
  <conditionalFormatting sqref="AQ205:AQ207">
    <cfRule type="expression" dxfId="1359" priority="785">
      <formula>IF(RIGHT(TEXT(AQ205,"0.#"),1)=".",FALSE,TRUE)</formula>
    </cfRule>
    <cfRule type="expression" dxfId="1358" priority="786">
      <formula>IF(RIGHT(TEXT(AQ205,"0.#"),1)=".",TRUE,FALSE)</formula>
    </cfRule>
  </conditionalFormatting>
  <conditionalFormatting sqref="AU205:AU207">
    <cfRule type="expression" dxfId="1357" priority="783">
      <formula>IF(RIGHT(TEXT(AU205,"0.#"),1)=".",FALSE,TRUE)</formula>
    </cfRule>
    <cfRule type="expression" dxfId="1356" priority="784">
      <formula>IF(RIGHT(TEXT(AU205,"0.#"),1)=".",TRUE,FALSE)</formula>
    </cfRule>
  </conditionalFormatting>
  <conditionalFormatting sqref="AL401:AO428">
    <cfRule type="expression" dxfId="1355" priority="779">
      <formula>IF(AND(AL401&gt;=0, RIGHT(TEXT(AL401,"0.#"),1)&lt;&gt;"."),TRUE,FALSE)</formula>
    </cfRule>
    <cfRule type="expression" dxfId="1354" priority="780">
      <formula>IF(AND(AL401&gt;=0, RIGHT(TEXT(AL401,"0.#"),1)="."),TRUE,FALSE)</formula>
    </cfRule>
    <cfRule type="expression" dxfId="1353" priority="781">
      <formula>IF(AND(AL401&lt;0, RIGHT(TEXT(AL401,"0.#"),1)&lt;&gt;"."),TRUE,FALSE)</formula>
    </cfRule>
    <cfRule type="expression" dxfId="1352" priority="782">
      <formula>IF(AND(AL401&lt;0, RIGHT(TEXT(AL401,"0.#"),1)="."),TRUE,FALSE)</formula>
    </cfRule>
  </conditionalFormatting>
  <conditionalFormatting sqref="AL400:AO400">
    <cfRule type="expression" dxfId="1351" priority="773">
      <formula>IF(AND(AL400&gt;=0, RIGHT(TEXT(AL400,"0.#"),1)&lt;&gt;"."),TRUE,FALSE)</formula>
    </cfRule>
    <cfRule type="expression" dxfId="1350" priority="774">
      <formula>IF(AND(AL400&gt;=0, RIGHT(TEXT(AL400,"0.#"),1)="."),TRUE,FALSE)</formula>
    </cfRule>
    <cfRule type="expression" dxfId="1349" priority="775">
      <formula>IF(AND(AL400&lt;0, RIGHT(TEXT(AL400,"0.#"),1)&lt;&gt;"."),TRUE,FALSE)</formula>
    </cfRule>
    <cfRule type="expression" dxfId="1348" priority="776">
      <formula>IF(AND(AL400&lt;0, RIGHT(TEXT(AL400,"0.#"),1)="."),TRUE,FALSE)</formula>
    </cfRule>
  </conditionalFormatting>
  <conditionalFormatting sqref="AL434:AO461">
    <cfRule type="expression" dxfId="1347" priority="767">
      <formula>IF(AND(AL434&gt;=0, RIGHT(TEXT(AL434,"0.#"),1)&lt;&gt;"."),TRUE,FALSE)</formula>
    </cfRule>
    <cfRule type="expression" dxfId="1346" priority="768">
      <formula>IF(AND(AL434&gt;=0, RIGHT(TEXT(AL434,"0.#"),1)="."),TRUE,FALSE)</formula>
    </cfRule>
    <cfRule type="expression" dxfId="1345" priority="769">
      <formula>IF(AND(AL434&lt;0, RIGHT(TEXT(AL434,"0.#"),1)&lt;&gt;"."),TRUE,FALSE)</formula>
    </cfRule>
    <cfRule type="expression" dxfId="1344" priority="770">
      <formula>IF(AND(AL434&lt;0, RIGHT(TEXT(AL434,"0.#"),1)="."),TRUE,FALSE)</formula>
    </cfRule>
  </conditionalFormatting>
  <conditionalFormatting sqref="AL432:AO433">
    <cfRule type="expression" dxfId="1343" priority="761">
      <formula>IF(AND(AL432&gt;=0, RIGHT(TEXT(AL432,"0.#"),1)&lt;&gt;"."),TRUE,FALSE)</formula>
    </cfRule>
    <cfRule type="expression" dxfId="1342" priority="762">
      <formula>IF(AND(AL432&gt;=0, RIGHT(TEXT(AL432,"0.#"),1)="."),TRUE,FALSE)</formula>
    </cfRule>
    <cfRule type="expression" dxfId="1341" priority="763">
      <formula>IF(AND(AL432&lt;0, RIGHT(TEXT(AL432,"0.#"),1)&lt;&gt;"."),TRUE,FALSE)</formula>
    </cfRule>
    <cfRule type="expression" dxfId="1340" priority="764">
      <formula>IF(AND(AL432&lt;0, RIGHT(TEXT(AL432,"0.#"),1)="."),TRUE,FALSE)</formula>
    </cfRule>
  </conditionalFormatting>
  <conditionalFormatting sqref="AL467:AO494">
    <cfRule type="expression" dxfId="1339" priority="755">
      <formula>IF(AND(AL467&gt;=0, RIGHT(TEXT(AL467,"0.#"),1)&lt;&gt;"."),TRUE,FALSE)</formula>
    </cfRule>
    <cfRule type="expression" dxfId="1338" priority="756">
      <formula>IF(AND(AL467&gt;=0, RIGHT(TEXT(AL467,"0.#"),1)="."),TRUE,FALSE)</formula>
    </cfRule>
    <cfRule type="expression" dxfId="1337" priority="757">
      <formula>IF(AND(AL467&lt;0, RIGHT(TEXT(AL467,"0.#"),1)&lt;&gt;"."),TRUE,FALSE)</formula>
    </cfRule>
    <cfRule type="expression" dxfId="1336" priority="758">
      <formula>IF(AND(AL467&lt;0, RIGHT(TEXT(AL467,"0.#"),1)="."),TRUE,FALSE)</formula>
    </cfRule>
  </conditionalFormatting>
  <conditionalFormatting sqref="AL465:AO466">
    <cfRule type="expression" dxfId="1335" priority="749">
      <formula>IF(AND(AL465&gt;=0, RIGHT(TEXT(AL465,"0.#"),1)&lt;&gt;"."),TRUE,FALSE)</formula>
    </cfRule>
    <cfRule type="expression" dxfId="1334" priority="750">
      <formula>IF(AND(AL465&gt;=0, RIGHT(TEXT(AL465,"0.#"),1)="."),TRUE,FALSE)</formula>
    </cfRule>
    <cfRule type="expression" dxfId="1333" priority="751">
      <formula>IF(AND(AL465&lt;0, RIGHT(TEXT(AL465,"0.#"),1)&lt;&gt;"."),TRUE,FALSE)</formula>
    </cfRule>
    <cfRule type="expression" dxfId="1332" priority="752">
      <formula>IF(AND(AL465&lt;0, RIGHT(TEXT(AL465,"0.#"),1)="."),TRUE,FALSE)</formula>
    </cfRule>
  </conditionalFormatting>
  <conditionalFormatting sqref="AL500:AO527">
    <cfRule type="expression" dxfId="1331" priority="743">
      <formula>IF(AND(AL500&gt;=0, RIGHT(TEXT(AL500,"0.#"),1)&lt;&gt;"."),TRUE,FALSE)</formula>
    </cfRule>
    <cfRule type="expression" dxfId="1330" priority="744">
      <formula>IF(AND(AL500&gt;=0, RIGHT(TEXT(AL500,"0.#"),1)="."),TRUE,FALSE)</formula>
    </cfRule>
    <cfRule type="expression" dxfId="1329" priority="745">
      <formula>IF(AND(AL500&lt;0, RIGHT(TEXT(AL500,"0.#"),1)&lt;&gt;"."),TRUE,FALSE)</formula>
    </cfRule>
    <cfRule type="expression" dxfId="1328" priority="746">
      <formula>IF(AND(AL500&lt;0, RIGHT(TEXT(AL500,"0.#"),1)="."),TRUE,FALSE)</formula>
    </cfRule>
  </conditionalFormatting>
  <conditionalFormatting sqref="AL498:AO499">
    <cfRule type="expression" dxfId="1327" priority="737">
      <formula>IF(AND(AL498&gt;=0, RIGHT(TEXT(AL498,"0.#"),1)&lt;&gt;"."),TRUE,FALSE)</formula>
    </cfRule>
    <cfRule type="expression" dxfId="1326" priority="738">
      <formula>IF(AND(AL498&gt;=0, RIGHT(TEXT(AL498,"0.#"),1)="."),TRUE,FALSE)</formula>
    </cfRule>
    <cfRule type="expression" dxfId="1325" priority="739">
      <formula>IF(AND(AL498&lt;0, RIGHT(TEXT(AL498,"0.#"),1)&lt;&gt;"."),TRUE,FALSE)</formula>
    </cfRule>
    <cfRule type="expression" dxfId="1324" priority="740">
      <formula>IF(AND(AL498&lt;0, RIGHT(TEXT(AL498,"0.#"),1)="."),TRUE,FALSE)</formula>
    </cfRule>
  </conditionalFormatting>
  <conditionalFormatting sqref="AL533:AO560">
    <cfRule type="expression" dxfId="1323" priority="731">
      <formula>IF(AND(AL533&gt;=0, RIGHT(TEXT(AL533,"0.#"),1)&lt;&gt;"."),TRUE,FALSE)</formula>
    </cfRule>
    <cfRule type="expression" dxfId="1322" priority="732">
      <formula>IF(AND(AL533&gt;=0, RIGHT(TEXT(AL533,"0.#"),1)="."),TRUE,FALSE)</formula>
    </cfRule>
    <cfRule type="expression" dxfId="1321" priority="733">
      <formula>IF(AND(AL533&lt;0, RIGHT(TEXT(AL533,"0.#"),1)&lt;&gt;"."),TRUE,FALSE)</formula>
    </cfRule>
    <cfRule type="expression" dxfId="1320" priority="734">
      <formula>IF(AND(AL533&lt;0, RIGHT(TEXT(AL533,"0.#"),1)="."),TRUE,FALSE)</formula>
    </cfRule>
  </conditionalFormatting>
  <conditionalFormatting sqref="AL531:AO532">
    <cfRule type="expression" dxfId="1319" priority="725">
      <formula>IF(AND(AL531&gt;=0, RIGHT(TEXT(AL531,"0.#"),1)&lt;&gt;"."),TRUE,FALSE)</formula>
    </cfRule>
    <cfRule type="expression" dxfId="1318" priority="726">
      <formula>IF(AND(AL531&gt;=0, RIGHT(TEXT(AL531,"0.#"),1)="."),TRUE,FALSE)</formula>
    </cfRule>
    <cfRule type="expression" dxfId="1317" priority="727">
      <formula>IF(AND(AL531&lt;0, RIGHT(TEXT(AL531,"0.#"),1)&lt;&gt;"."),TRUE,FALSE)</formula>
    </cfRule>
    <cfRule type="expression" dxfId="1316" priority="728">
      <formula>IF(AND(AL531&lt;0, RIGHT(TEXT(AL531,"0.#"),1)="."),TRUE,FALSE)</formula>
    </cfRule>
  </conditionalFormatting>
  <conditionalFormatting sqref="Y531:Y532">
    <cfRule type="expression" dxfId="1315" priority="723">
      <formula>IF(RIGHT(TEXT(Y531,"0.#"),1)=".",FALSE,TRUE)</formula>
    </cfRule>
    <cfRule type="expression" dxfId="1314" priority="724">
      <formula>IF(RIGHT(TEXT(Y531,"0.#"),1)=".",TRUE,FALSE)</formula>
    </cfRule>
  </conditionalFormatting>
  <conditionalFormatting sqref="AL566:AO593">
    <cfRule type="expression" dxfId="1313" priority="719">
      <formula>IF(AND(AL566&gt;=0, RIGHT(TEXT(AL566,"0.#"),1)&lt;&gt;"."),TRUE,FALSE)</formula>
    </cfRule>
    <cfRule type="expression" dxfId="1312" priority="720">
      <formula>IF(AND(AL566&gt;=0, RIGHT(TEXT(AL566,"0.#"),1)="."),TRUE,FALSE)</formula>
    </cfRule>
    <cfRule type="expression" dxfId="1311" priority="721">
      <formula>IF(AND(AL566&lt;0, RIGHT(TEXT(AL566,"0.#"),1)&lt;&gt;"."),TRUE,FALSE)</formula>
    </cfRule>
    <cfRule type="expression" dxfId="1310" priority="722">
      <formula>IF(AND(AL566&lt;0, RIGHT(TEXT(AL566,"0.#"),1)="."),TRUE,FALSE)</formula>
    </cfRule>
  </conditionalFormatting>
  <conditionalFormatting sqref="Y566:Y593">
    <cfRule type="expression" dxfId="1309" priority="717">
      <formula>IF(RIGHT(TEXT(Y566,"0.#"),1)=".",FALSE,TRUE)</formula>
    </cfRule>
    <cfRule type="expression" dxfId="1308" priority="718">
      <formula>IF(RIGHT(TEXT(Y566,"0.#"),1)=".",TRUE,FALSE)</formula>
    </cfRule>
  </conditionalFormatting>
  <conditionalFormatting sqref="AL564:AO565">
    <cfRule type="expression" dxfId="1307" priority="713">
      <formula>IF(AND(AL564&gt;=0, RIGHT(TEXT(AL564,"0.#"),1)&lt;&gt;"."),TRUE,FALSE)</formula>
    </cfRule>
    <cfRule type="expression" dxfId="1306" priority="714">
      <formula>IF(AND(AL564&gt;=0, RIGHT(TEXT(AL564,"0.#"),1)="."),TRUE,FALSE)</formula>
    </cfRule>
    <cfRule type="expression" dxfId="1305" priority="715">
      <formula>IF(AND(AL564&lt;0, RIGHT(TEXT(AL564,"0.#"),1)&lt;&gt;"."),TRUE,FALSE)</formula>
    </cfRule>
    <cfRule type="expression" dxfId="1304" priority="716">
      <formula>IF(AND(AL564&lt;0, RIGHT(TEXT(AL564,"0.#"),1)="."),TRUE,FALSE)</formula>
    </cfRule>
  </conditionalFormatting>
  <conditionalFormatting sqref="Y564:Y565">
    <cfRule type="expression" dxfId="1303" priority="711">
      <formula>IF(RIGHT(TEXT(Y564,"0.#"),1)=".",FALSE,TRUE)</formula>
    </cfRule>
    <cfRule type="expression" dxfId="1302" priority="712">
      <formula>IF(RIGHT(TEXT(Y564,"0.#"),1)=".",TRUE,FALSE)</formula>
    </cfRule>
  </conditionalFormatting>
  <conditionalFormatting sqref="AL599:AO626">
    <cfRule type="expression" dxfId="1301" priority="707">
      <formula>IF(AND(AL599&gt;=0, RIGHT(TEXT(AL599,"0.#"),1)&lt;&gt;"."),TRUE,FALSE)</formula>
    </cfRule>
    <cfRule type="expression" dxfId="1300" priority="708">
      <formula>IF(AND(AL599&gt;=0, RIGHT(TEXT(AL599,"0.#"),1)="."),TRUE,FALSE)</formula>
    </cfRule>
    <cfRule type="expression" dxfId="1299" priority="709">
      <formula>IF(AND(AL599&lt;0, RIGHT(TEXT(AL599,"0.#"),1)&lt;&gt;"."),TRUE,FALSE)</formula>
    </cfRule>
    <cfRule type="expression" dxfId="1298" priority="710">
      <formula>IF(AND(AL599&lt;0, RIGHT(TEXT(AL599,"0.#"),1)="."),TRUE,FALSE)</formula>
    </cfRule>
  </conditionalFormatting>
  <conditionalFormatting sqref="Y599:Y626">
    <cfRule type="expression" dxfId="1297" priority="705">
      <formula>IF(RIGHT(TEXT(Y599,"0.#"),1)=".",FALSE,TRUE)</formula>
    </cfRule>
    <cfRule type="expression" dxfId="1296" priority="706">
      <formula>IF(RIGHT(TEXT(Y599,"0.#"),1)=".",TRUE,FALSE)</formula>
    </cfRule>
  </conditionalFormatting>
  <conditionalFormatting sqref="AL597:AO598">
    <cfRule type="expression" dxfId="1295" priority="701">
      <formula>IF(AND(AL597&gt;=0, RIGHT(TEXT(AL597,"0.#"),1)&lt;&gt;"."),TRUE,FALSE)</formula>
    </cfRule>
    <cfRule type="expression" dxfId="1294" priority="702">
      <formula>IF(AND(AL597&gt;=0, RIGHT(TEXT(AL597,"0.#"),1)="."),TRUE,FALSE)</formula>
    </cfRule>
    <cfRule type="expression" dxfId="1293" priority="703">
      <formula>IF(AND(AL597&lt;0, RIGHT(TEXT(AL597,"0.#"),1)&lt;&gt;"."),TRUE,FALSE)</formula>
    </cfRule>
    <cfRule type="expression" dxfId="1292" priority="704">
      <formula>IF(AND(AL597&lt;0, RIGHT(TEXT(AL597,"0.#"),1)="."),TRUE,FALSE)</formula>
    </cfRule>
  </conditionalFormatting>
  <conditionalFormatting sqref="Y597:Y598">
    <cfRule type="expression" dxfId="1291" priority="699">
      <formula>IF(RIGHT(TEXT(Y597,"0.#"),1)=".",FALSE,TRUE)</formula>
    </cfRule>
    <cfRule type="expression" dxfId="1290" priority="700">
      <formula>IF(RIGHT(TEXT(Y597,"0.#"),1)=".",TRUE,FALSE)</formula>
    </cfRule>
  </conditionalFormatting>
  <conditionalFormatting sqref="AU33">
    <cfRule type="expression" dxfId="1289" priority="695">
      <formula>IF(RIGHT(TEXT(AU33,"0.#"),1)=".",FALSE,TRUE)</formula>
    </cfRule>
    <cfRule type="expression" dxfId="1288" priority="696">
      <formula>IF(RIGHT(TEXT(AU33,"0.#"),1)=".",TRUE,FALSE)</formula>
    </cfRule>
  </conditionalFormatting>
  <conditionalFormatting sqref="AU32">
    <cfRule type="expression" dxfId="1287" priority="697">
      <formula>IF(RIGHT(TEXT(AU32,"0.#"),1)=".",FALSE,TRUE)</formula>
    </cfRule>
    <cfRule type="expression" dxfId="1286" priority="698">
      <formula>IF(RIGHT(TEXT(AU32,"0.#"),1)=".",TRUE,FALSE)</formula>
    </cfRule>
  </conditionalFormatting>
  <conditionalFormatting sqref="P29:AC29">
    <cfRule type="expression" dxfId="1285" priority="693">
      <formula>IF(RIGHT(TEXT(P29,"0.#"),1)=".",FALSE,TRUE)</formula>
    </cfRule>
    <cfRule type="expression" dxfId="1284" priority="694">
      <formula>IF(RIGHT(TEXT(P29,"0.#"),1)=".",TRUE,FALSE)</formula>
    </cfRule>
  </conditionalFormatting>
  <conditionalFormatting sqref="AE39">
    <cfRule type="expression" dxfId="1283" priority="691">
      <formula>IF(RIGHT(TEXT(AE39,"0.#"),1)=".",FALSE,TRUE)</formula>
    </cfRule>
    <cfRule type="expression" dxfId="1282" priority="692">
      <formula>IF(RIGHT(TEXT(AE39,"0.#"),1)=".",TRUE,FALSE)</formula>
    </cfRule>
  </conditionalFormatting>
  <conditionalFormatting sqref="AQ39:AQ41">
    <cfRule type="expression" dxfId="1281" priority="673">
      <formula>IF(RIGHT(TEXT(AQ39,"0.#"),1)=".",FALSE,TRUE)</formula>
    </cfRule>
    <cfRule type="expression" dxfId="1280" priority="674">
      <formula>IF(RIGHT(TEXT(AQ39,"0.#"),1)=".",TRUE,FALSE)</formula>
    </cfRule>
  </conditionalFormatting>
  <conditionalFormatting sqref="AU39:AU41">
    <cfRule type="expression" dxfId="1279" priority="671">
      <formula>IF(RIGHT(TEXT(AU39,"0.#"),1)=".",FALSE,TRUE)</formula>
    </cfRule>
    <cfRule type="expression" dxfId="1278" priority="672">
      <formula>IF(RIGHT(TEXT(AU39,"0.#"),1)=".",TRUE,FALSE)</formula>
    </cfRule>
  </conditionalFormatting>
  <conditionalFormatting sqref="AI41">
    <cfRule type="expression" dxfId="1277" priority="685">
      <formula>IF(RIGHT(TEXT(AI41,"0.#"),1)=".",FALSE,TRUE)</formula>
    </cfRule>
    <cfRule type="expression" dxfId="1276" priority="686">
      <formula>IF(RIGHT(TEXT(AI41,"0.#"),1)=".",TRUE,FALSE)</formula>
    </cfRule>
  </conditionalFormatting>
  <conditionalFormatting sqref="AE40">
    <cfRule type="expression" dxfId="1275" priority="689">
      <formula>IF(RIGHT(TEXT(AE40,"0.#"),1)=".",FALSE,TRUE)</formula>
    </cfRule>
    <cfRule type="expression" dxfId="1274" priority="690">
      <formula>IF(RIGHT(TEXT(AE40,"0.#"),1)=".",TRUE,FALSE)</formula>
    </cfRule>
  </conditionalFormatting>
  <conditionalFormatting sqref="AE41">
    <cfRule type="expression" dxfId="1273" priority="687">
      <formula>IF(RIGHT(TEXT(AE41,"0.#"),1)=".",FALSE,TRUE)</formula>
    </cfRule>
    <cfRule type="expression" dxfId="1272" priority="688">
      <formula>IF(RIGHT(TEXT(AE41,"0.#"),1)=".",TRUE,FALSE)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M41">
    <cfRule type="expression" dxfId="717" priority="13">
      <formula>IF(RIGHT(TEXT(AM41,"0.#"),1)=".",FALSE,TRUE)</formula>
    </cfRule>
    <cfRule type="expression" dxfId="716" priority="14">
      <formula>IF(RIGHT(TEXT(AM41,"0.#"),1)=".",TRUE,FALSE)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39">
    <cfRule type="expression" dxfId="713" priority="17">
      <formula>IF(RIGHT(TEXT(AM39,"0.#"),1)=".",FALSE,TRUE)</formula>
    </cfRule>
    <cfRule type="expression" dxfId="712" priority="18">
      <formula>IF(RIGHT(TEXT(AM39,"0.#"),1)=".",TRUE,FALSE)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Y399">
    <cfRule type="expression" dxfId="705" priority="1">
      <formula>IF(RIGHT(TEXT(Y399,"0.#"),1)=".",FALSE,TRUE)</formula>
    </cfRule>
    <cfRule type="expression" dxfId="704" priority="2">
      <formula>IF(RIGHT(TEXT(Y399,"0.#"),1)=".",TRUE,FALSE)</formula>
    </cfRule>
  </conditionalFormatting>
  <conditionalFormatting sqref="AL399:AO399">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0" max="16383" man="1"/>
    <brk id="235" max="49"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720</v>
      </c>
      <c r="M2" s="13" t="str">
        <f>IF(L2="","",K2)</f>
        <v>社会保障</v>
      </c>
      <c r="N2" s="13" t="str">
        <f>IF(M2="","",IF(N1&lt;&gt;"",CONCATENATE(N1,"、",M2),M2))</f>
        <v>社会保障</v>
      </c>
      <c r="O2" s="13"/>
      <c r="P2" s="12" t="s">
        <v>70</v>
      </c>
      <c r="Q2" s="17" t="s">
        <v>720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720</v>
      </c>
      <c r="R4" s="13" t="str">
        <f t="shared" si="3"/>
        <v>補助</v>
      </c>
      <c r="S4" s="13" t="str">
        <f t="shared" si="4"/>
        <v>直接実施、補助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720</v>
      </c>
      <c r="C13" s="13" t="str">
        <f t="shared" si="9"/>
        <v>少子化社会対策</v>
      </c>
      <c r="D13" s="13" t="str">
        <f t="shared" si="8"/>
        <v>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少子化社会対策</v>
      </c>
      <c r="F14" s="18" t="s">
        <v>116</v>
      </c>
      <c r="G14" s="17" t="s">
        <v>720</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720</v>
      </c>
      <c r="C15" s="13" t="str">
        <f t="shared" si="9"/>
        <v>男女共同参画</v>
      </c>
      <c r="D15" s="13" t="str">
        <f t="shared" si="8"/>
        <v>少子化社会対策、男女共同参画</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少子化社会対策、男女共同参画</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371</v>
      </c>
      <c r="AF2" s="964"/>
      <c r="AG2" s="964"/>
      <c r="AH2" s="901"/>
      <c r="AI2" s="964" t="s">
        <v>467</v>
      </c>
      <c r="AJ2" s="964"/>
      <c r="AK2" s="964"/>
      <c r="AL2" s="901"/>
      <c r="AM2" s="964" t="s">
        <v>468</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7"/>
      <c r="Z3" s="958"/>
      <c r="AA3" s="959"/>
      <c r="AB3" s="963"/>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343</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371</v>
      </c>
      <c r="AF9" s="964"/>
      <c r="AG9" s="964"/>
      <c r="AH9" s="901"/>
      <c r="AI9" s="964" t="s">
        <v>467</v>
      </c>
      <c r="AJ9" s="964"/>
      <c r="AK9" s="964"/>
      <c r="AL9" s="901"/>
      <c r="AM9" s="964" t="s">
        <v>468</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343</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371</v>
      </c>
      <c r="AF16" s="964"/>
      <c r="AG16" s="964"/>
      <c r="AH16" s="901"/>
      <c r="AI16" s="964" t="s">
        <v>467</v>
      </c>
      <c r="AJ16" s="964"/>
      <c r="AK16" s="964"/>
      <c r="AL16" s="901"/>
      <c r="AM16" s="964" t="s">
        <v>468</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343</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371</v>
      </c>
      <c r="AF23" s="964"/>
      <c r="AG23" s="964"/>
      <c r="AH23" s="901"/>
      <c r="AI23" s="964" t="s">
        <v>467</v>
      </c>
      <c r="AJ23" s="964"/>
      <c r="AK23" s="964"/>
      <c r="AL23" s="901"/>
      <c r="AM23" s="964" t="s">
        <v>468</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343</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371</v>
      </c>
      <c r="AF30" s="964"/>
      <c r="AG30" s="964"/>
      <c r="AH30" s="901"/>
      <c r="AI30" s="964" t="s">
        <v>467</v>
      </c>
      <c r="AJ30" s="964"/>
      <c r="AK30" s="964"/>
      <c r="AL30" s="901"/>
      <c r="AM30" s="964" t="s">
        <v>468</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343</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371</v>
      </c>
      <c r="AF37" s="964"/>
      <c r="AG37" s="964"/>
      <c r="AH37" s="901"/>
      <c r="AI37" s="964" t="s">
        <v>467</v>
      </c>
      <c r="AJ37" s="964"/>
      <c r="AK37" s="964"/>
      <c r="AL37" s="901"/>
      <c r="AM37" s="964" t="s">
        <v>468</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343</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371</v>
      </c>
      <c r="AF44" s="964"/>
      <c r="AG44" s="964"/>
      <c r="AH44" s="901"/>
      <c r="AI44" s="964" t="s">
        <v>467</v>
      </c>
      <c r="AJ44" s="964"/>
      <c r="AK44" s="964"/>
      <c r="AL44" s="901"/>
      <c r="AM44" s="964" t="s">
        <v>468</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343</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371</v>
      </c>
      <c r="AF51" s="964"/>
      <c r="AG51" s="964"/>
      <c r="AH51" s="901"/>
      <c r="AI51" s="964" t="s">
        <v>467</v>
      </c>
      <c r="AJ51" s="964"/>
      <c r="AK51" s="964"/>
      <c r="AL51" s="901"/>
      <c r="AM51" s="964" t="s">
        <v>468</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343</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371</v>
      </c>
      <c r="AF58" s="964"/>
      <c r="AG58" s="964"/>
      <c r="AH58" s="901"/>
      <c r="AI58" s="964" t="s">
        <v>467</v>
      </c>
      <c r="AJ58" s="964"/>
      <c r="AK58" s="964"/>
      <c r="AL58" s="901"/>
      <c r="AM58" s="964" t="s">
        <v>468</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343</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371</v>
      </c>
      <c r="AF65" s="964"/>
      <c r="AG65" s="964"/>
      <c r="AH65" s="901"/>
      <c r="AI65" s="964" t="s">
        <v>467</v>
      </c>
      <c r="AJ65" s="964"/>
      <c r="AK65" s="964"/>
      <c r="AL65" s="901"/>
      <c r="AM65" s="964" t="s">
        <v>468</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343</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2022-08-18T09:33:30Z</cp:lastPrinted>
  <dcterms:created xsi:type="dcterms:W3CDTF">2012-03-13T00:50:25Z</dcterms:created>
  <dcterms:modified xsi:type="dcterms:W3CDTF">2022-08-25T05:20:07Z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